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02_802.22\802.22_Revision1\draft\v3.0\"/>
    </mc:Choice>
  </mc:AlternateContent>
  <bookViews>
    <workbookView xWindow="0" yWindow="0" windowWidth="12264" windowHeight="0"/>
  </bookViews>
  <sheets>
    <sheet name="Vote Tally" sheetId="1" r:id="rId1"/>
    <sheet name="Comments" sheetId="2" r:id="rId2"/>
    <sheet name="Sheet3" sheetId="3" r:id="rId3"/>
  </sheets>
  <calcPr calcId="162913"/>
</workbook>
</file>

<file path=xl/calcChain.xml><?xml version="1.0" encoding="utf-8"?>
<calcChain xmlns="http://schemas.openxmlformats.org/spreadsheetml/2006/main">
  <c r="J29" i="1" l="1"/>
  <c r="J30" i="1" s="1"/>
  <c r="J33" i="1"/>
  <c r="J34" i="1" s="1"/>
</calcChain>
</file>

<file path=xl/comments1.xml><?xml version="1.0" encoding="utf-8"?>
<comments xmlns="http://schemas.openxmlformats.org/spreadsheetml/2006/main">
  <authors>
    <author>Lead-Editor</author>
  </authors>
  <commentList>
    <comment ref="K1" authorId="0" shapeId="0">
      <text>
        <r>
          <rPr>
            <b/>
            <sz val="8"/>
            <color indexed="81"/>
            <rFont val="Tahoma"/>
            <family val="2"/>
          </rPr>
          <t xml:space="preserve">TR: Technical required   </t>
        </r>
        <r>
          <rPr>
            <b/>
            <sz val="8"/>
            <color indexed="81"/>
            <rFont val="Tahoma"/>
            <family val="2"/>
          </rPr>
          <t>T</t>
        </r>
        <r>
          <rPr>
            <sz val="8"/>
            <color indexed="81"/>
            <rFont val="Tahoma"/>
            <family val="2"/>
          </rPr>
          <t xml:space="preserve">: Technical
</t>
        </r>
        <r>
          <rPr>
            <b/>
            <sz val="8"/>
            <color indexed="81"/>
            <rFont val="Tahoma"/>
            <family val="2"/>
          </rPr>
          <t>ER: Editoral required     E</t>
        </r>
        <r>
          <rPr>
            <sz val="8"/>
            <color indexed="81"/>
            <rFont val="Tahoma"/>
            <family val="2"/>
          </rPr>
          <t>: Editorial</t>
        </r>
      </text>
    </comment>
  </commentList>
</comments>
</file>

<file path=xl/sharedStrings.xml><?xml version="1.0" encoding="utf-8"?>
<sst xmlns="http://schemas.openxmlformats.org/spreadsheetml/2006/main" count="734" uniqueCount="367">
  <si>
    <t>IEEE-SA Staff took care of some of these broken references. However, more comprehensive review is needed. This will be taken care of after all the technical changes have been made to the draft</t>
  </si>
  <si>
    <t>Contributuion - https://mentor.ieee.org/802.22/dcn/18/22-18-0019-00-0000-updates-and-additions-to-annex-a-reflecting-new-or-revised-regulatory-rules.doc provided by Oliver Holland</t>
  </si>
  <si>
    <t>Comment from Gerald - Provide technical rationale for the feasibility of such high tolerances, or proposals for the technical modifications necessary to make these technically feasible for the PHY Operating Modes 1 and 2. The proposed remedy - Add a paragraph that will increase the bandwidth of the 802.22 System from the current 6, 7 and 8 MHz and increase it by 3800/800, which comes to ~5. So the new Bandwidths will be 30, 35 and 40 MHz respectively. This will be carried out by scaling up the clock frequency in these bands.</t>
  </si>
  <si>
    <t>Apurva to provide a contribution.</t>
  </si>
  <si>
    <t>Pending contribution from Apurva</t>
  </si>
  <si>
    <t>Implementation Status
Yellow: Partially Implemented
Red: Not implemented
Green: Comment Resolution Implemented</t>
  </si>
  <si>
    <t>Editor's comment</t>
  </si>
  <si>
    <t>IEEE-SA staff to implement following all other changesusing the 802.22-11 text as reference.</t>
  </si>
  <si>
    <t>Many applications such as power grid communications requires long distance connectivity with a range of nearly 100 km with a latency of less than 16 ms</t>
  </si>
  <si>
    <t>Detailed contribution needed.</t>
  </si>
  <si>
    <t>The MAC parameters were designed to allow for 100 km coverage distance but the PHY parameters were limited to 30 km (RTG).</t>
  </si>
  <si>
    <t>RG3</t>
  </si>
  <si>
    <t>AM1</t>
  </si>
  <si>
    <t>AM2</t>
  </si>
  <si>
    <t>OH1</t>
  </si>
  <si>
    <t>AM3</t>
  </si>
  <si>
    <t>GC26</t>
  </si>
  <si>
    <t>GC27</t>
  </si>
  <si>
    <t>Pending contribution from Apurva. See comment AM2.</t>
  </si>
  <si>
    <t>GC28</t>
  </si>
  <si>
    <t>GC29</t>
  </si>
  <si>
    <t>GC30</t>
  </si>
  <si>
    <t>GC31</t>
  </si>
  <si>
    <t>GC75</t>
  </si>
  <si>
    <t>GC76</t>
  </si>
  <si>
    <t>GC77</t>
  </si>
  <si>
    <t>GC78</t>
  </si>
  <si>
    <t>IR4</t>
  </si>
  <si>
    <t>IR5</t>
  </si>
  <si>
    <t>IR6</t>
  </si>
  <si>
    <t>IR7</t>
  </si>
  <si>
    <t>IR8</t>
  </si>
  <si>
    <t>Need to verify whether the inclusion of  the new proposed  section A.6 with all its details  is appropriate. - Assumption is correct</t>
  </si>
  <si>
    <t xml:space="preserve">Modifications implemented except those to be provided by Oliver:
- provide information on South-Africa (RSA;
- augment information on Singapore;
- remove proposed new section A.6 on regulatory details from Ofcom.
See comment: AM1.
</t>
  </si>
  <si>
    <t>See comment # GC26</t>
  </si>
  <si>
    <t>See comment # GC29</t>
  </si>
  <si>
    <t>See comment # GC30</t>
  </si>
  <si>
    <t>See comment # GC31</t>
  </si>
  <si>
    <t>#</t>
  </si>
  <si>
    <t>Same as for comment # GC27. Second mention of  the  1.3-1.75 GHz and 2.7-3.7 GHz  frequency bands.</t>
  </si>
  <si>
    <t>See remedy for comment GC27</t>
  </si>
  <si>
    <t>See comment GC27.</t>
  </si>
  <si>
    <t>Done.</t>
  </si>
  <si>
    <t>See resolution of comment IR2</t>
  </si>
  <si>
    <t xml:space="preserve">Modifications implemented except those to be provided by Oliver:
- provide information on South-Africa;
- augment information on Singapore;
- remove proposed new section A.6 on regulatory details from Ofcom.
</t>
  </si>
  <si>
    <t>Editor is going to look into  clarifying  the sections.</t>
  </si>
  <si>
    <t>There are three contributions related to this. https://mentor.ieee.org/802.22/dcn/18/22-18-0017-00-0000-considerations-on-boosting.doc, https://mentor.ieee.org/802.22/dcn/17/22-17-0070-00-0000-boosting-of-the-mac-control-messages.doc, https://mentor.ieee.org/802.22/dcn/17/22-17-0061-00-0000-simplification-of-the-boosting-ratios.doc. The WG decided to 'reserve' the positive boosting ratios from the standard. The recommendation for the editor is to take excerpts of the contributions and provide as explanations.</t>
  </si>
  <si>
    <t>Document https://mentor.ieee.org/802.22/dcn/17/22-17-0066-02-0000-carrier-interleaving.doc takes care of these comments</t>
  </si>
  <si>
    <t>Below 20 ppm commercial grade is difficult. Need to allow higher phase noise tolerance by, as an example,further  spreading the subcarriers through modifying the basic system PHY parameters.</t>
  </si>
  <si>
    <t>This would seem to be more appropriately done by someone who was involved in the insertion of the new sections related to the PHY-OM2 in the base Standard. The current editor was only involved into the ''base Standard'' . The base standard should be able to operate without the changes implied by the advanced version.</t>
  </si>
  <si>
    <t>Last/Family</t>
  </si>
  <si>
    <t>First</t>
  </si>
  <si>
    <t>SA PIN</t>
  </si>
  <si>
    <t>802 Member</t>
  </si>
  <si>
    <t>Id. Number</t>
  </si>
  <si>
    <t>Chouinard</t>
  </si>
  <si>
    <t>Gerald</t>
  </si>
  <si>
    <t>Michael</t>
  </si>
  <si>
    <t>Hislop</t>
  </si>
  <si>
    <t>Roger</t>
  </si>
  <si>
    <t>Data Dimension</t>
  </si>
  <si>
    <t>Hwang</t>
  </si>
  <si>
    <t>Sung Hyun</t>
  </si>
  <si>
    <t>ETRI Daejeon, Korea</t>
  </si>
  <si>
    <t>Kalke</t>
  </si>
  <si>
    <t>Jerome J.</t>
  </si>
  <si>
    <t>Mody</t>
  </si>
  <si>
    <t>Apurva</t>
  </si>
  <si>
    <t>Oodo</t>
  </si>
  <si>
    <t>Masayuki</t>
  </si>
  <si>
    <t>NICT</t>
  </si>
  <si>
    <t>Pyo</t>
  </si>
  <si>
    <t>Chang-Woo</t>
  </si>
  <si>
    <t>Reddy</t>
  </si>
  <si>
    <t>Ranga K.</t>
  </si>
  <si>
    <t>Reede</t>
  </si>
  <si>
    <t xml:space="preserve">Ivan </t>
  </si>
  <si>
    <t>Amerisys Inc.</t>
  </si>
  <si>
    <t>Villardi</t>
  </si>
  <si>
    <t>Gabriel</t>
  </si>
  <si>
    <t>Company / Affiliation</t>
  </si>
  <si>
    <t>EX-OFFICIO</t>
  </si>
  <si>
    <t>CBS Corp</t>
  </si>
  <si>
    <t>Comm. Research Centre, Canada (Former Vice Chair of 802.22)</t>
  </si>
  <si>
    <t>BAE Systems / WhiteSpace Alliance</t>
  </si>
  <si>
    <t>Self (Chair of 802.22a TG)</t>
  </si>
  <si>
    <t>Cotton</t>
  </si>
  <si>
    <t>National Telecommunications and Information Administration</t>
  </si>
  <si>
    <t>Khambekar</t>
  </si>
  <si>
    <t>Nilesh</t>
  </si>
  <si>
    <t>Spectrum Fi</t>
  </si>
  <si>
    <t>Holland</t>
  </si>
  <si>
    <t>Oliver</t>
  </si>
  <si>
    <t>King' s College, London</t>
  </si>
  <si>
    <t>Working Group Chair Appointed</t>
  </si>
  <si>
    <t>Ballot returned?</t>
  </si>
  <si>
    <t>Y</t>
  </si>
  <si>
    <t>Number members</t>
  </si>
  <si>
    <t>Number returned</t>
  </si>
  <si>
    <t>% returned</t>
  </si>
  <si>
    <t>Vote</t>
  </si>
  <si>
    <t>Approve</t>
  </si>
  <si>
    <t>% approved</t>
  </si>
  <si>
    <t>Number approved</t>
  </si>
  <si>
    <t>Das</t>
  </si>
  <si>
    <t>Subir</t>
  </si>
  <si>
    <t>Applied Communications Sciences (Chair 802.21)</t>
  </si>
  <si>
    <t>EX-OFFICO</t>
  </si>
  <si>
    <t>Heile</t>
  </si>
  <si>
    <t>Bob</t>
  </si>
  <si>
    <t>Chair of 802.15</t>
  </si>
  <si>
    <t>Nikolich</t>
  </si>
  <si>
    <t>Paul</t>
  </si>
  <si>
    <t>YAS BBV LLC. (IEEE 802 Chair)</t>
  </si>
  <si>
    <t>Shellhammer</t>
  </si>
  <si>
    <t>Steve</t>
  </si>
  <si>
    <t xml:space="preserve">Qualcomm (Chair 802.19) </t>
  </si>
  <si>
    <t>Commenter Name</t>
  </si>
  <si>
    <t>Affiliation</t>
  </si>
  <si>
    <t>Email</t>
  </si>
  <si>
    <t>Telephone</t>
  </si>
  <si>
    <t>Clause</t>
    <phoneticPr fontId="2"/>
  </si>
  <si>
    <t>Subclause</t>
  </si>
  <si>
    <t>Paragraph</t>
  </si>
  <si>
    <t>Page</t>
  </si>
  <si>
    <t>Line</t>
  </si>
  <si>
    <t>Type</t>
  </si>
  <si>
    <t>Comment</t>
  </si>
  <si>
    <t>Suggested Remedy</t>
  </si>
  <si>
    <t>Ivan Reede</t>
  </si>
  <si>
    <t>514-620-8522</t>
  </si>
  <si>
    <t>9</t>
  </si>
  <si>
    <t>TR</t>
  </si>
  <si>
    <t>Ballot Returned</t>
  </si>
  <si>
    <t>Others Not Part of the Working Group who Voted</t>
  </si>
  <si>
    <t>3</t>
  </si>
  <si>
    <t>ER</t>
  </si>
  <si>
    <t>Stan</t>
  </si>
  <si>
    <t>Luc</t>
  </si>
  <si>
    <t>Grove</t>
  </si>
  <si>
    <t>Gerald Chouinard</t>
  </si>
  <si>
    <t>819-684-2490</t>
  </si>
  <si>
    <t>7</t>
  </si>
  <si>
    <t>1</t>
  </si>
  <si>
    <t>5</t>
  </si>
  <si>
    <t>6</t>
  </si>
  <si>
    <t>11</t>
  </si>
  <si>
    <t>2</t>
  </si>
  <si>
    <t>Miele</t>
  </si>
  <si>
    <t>Gianfranco</t>
  </si>
  <si>
    <t>University of Casino, Italy</t>
  </si>
  <si>
    <t>Robert Grow</t>
  </si>
  <si>
    <t>IEEE RAC</t>
  </si>
  <si>
    <t>bobgrow@cox.net</t>
  </si>
  <si>
    <t>858-705-1829</t>
  </si>
  <si>
    <t>E</t>
  </si>
  <si>
    <t>There are many broken cross references in the draft.  (A search on Error! produces hits on 127 pages with many pages having multiple broken cross references.</t>
  </si>
  <si>
    <t>Fix all broken cross references.</t>
  </si>
  <si>
    <t>Abstain</t>
  </si>
  <si>
    <t>Proposed Remedy</t>
  </si>
  <si>
    <t>Comment Status</t>
  </si>
  <si>
    <t>Accepted</t>
  </si>
  <si>
    <t>Revised</t>
  </si>
  <si>
    <t xml:space="preserve">Agree. This will be fixed in the editorial process. </t>
  </si>
  <si>
    <t>Apurva Mody</t>
  </si>
  <si>
    <t>Add new white space rules including the ones from UK OfCom and South Africa</t>
  </si>
  <si>
    <t>Add some language in the 802.22 to make it operate in the other bands that require spectrum sharing</t>
  </si>
  <si>
    <t xml:space="preserve">The Scope proposes to expand the operation of the standard in other bands - e. g. 1300 MHz to 1750 MHz and 2700 MHz to 3700 MHz. </t>
  </si>
  <si>
    <t>This will be taken care of after all the technical changes have been made to the draft</t>
  </si>
  <si>
    <t>Oliver Holland</t>
  </si>
  <si>
    <t>King's College London</t>
  </si>
  <si>
    <t>oliver.holland@kcl.ac.uk</t>
  </si>
  <si>
    <t>0044 7916 311973</t>
  </si>
  <si>
    <t>Annex A</t>
  </si>
  <si>
    <t>There have been many changes and many new regulatory rules for various countries since the publication of the baseline standard</t>
  </si>
  <si>
    <t>Add regulatory rules for various countries (e.g., UK, Singapore, Colombia, others). Remedy implemented in contribution (NEEDS TO BE REVISED/COMPLETED) 22-18-0019-00, https://mentor.ieee.org/802.22/dcn/18/22-18-0019-00-0000-updates-and-additions-to-annex-a-reflecting-new-or-revised-regulatory-rules.doc</t>
  </si>
  <si>
    <t>1.1</t>
  </si>
  <si>
    <t xml:space="preserve">In order to make the Standard more readable and understandable, there is a need to make sure that it is clear to the reader  to which PHY Operation Mode each subclause applies.
</t>
  </si>
  <si>
    <t>A few sentences should be added at the beginning of the Standard to explain the convention used for the notation. 
Review the entire Draft and make the necessary modifications to make sure that all sections related only to PHY Operation Mode 1 (PHY-OM1) are clearly identified.
Review the entire Draft and make the necessary modifications to make sure that all sections related only to PHY Operation Mode 2 (PHY-OM2) are clearly identified (e.g., currently subclause titles with an "a" for the PHY-OM2).
It is assumed that subclauses without special indication will apply to both PHY Operation Modes.</t>
  </si>
  <si>
    <t>gerald.chouinard@outlook.com</t>
  </si>
  <si>
    <t xml:space="preserve">The possibility of operating the 802.22 Standard in the 1.3-1.75 GHz and 2.7-3.7 GHz  frequency bands opens interesting possibilites and challenges.
One of these challenges, is the frequency stability of the RF output.
From the second paragraph of subclause 9.11, a 2% error corresponding to 60 Hz is the maximum frequency error permissible for acceptable OFDM intercarrier leakage. It is doubtfull that a low cost commercial grade device is technically capable of meeting this requirement as this would imply oscillator stability/vco hunting/tracking @ 3.7GHz down to 0.016 ppm in the CPE.
</t>
  </si>
  <si>
    <t>Provide technical rationale for the feasibility of such high tolerances, or proposals for the technical modifications necessary to make these technically feasible for the PHY Operating Modes 1 and 2.</t>
  </si>
  <si>
    <t>Same as for comment 1.</t>
  </si>
  <si>
    <t>5.1.3</t>
  </si>
  <si>
    <t>"Reference source not found"</t>
  </si>
  <si>
    <t>The reference needs to be provided.</t>
  </si>
  <si>
    <t>The reference needs to be provided. The Draft should be scanned for all these lost references and corrected.</t>
  </si>
  <si>
    <t>7.5.1</t>
  </si>
  <si>
    <t>Table 1</t>
  </si>
  <si>
    <t>7.7.1</t>
  </si>
  <si>
    <t>9.6.3</t>
  </si>
  <si>
    <t>9.6.4</t>
  </si>
  <si>
    <t>9.6.5</t>
  </si>
  <si>
    <r>
      <t xml:space="preserve">Boosting was introduced in the base 802.22 Standard. The intent of boosting was to allow faraway stations to receive the downstream data over longer distances. However, there are severe limitations to its use, limitations that effectively nullify its value as perceived at the time. See the following contribution for an explanation of these limitations: </t>
    </r>
    <r>
      <rPr>
        <b/>
        <sz val="11"/>
        <color indexed="10"/>
        <rFont val="Calibri"/>
        <family val="2"/>
      </rPr>
      <t>22-17-00XX-00-0000-2017 Removal of Positive Boosting Levels from the Standard.doc</t>
    </r>
  </si>
  <si>
    <r>
      <t xml:space="preserve">The notion of positive boosting levels needs to be removed from the Standard. See the following contribution for the specific changes to be implemented: </t>
    </r>
    <r>
      <rPr>
        <b/>
        <sz val="11"/>
        <color indexed="10"/>
        <rFont val="Calibri"/>
        <family val="2"/>
      </rPr>
      <t>22-17-00XX-00-0000-2017 Removal of Positive Boosting Levels from the Standard.doc</t>
    </r>
  </si>
  <si>
    <t>sub-clause</t>
  </si>
  <si>
    <t>With the new simplified equivalent algorithm that is being proposed as a replacement for the original TLI algorithm that was described in sub-clause 9.6.2, better sets of interleaving parameters were found through exhaustive search resulting in much better carrier and bit interleaving patterns for better randomization of eventual channel errors leading to better error corrrection at the receiver.</t>
  </si>
  <si>
    <r>
      <t xml:space="preserve"> It is proposed to modify the relevant sub-clauses (9.6.3, 9.6.4 and 9.6.5) of the IEEE Std. 802.22</t>
    </r>
    <r>
      <rPr>
        <vertAlign val="superscript"/>
        <sz val="11"/>
        <color indexed="8"/>
        <rFont val="Calibri"/>
        <family val="2"/>
      </rPr>
      <t>TM</t>
    </r>
    <r>
      <rPr>
        <sz val="11"/>
        <color indexed="8"/>
        <rFont val="Calibri"/>
        <family val="2"/>
      </rPr>
      <t xml:space="preserve">  2011 as indicated in the accompanying IEEE 802.22 contribution: </t>
    </r>
    <r>
      <rPr>
        <b/>
        <sz val="11"/>
        <color indexed="10"/>
        <rFont val="Calibri"/>
        <family val="2"/>
      </rPr>
      <t>22-17-0066-01-0000-2017 Carrier and bit interleaving process.doc</t>
    </r>
  </si>
  <si>
    <t>I_reede@amerisys.com</t>
  </si>
  <si>
    <t>Disapprove with Comments</t>
  </si>
  <si>
    <t xml:space="preserve">Abstain </t>
  </si>
  <si>
    <t>Pending</t>
  </si>
  <si>
    <t>Number of Abstains</t>
  </si>
  <si>
    <t>Number of Members for Approval Ratio (Discounting Abstains)</t>
  </si>
  <si>
    <t>Add a new clause that will provide a solution to meet this need to cover a distance of up to 100 km with overall latency less than 16 ms</t>
  </si>
  <si>
    <t>GC 1</t>
  </si>
  <si>
    <t>There is a number of missing cross-references throughout the text.</t>
  </si>
  <si>
    <r>
      <t>Replace "</t>
    </r>
    <r>
      <rPr>
        <b/>
        <sz val="11"/>
        <color indexed="8"/>
        <rFont val="Calibri"/>
        <family val="2"/>
      </rPr>
      <t>Error! Reference source not found</t>
    </r>
    <r>
      <rPr>
        <sz val="11"/>
        <color indexed="8"/>
        <rFont val="Calibri"/>
        <family val="2"/>
      </rPr>
      <t>" by the proper cross-reference.</t>
    </r>
  </si>
  <si>
    <t>GC 2</t>
  </si>
  <si>
    <t>viii</t>
  </si>
  <si>
    <t>The page numbering switches from arabic to roman numbers on this page.</t>
  </si>
  <si>
    <t>Make it consistent one way or another.</t>
  </si>
  <si>
    <t>GC 3</t>
  </si>
  <si>
    <t>Introduction</t>
  </si>
  <si>
    <t>xii</t>
  </si>
  <si>
    <t>Probable leftover of an edited version. There is actually an "Introduction" on page 17.</t>
  </si>
  <si>
    <t>Remove this page.</t>
  </si>
  <si>
    <t>GC 4</t>
  </si>
  <si>
    <t>Contents</t>
  </si>
  <si>
    <t>xiv</t>
  </si>
  <si>
    <t>In the Table of Contents, the structure of clauses 13 and 14  is detailed to the second sub-clause level whereas all other clauses are at the first subclause level</t>
  </si>
  <si>
    <t>Remove the second sub-clause level in 13 and 14 to be consistent with the other clauses in the Table of Contents.</t>
  </si>
  <si>
    <t>GC 5</t>
  </si>
  <si>
    <t xml:space="preserve">In order to make the Standard more readable and understandable, there is a need to make sure that it is clear to the reader  to which options of the technology each section applies. It seems to have been relatively well implemented for the two PHY options with Subclauses 7.4 and 7.5 as well as for Clause 9 for  PHY Operation Mode 1 (PHY-OM1) and Clause 10 for PHY Operation Mode 2 (PHY-OM2).
However, it is not as clear for the differentiation between the WRAN version and A-WRAN version.
</t>
  </si>
  <si>
    <r>
      <t xml:space="preserve">Make the following modifications to the Table of Contents as follows:
"7.6 General frame structure for a relay network </t>
    </r>
    <r>
      <rPr>
        <b/>
        <sz val="11"/>
        <color indexed="8"/>
        <rFont val="Calibri"/>
        <family val="2"/>
      </rPr>
      <t xml:space="preserve">(for A-WRAN)
7.25 Synchronization of the </t>
    </r>
    <r>
      <rPr>
        <sz val="11"/>
        <color indexed="8"/>
        <rFont val="Calibri"/>
        <family val="2"/>
      </rPr>
      <t xml:space="preserve">IEEE 802.22 </t>
    </r>
    <r>
      <rPr>
        <b/>
        <sz val="11"/>
        <color indexed="8"/>
        <rFont val="Calibri"/>
        <family val="2"/>
      </rPr>
      <t xml:space="preserve">WRAN </t>
    </r>
    <r>
      <rPr>
        <sz val="11"/>
        <color indexed="8"/>
        <rFont val="Calibri"/>
        <family val="2"/>
      </rPr>
      <t xml:space="preserve">base stations </t>
    </r>
    <r>
      <rPr>
        <b/>
        <strike/>
        <sz val="11"/>
        <color indexed="8"/>
        <rFont val="Calibri"/>
        <family val="2"/>
      </rPr>
      <t>stations</t>
    </r>
    <r>
      <rPr>
        <b/>
        <sz val="11"/>
        <color indexed="8"/>
        <rFont val="Calibri"/>
        <family val="2"/>
      </rPr>
      <t xml:space="preserve"> and A-WRAN</t>
    </r>
    <r>
      <rPr>
        <b/>
        <strike/>
        <sz val="11"/>
        <color indexed="8"/>
        <rFont val="Calibri"/>
        <family val="2"/>
      </rPr>
      <t>IEEE 802.22b</t>
    </r>
    <r>
      <rPr>
        <b/>
        <sz val="11"/>
        <color indexed="8"/>
        <rFont val="Calibri"/>
        <family val="2"/>
      </rPr>
      <t xml:space="preserve"> </t>
    </r>
    <r>
      <rPr>
        <sz val="11"/>
        <color indexed="8"/>
        <rFont val="Calibri"/>
        <family val="2"/>
      </rPr>
      <t>base stations</t>
    </r>
    <r>
      <rPr>
        <b/>
        <sz val="11"/>
        <color indexed="8"/>
        <rFont val="Calibri"/>
        <family val="2"/>
      </rPr>
      <t xml:space="preserve">
</t>
    </r>
    <r>
      <rPr>
        <sz val="11"/>
        <color indexed="8"/>
        <rFont val="Calibri"/>
        <family val="2"/>
      </rPr>
      <t>7.26 Multi-channel operation</t>
    </r>
    <r>
      <rPr>
        <b/>
        <sz val="11"/>
        <color indexed="8"/>
        <rFont val="Calibri"/>
        <family val="2"/>
      </rPr>
      <t xml:space="preserve"> for A-WRAN
</t>
    </r>
    <r>
      <rPr>
        <sz val="11"/>
        <color indexed="8"/>
        <rFont val="Calibri"/>
        <family val="2"/>
      </rPr>
      <t>7.27 Group Resource Allocation</t>
    </r>
    <r>
      <rPr>
        <b/>
        <sz val="11"/>
        <color indexed="8"/>
        <rFont val="Calibri"/>
        <family val="2"/>
      </rPr>
      <t xml:space="preserve"> for A-WRAN"
</t>
    </r>
  </si>
  <si>
    <t>GC 6</t>
  </si>
  <si>
    <t>The page numbering switches from roman to arabic numbers on this page.</t>
  </si>
  <si>
    <t>GC 7</t>
  </si>
  <si>
    <t>All</t>
  </si>
  <si>
    <t>Flow ID is a parameter  that is used in Internet Protocol communications in a different way than what is described in Clause 13. There is a need to remove this ambiguity.</t>
  </si>
  <si>
    <t>Replace "Flow ID" by "Flow Type" throughout the 802.22 Standard.</t>
  </si>
  <si>
    <t>GC 8</t>
  </si>
  <si>
    <t>Two new bands have been added to the scope of the Standard in the last adoption process but they appear before the original band for which this Standard was originally developed. There is a need to make the enumeration in a proper chronological order.</t>
  </si>
  <si>
    <r>
      <t xml:space="preserve">Modify the second sentence of the Scope as follows: "The standard specifies operation in the bands that allow spectrum sharing where the communications devices may opportunistically operate in the spectrum of the primary service, such as </t>
    </r>
    <r>
      <rPr>
        <b/>
        <sz val="11"/>
        <color indexed="8"/>
        <rFont val="Calibri"/>
        <family val="2"/>
      </rPr>
      <t>the VHF/UHF TV broadcast bands between 54 MHz to 862 MHz and the</t>
    </r>
    <r>
      <rPr>
        <sz val="11"/>
        <color indexed="8"/>
        <rFont val="Calibri"/>
        <family val="2"/>
      </rPr>
      <t xml:space="preserve"> 1300 MHz to 1750 MHz</t>
    </r>
    <r>
      <rPr>
        <strike/>
        <sz val="11"/>
        <color indexed="8"/>
        <rFont val="Calibri"/>
        <family val="2"/>
      </rPr>
      <t xml:space="preserve">, </t>
    </r>
    <r>
      <rPr>
        <b/>
        <sz val="11"/>
        <color indexed="8"/>
        <rFont val="Calibri"/>
        <family val="2"/>
      </rPr>
      <t>and</t>
    </r>
    <r>
      <rPr>
        <sz val="11"/>
        <color indexed="8"/>
        <rFont val="Calibri"/>
        <family val="2"/>
      </rPr>
      <t xml:space="preserve"> 2700 MHz to 3700 MHz </t>
    </r>
    <r>
      <rPr>
        <b/>
        <sz val="11"/>
        <color indexed="8"/>
        <rFont val="Calibri"/>
        <family val="2"/>
      </rPr>
      <t>bands</t>
    </r>
    <r>
      <rPr>
        <strike/>
        <sz val="11"/>
        <color indexed="8"/>
        <rFont val="Calibri"/>
        <family val="2"/>
      </rPr>
      <t>and the VHF/UHF TV broadcast bands between 54 MHz to 862 MHz</t>
    </r>
    <r>
      <rPr>
        <sz val="11"/>
        <color indexed="8"/>
        <rFont val="Calibri"/>
        <family val="2"/>
      </rPr>
      <t>.</t>
    </r>
  </si>
  <si>
    <t>GC 9</t>
  </si>
  <si>
    <t>The possibility of operating the 802.22 Standard in the 1.3-1.75 GHz and 2.7-3.7 GHz  frequency bands opens interesting possibilites and challenges.
One of these challenges, is the frequency stability of the CPE local oscillators(LO) in tems of synchronization to the received signal and to the residual phase noise. The LO frequency tolerance will need to be more than 2 times that required in the TV UHF band in the 1.3-1.75 GHz band and almost 5 times in the 2.7-3.7 GHz band. Since the WRAN system relies on a 2k-FFT and precise orthogonality to isolate the information modulated on each carrier, operation in these bands will propbably require excessively tight tolerance which would likely translate into excessive cost for consumer type equipment.</t>
  </si>
  <si>
    <t>Provide technical rationale for the feasibility of such high tolerances, or proposals for technical modifications necessary to make these technically feasible for the PHY Operating Modes 1 and 2. There may be a need to re-assess the need for smaller FFT sizes for such higher carrier frequencies and the 802.22 WG may need to undertake such more indepth study. This may result in a totally different Standard rather than something that could be piggy-backed to the existing one.</t>
  </si>
  <si>
    <t>GC 10</t>
  </si>
  <si>
    <t>1.2</t>
  </si>
  <si>
    <t>Two new bands have been added to the purpose of the Standard in the last adoption process but they appear before the original band for which this Standard was developed. There is a need to make the enumeration in a proper chronological order.</t>
  </si>
  <si>
    <r>
      <t xml:space="preserve">Modify the second sentence of the Purpose as follows: "The standard specifies operation in the bands that allow spectrum sharing where the communications devices may opportunistically operate in the spectrum of the primary service, such as </t>
    </r>
    <r>
      <rPr>
        <b/>
        <sz val="11"/>
        <color indexed="8"/>
        <rFont val="Calibri"/>
        <family val="2"/>
      </rPr>
      <t>the VHF/UHF TV broadcast bands between 54 MHz to 862 MHz and the</t>
    </r>
    <r>
      <rPr>
        <sz val="11"/>
        <color indexed="8"/>
        <rFont val="Calibri"/>
        <family val="2"/>
      </rPr>
      <t xml:space="preserve"> 1300 MHz to 1750 MHz</t>
    </r>
    <r>
      <rPr>
        <strike/>
        <sz val="11"/>
        <color indexed="8"/>
        <rFont val="Calibri"/>
        <family val="2"/>
      </rPr>
      <t xml:space="preserve">, </t>
    </r>
    <r>
      <rPr>
        <b/>
        <sz val="11"/>
        <color indexed="8"/>
        <rFont val="Calibri"/>
        <family val="2"/>
      </rPr>
      <t>and</t>
    </r>
    <r>
      <rPr>
        <sz val="11"/>
        <color indexed="8"/>
        <rFont val="Calibri"/>
        <family val="2"/>
      </rPr>
      <t xml:space="preserve"> 2700 MHz to 3700 MHz </t>
    </r>
    <r>
      <rPr>
        <b/>
        <sz val="11"/>
        <color indexed="8"/>
        <rFont val="Calibri"/>
        <family val="2"/>
      </rPr>
      <t>bands</t>
    </r>
    <r>
      <rPr>
        <strike/>
        <sz val="11"/>
        <color indexed="8"/>
        <rFont val="Calibri"/>
        <family val="2"/>
      </rPr>
      <t>and the VHF/UHF TV broadcast bands between 54 MHz to 862 MHz</t>
    </r>
    <r>
      <rPr>
        <sz val="11"/>
        <color indexed="8"/>
        <rFont val="Calibri"/>
        <family val="2"/>
      </rPr>
      <t>.</t>
    </r>
  </si>
  <si>
    <t>GC 11</t>
  </si>
  <si>
    <t>Same as for comment # GC8. Second mention of  the  1.3-1.75 GHz and 2.7-3.7 GHz  frequency bands.</t>
  </si>
  <si>
    <t>See suggested remedy for comment GC8.</t>
  </si>
  <si>
    <t>GC 12</t>
  </si>
  <si>
    <t>1.3</t>
  </si>
  <si>
    <t xml:space="preserve">There is a need to clarify that the IEEE Std 802.22-2011 is still applicable for wireless regional area networks  (WRAN) providing broadband services in the cases where the new expanded functionalities are not required and/or bring the cost of the equipment beyond what would be acceptable for consumer type broadband service, contrary to the Economic Criterion #5.
</t>
  </si>
  <si>
    <r>
      <t xml:space="preserve">Modify the fifth paragraph of the Introduction as follows: "The Advanced Wireless Regional Area Networks (A-WRANs) for which </t>
    </r>
    <r>
      <rPr>
        <strike/>
        <sz val="11"/>
        <color indexed="8"/>
        <rFont val="Calibri"/>
        <family val="2"/>
      </rPr>
      <t>this</t>
    </r>
    <r>
      <rPr>
        <b/>
        <sz val="11"/>
        <color indexed="8"/>
        <rFont val="Calibri"/>
        <family val="2"/>
      </rPr>
      <t>the IEEE 802.22 WRAN</t>
    </r>
    <r>
      <rPr>
        <sz val="11"/>
        <color indexed="8"/>
        <rFont val="Calibri"/>
        <family val="2"/>
      </rPr>
      <t xml:space="preserve"> standard has been </t>
    </r>
    <r>
      <rPr>
        <strike/>
        <sz val="11"/>
        <color indexed="8"/>
        <rFont val="Calibri"/>
        <family val="2"/>
      </rPr>
      <t>developed</t>
    </r>
    <r>
      <rPr>
        <b/>
        <sz val="11"/>
        <color indexed="8"/>
        <rFont val="Calibri"/>
        <family val="2"/>
      </rPr>
      <t>expanded</t>
    </r>
    <r>
      <rPr>
        <sz val="11"/>
        <color indexed="8"/>
        <rFont val="Calibri"/>
        <family val="2"/>
      </rPr>
      <t xml:space="preserve"> are expected to support enhanced </t>
    </r>
    <r>
      <rPr>
        <sz val="11"/>
        <color indexed="8"/>
        <rFont val="Calibri"/>
        <family val="2"/>
      </rPr>
      <t xml:space="preserve">broadband </t>
    </r>
    <r>
      <rPr>
        <sz val="11"/>
        <color indexed="8"/>
        <rFont val="Calibri"/>
        <family val="2"/>
      </rPr>
      <t xml:space="preserve">services and monitoring applications such as real-time and/or near real-time monitoring, emergency broadband services, remote medical services, etc. The A-WRAN provides all essential functionalities of PHY, MAC, security, and cognitive radio technologies defined in the IEEE 802.22 WRAN </t>
    </r>
    <r>
      <rPr>
        <b/>
        <sz val="11"/>
        <color indexed="8"/>
        <rFont val="Calibri"/>
        <family val="2"/>
      </rPr>
      <t xml:space="preserve"> standard </t>
    </r>
    <r>
      <rPr>
        <sz val="11"/>
        <color indexed="8"/>
        <rFont val="Calibri"/>
        <family val="2"/>
      </rPr>
      <t xml:space="preserve">and supports an additional PHY mode and additional functionalities of multi-hop relay operations, multiple channel operations, multiple-input-multiple-output (MIMO) operations, and advanced security to extend regional area broadband services to the regional monitoring applications </t>
    </r>
    <r>
      <rPr>
        <sz val="11"/>
        <color indexed="8"/>
        <rFont val="Calibri"/>
        <family val="2"/>
      </rPr>
      <t>and the enhanced broadband services</t>
    </r>
    <r>
      <rPr>
        <sz val="11"/>
        <color indexed="8"/>
        <rFont val="Calibri"/>
        <family val="2"/>
      </rPr>
      <t>."</t>
    </r>
  </si>
  <si>
    <t>GC 13</t>
  </si>
  <si>
    <t>Clarification is needed to indicate that the original IEEE 802.22-2011 can still operate if the special advanced functions are not required.
Also, the paragraph does not seem to terminate properly.</t>
  </si>
  <si>
    <r>
      <t>Modify the sixth paragraph of the Introduction as follows: "</t>
    </r>
    <r>
      <rPr>
        <sz val="11"/>
        <color indexed="8"/>
        <rFont val="Calibri"/>
        <family val="2"/>
      </rPr>
      <t xml:space="preserve">Figure 1 </t>
    </r>
    <r>
      <rPr>
        <b/>
        <sz val="11"/>
        <color indexed="8"/>
        <rFont val="Calibri"/>
        <family val="2"/>
      </rPr>
      <t xml:space="preserve">is also </t>
    </r>
    <r>
      <rPr>
        <sz val="11"/>
        <color indexed="8"/>
        <rFont val="Calibri"/>
        <family val="2"/>
      </rPr>
      <t>illustrati</t>
    </r>
    <r>
      <rPr>
        <b/>
        <sz val="11"/>
        <color indexed="8"/>
        <rFont val="Calibri"/>
        <family val="2"/>
      </rPr>
      <t>ve</t>
    </r>
    <r>
      <rPr>
        <strike/>
        <sz val="11"/>
        <color indexed="8"/>
        <rFont val="Calibri"/>
        <family val="2"/>
      </rPr>
      <t>es</t>
    </r>
    <r>
      <rPr>
        <sz val="11"/>
        <color indexed="8"/>
        <rFont val="Calibri"/>
        <family val="2"/>
      </rPr>
      <t xml:space="preserve"> </t>
    </r>
    <r>
      <rPr>
        <b/>
        <sz val="11"/>
        <color indexed="8"/>
        <rFont val="Calibri"/>
        <family val="2"/>
      </rPr>
      <t>of</t>
    </r>
    <r>
      <rPr>
        <sz val="11"/>
        <color indexed="8"/>
        <rFont val="Calibri"/>
        <family val="2"/>
      </rPr>
      <t xml:space="preserve"> an A-WRAN </t>
    </r>
    <r>
      <rPr>
        <b/>
        <sz val="11"/>
        <color indexed="8"/>
        <rFont val="Calibri"/>
        <family val="2"/>
      </rPr>
      <t>in which</t>
    </r>
    <r>
      <rPr>
        <sz val="11"/>
        <color indexed="8"/>
        <rFont val="Calibri"/>
        <family val="2"/>
      </rPr>
      <t xml:space="preserve"> </t>
    </r>
    <r>
      <rPr>
        <strike/>
        <sz val="11"/>
        <color indexed="8"/>
        <rFont val="Calibri"/>
        <family val="2"/>
      </rPr>
      <t>. A</t>
    </r>
    <r>
      <rPr>
        <sz val="11"/>
        <color indexed="8"/>
        <rFont val="Calibri"/>
        <family val="2"/>
      </rPr>
      <t xml:space="preserve">an advanced base station (A-BS) complying with this </t>
    </r>
    <r>
      <rPr>
        <b/>
        <sz val="11"/>
        <color indexed="8"/>
        <rFont val="Calibri"/>
        <family val="2"/>
      </rPr>
      <t>expanded version of the</t>
    </r>
    <r>
      <rPr>
        <sz val="11"/>
        <color indexed="8"/>
        <rFont val="Calibri"/>
        <family val="2"/>
      </rPr>
      <t xml:space="preserve"> standard shall be able to provide broadband services for the </t>
    </r>
    <r>
      <rPr>
        <b/>
        <sz val="11"/>
        <color indexed="8"/>
        <rFont val="Calibri"/>
        <family val="2"/>
      </rPr>
      <t>advanced</t>
    </r>
    <r>
      <rPr>
        <sz val="11"/>
        <color indexed="8"/>
        <rFont val="Calibri"/>
        <family val="2"/>
      </rPr>
      <t xml:space="preserve"> customer premise equipments </t>
    </r>
    <r>
      <rPr>
        <strike/>
        <sz val="11"/>
        <color indexed="8"/>
        <rFont val="Calibri"/>
        <family val="2"/>
      </rPr>
      <t xml:space="preserve">(CPEs) such as an advanced CPE </t>
    </r>
    <r>
      <rPr>
        <sz val="11"/>
        <color indexed="8"/>
        <rFont val="Calibri"/>
        <family val="2"/>
      </rPr>
      <t xml:space="preserve">(A-CPE) and a subscriber CPE (S-CPE) through direct or multi-hop relay connectivity. An advanced customer premise equipment (A-CPE) can provide multi-hop relay connectivity for the S-CPEs, which allows for enhancing connection reliability between the A-BS and S-CPEs and reducing the network </t>
    </r>
    <r>
      <rPr>
        <b/>
        <sz val="11"/>
        <color indexed="8"/>
        <rFont val="Calibri"/>
        <family val="2"/>
      </rPr>
      <t>[???].</t>
    </r>
  </si>
  <si>
    <t>GC 14</t>
  </si>
  <si>
    <t>The A-WRAN does not seem to be backward compatible with the base WRAN and needs to be considered as a second option that is not interoperable with the base Standard option.</t>
  </si>
  <si>
    <t>Make the necessary changes to clarify  the sections that apply to the base WRAN (IEEE 802.22-2011) and the new A-WRAN to allow the choice of the option needed by the developer based on his needs.</t>
  </si>
  <si>
    <t>GC 15</t>
  </si>
  <si>
    <t>There is a need to differentiate the A-WRAN version of this Standard from the original WRAN version (IEEE 802.22-2011) in the MAC and PHY clauses. The PHY Operational Modes 1 and 2 (PHY-OM1 and PHY-OM2) do not fully fill this purpose.
The first paragraph of 7.25 indicates that there are in fact a base standard with BS and CPEs as well as an enhanced Standard for A-BS's and A-CPE's using PHY-OM1 as well as A-BS's and A-CPE's using PHY-OM2. This needs to be explained clearly to the reader otherwise this new version of the Standard becomes very difficult to understand.</t>
  </si>
  <si>
    <t xml:space="preserve">Should this be done by mixing text relevant to  IEEE 802.22 and IEEE 802.22b interests throughout this Standard as it seems to have been done?
Should it be done by identifying the sections for (WRAN, BS and CPE) , (A-WRAN, A-CPE, S-CPE, -OM1) and (A-WRAN, A-CPE, S-CPE, -OM2) to make the Standard more readable and allow different versions that are easily interoperable without the burden of carrying all the features that may not be necessary and increase the cost/complexity of the specific version that the implementor would be interested it?
Should it be done by separating this new version of the 802.22 Standard from its original version of 2011?
A proper scheme needs to be developed to clarify the different options of this Standard and simplify their development. 
</t>
  </si>
  <si>
    <t>GC 16</t>
  </si>
  <si>
    <r>
      <t xml:space="preserve">The last sentence of the definition of the 'advanced base station' reads as follows: "Anything that is not an A-BS shall be either of S-CPE or A-CPE." This seems to indicate that the basic Base Station (BS) as defined in the IEEE 802.22-2011 has been excluded from the Standard, even in the cases where the advanced features of the A-BS are not needed such as for simple point-to-multi-point star- type of network. This removes to possibility of deploying simple technology in rural areas where more complex technology is not affordable.  </t>
    </r>
    <r>
      <rPr>
        <b/>
        <sz val="11"/>
        <color indexed="8"/>
        <rFont val="Calibri"/>
        <family val="2"/>
      </rPr>
      <t>This is completely unacceptable!</t>
    </r>
  </si>
  <si>
    <r>
      <t xml:space="preserve">Modify the sentence as follows: "Anything that is not an A-BS shall be either </t>
    </r>
    <r>
      <rPr>
        <strike/>
        <sz val="11"/>
        <color indexed="8"/>
        <rFont val="Calibri"/>
        <family val="2"/>
      </rPr>
      <t>of</t>
    </r>
    <r>
      <rPr>
        <b/>
        <sz val="11"/>
        <color indexed="8"/>
        <rFont val="Calibri"/>
        <family val="2"/>
      </rPr>
      <t>a BS,</t>
    </r>
    <r>
      <rPr>
        <sz val="11"/>
        <color indexed="8"/>
        <rFont val="Calibri"/>
        <family val="2"/>
      </rPr>
      <t xml:space="preserve"> S-CPE or A-CPE."
Make sure that the text in the remaining of the Standard does not imply that the BS with basic functionality as defined in IEEE Std 802.22-2011 has become obsolete and is excluded from this Standard. Make the modifications as required. </t>
    </r>
  </si>
  <si>
    <t>GC 17</t>
  </si>
  <si>
    <t>The definition of the subscriber customer premise equipment (S-CPE) indicates that: "S-CPE is used for any CPE that is not an A-CPE." Clarification is required as to whether a S-CPE has the same characteristics as a CPE as was specified in the IEEE 802.22-2011.</t>
  </si>
  <si>
    <t>Add the clarification to the definition of S-CPE .</t>
  </si>
  <si>
    <t>GC 18</t>
  </si>
  <si>
    <t>In order to make the Standard more readable and understandable, there is a need to differentiate the A-WRAN version of this Standard from the original WRAN version (IEEE 802.22-2011) in the MAC clause. Also, there are implications of the use of PHY-OM1 and PHY-OM2 for the A-WRAN version in this same MAC clause. 
The first paragraph of 7.25 indicates that there are in fact a base standard with BS and CPEs as well as an enhanced Standard for A-BS's and A-CPE's using PHY-OM1 as well as A-BS's and A-CPE's using PHY-OM2. This needs to be explained clearly to the reader otherwise this new version of the Standard becomes very difficult to understand.</t>
  </si>
  <si>
    <t>Make the necessary changes to make the different options of this Standard clear to the reader so that the right equipment is developed for the right service requirements.</t>
  </si>
  <si>
    <t>GC 19</t>
  </si>
  <si>
    <t>The number of bits used for the SID has been changed from 9 bits to 13 bits after the establishment of the base 802.2 Standard in 2011. It is believe that a total of 512 CPEs to be served by a base station is amply sufficient for the "deployment of interoperable 802 multivendor wireless regional area network products, to facilitate competition in broadband access" as expressed in the purpose of the project under item 14 of the 802.22 PAR. This change also  goes against the need for backward interoperability of new versions of the Standard.</t>
  </si>
  <si>
    <t>Change all occurences of SID size from 13 bits to 9 bits and adjust the padding bits at the end of the relevant MAC messages to meet the byte boundary when needed.</t>
  </si>
  <si>
    <t>GC 20</t>
  </si>
  <si>
    <t xml:space="preserve">Table 2 </t>
  </si>
  <si>
    <t>There is ambiguity in the reference to a Table. Table 331 is fine whereas Table 7 is wrong.</t>
  </si>
  <si>
    <t>Remove reference to Table 7.</t>
  </si>
  <si>
    <t>GC 21</t>
  </si>
  <si>
    <t>7.6.2</t>
  </si>
  <si>
    <t>Page numbering resets to page on the following page.</t>
  </si>
  <si>
    <t>Repair the page numbering.</t>
  </si>
  <si>
    <t>GC 22</t>
  </si>
  <si>
    <t>7.9.1.1</t>
  </si>
  <si>
    <t>Table 29</t>
  </si>
  <si>
    <t>Table 29 no longer refers to Table 31 to define the required entry and exit receive power thresholds for the specified DIUC. This breaks the original mode of operation of the IEEE std 802.22-2011.</t>
  </si>
  <si>
    <t>Table 29 needs to be re-established in its original form plus the already approved the simplification of the TTG specification and the removal of the Downstream_Burst_Profile and the removal of the MAC version , which is provided in the SCH.</t>
  </si>
  <si>
    <t>GC 23</t>
  </si>
  <si>
    <t>Table 29 now refers to a "Relay-RTG (RRTG)" which does not exists in the base IEEE std 802.22-2011 along with some of its parameters. This is not backward compatible with the base Standard.</t>
  </si>
  <si>
    <t>Table 29 needs to be re-established in its original form plus the already approved the simplification of the TTG specification and the removal of the Downstream_Burst_Profile and the removal of the MAC version , which is provided in the SCH. The Relay-RTG needs to be referred to a separate section related to the A-WRAN.</t>
  </si>
  <si>
    <t>GC 24</t>
  </si>
  <si>
    <t>7.9.4.1.3</t>
  </si>
  <si>
    <t>Table 48</t>
  </si>
  <si>
    <t>UIUC=10 has been forgotten in the Table.
The UIUC= 62 is wrongly defined.</t>
  </si>
  <si>
    <t xml:space="preserve">Replace "11  Reserved" by "10~11  Reserved".
Replace "US-MAP Extended UIUC IE (59[Table 49]" by "US-MAP Extended UIUC IE [Table2 52 and 53]" </t>
  </si>
  <si>
    <t>GC 25</t>
  </si>
  <si>
    <t>Table 51</t>
  </si>
  <si>
    <t>When the UIUC is specified as 9 in Table 48, the information present in Table 51 needs to be appended in the US-MAP. However, the UIUC is  also specified in Table 51. Since the UIUC is already specified from Table 48, there is no reason why Table 51 needs to include this UIUC again.</t>
  </si>
  <si>
    <t>Remove the UIUC specification (the third row) from Table 51.</t>
  </si>
  <si>
    <t>GC 26</t>
  </si>
  <si>
    <t>7.9.18.3.1.6</t>
  </si>
  <si>
    <t>Table 177</t>
  </si>
  <si>
    <t>The number of bits representing the Signal Type is 5 rather than 8 bits.</t>
  </si>
  <si>
    <t>Replace 8 bits by 5 bits.  Add 3 padding bits at the end of the Table 177, all bits shall be 0.</t>
  </si>
  <si>
    <t>GC 27</t>
  </si>
  <si>
    <t>Table 248</t>
  </si>
  <si>
    <t>The concept of MIMO, 256-QAM and MD-TCM, even though they are indicated as optional, have nothing to do with the PHY Operational Mode 1 specified in clause 9.</t>
  </si>
  <si>
    <t>These new options should be removed from Table 248 and Tables 253 to 264 should be moved to Clause 10 which deals with the PHY -OM2.</t>
  </si>
  <si>
    <t>GC 28</t>
  </si>
  <si>
    <t>9.4.1.5</t>
  </si>
  <si>
    <t>The concept of local preamble has nothing to do with the PHY Operational Mode 1 in Clause 9.</t>
  </si>
  <si>
    <t>Subclauses 9.4.1.5 and 9.4.1.6 should be moved to clause 10.</t>
  </si>
  <si>
    <t>GC 29</t>
  </si>
  <si>
    <t>Some refinements to the text on the interleaving patterns is desirable.</t>
  </si>
  <si>
    <t>Change the words: " ...providing the best spreading depth ..." for " ... providing one of the best spreading depths ..."</t>
  </si>
  <si>
    <t>GC 30</t>
  </si>
  <si>
    <t>Change the words: " ...providing the best spreading depth." for " ... providing one of the best spreading depths."</t>
  </si>
  <si>
    <t>GC 31</t>
  </si>
  <si>
    <t>Table 270</t>
  </si>
  <si>
    <t>Some refinements to the text on the interleaving patterns is desirable.
The interleabing process that takes place in the buildup of the SCH symbol is really interleaving at the bit level on the 720 bits of the payload and no subcarrier interleaving is done afterward. The row corresponding to the SCH should therefore be removed from this Table. The interleaving pattern that is applied to the SCH is a bit interleaving and is present in the Table in section 9.6.5.</t>
  </si>
  <si>
    <t>Change "Option A Interleaving parameters" for "Option A Legacy interleaving parameters"  and "Option B Interleaving parameters" for " Option B Optimum interleaving parameters". Move the row corresponding to K=168 from SCH to US appearing in the first column.
Remove the row corresponding to the SCH from this Table.</t>
  </si>
  <si>
    <t>GC 32</t>
  </si>
  <si>
    <t>Table 271</t>
  </si>
  <si>
    <t>Change "Option A Interleaving parameters" for "Option A Legacy interleaving parameters"  and "Option B Interleaving parameters" for " Option B Optimum interleaving parameters".</t>
  </si>
  <si>
    <t>GC 33</t>
  </si>
  <si>
    <t>9.7.2.5</t>
  </si>
  <si>
    <t>The MD-TCM mode of encoding does not belong to Clause 9 for the base Standard.</t>
  </si>
  <si>
    <t>Move subclause 9.7.2.5 to Clause 10.</t>
  </si>
  <si>
    <t>GC 34</t>
  </si>
  <si>
    <t>Table 204</t>
  </si>
  <si>
    <t>Modulations 256-QAM and, 4D-TCM 48QAM and 4D-TCM 192QAM do not belong to Clause 9 for the base Standard.</t>
  </si>
  <si>
    <t>Move information about these new modulations in Table 204, Table 293, Figures 205 and 206 as well as associated text in the subclause to Clause 10.</t>
  </si>
  <si>
    <t>GC 35</t>
  </si>
  <si>
    <t>The concept of MIMO implementation does not belong to the base 802.22 Standard and brings extra complexity that is not warranted for a WRAN covering low density underserved or unserved rural areas.</t>
  </si>
  <si>
    <t>Move the entire subclause 9.15 to Clause 10.</t>
  </si>
  <si>
    <t>GC 36</t>
  </si>
  <si>
    <t>11.4.1.1</t>
  </si>
  <si>
    <t>The value of the STA shown on this line does not correspond to the description in the following paragraph.</t>
  </si>
  <si>
    <t xml:space="preserve">Change the value of STA as follows:
STA= ((001001001100000…00). </t>
  </si>
  <si>
    <t>GC 37</t>
  </si>
  <si>
    <t>13.1.5</t>
  </si>
  <si>
    <t>Table 353</t>
  </si>
  <si>
    <t>Typo in the Table</t>
  </si>
  <si>
    <r>
      <t xml:space="preserve">Make the following modification:
" ... scheduling class </t>
    </r>
    <r>
      <rPr>
        <strike/>
        <sz val="11"/>
        <color indexed="8"/>
        <rFont val="Calibri"/>
        <family val="2"/>
      </rPr>
      <t>n</t>
    </r>
    <r>
      <rPr>
        <b/>
        <sz val="11"/>
        <color indexed="8"/>
        <rFont val="Calibri"/>
        <family val="2"/>
      </rPr>
      <t>m</t>
    </r>
    <r>
      <rPr>
        <sz val="11"/>
        <color theme="1"/>
        <rFont val="Calibri"/>
        <family val="2"/>
        <scheme val="minor"/>
      </rPr>
      <t>apped to BE flow ... "</t>
    </r>
  </si>
  <si>
    <t>Draft 3 Comments</t>
  </si>
  <si>
    <t>gianni.cerro@unicas.it</t>
  </si>
  <si>
    <t>+3907762993683</t>
  </si>
  <si>
    <t>In Table 328, reference links are broken and "Error! Reference source not found appears"</t>
  </si>
  <si>
    <t>Correctly link reference documents.</t>
  </si>
  <si>
    <t>Reference link broken</t>
  </si>
  <si>
    <t>IR 1</t>
  </si>
  <si>
    <t>i_reede@amerisys.com</t>
  </si>
  <si>
    <t xml:space="preserve">Following the finalization of the base IEEE std. 802.22-2011, it was understood that any update of this Standard would be made with full backward compatibility so that the equipment developed for the base Standard would stay operational even though it would not be able to take advantage of new advanced features included afterward. It was assumed that the ‘hooks’ to such new features would use ‘reserved bits’ inserted throughout the base standard that would lead to new sub-clauses that would not be applicable to the base Standard. Unfortunately, the 802.22b WG modified the existing subclauses without explicitly informing those who had been involved in the base Standard that such modifications would have a major impact on this base Standard, to a point where the original Standard has been rendered very much more complicated to realize in practice and even inoperable in many cases.
After a careful review, it has become obvious that the 802.22b edits have been made in such a way that essential parts of the base standard are now unclear or disfunctional in many areas. We are of the opinion that criterias 1b, 2a and 3c below are no longer met.
The 802.22 projects/standards were approved with the understanding that they have to meet the following 5 criteria. 
</t>
  </si>
  <si>
    <t xml:space="preserve">To solve this problem the most elegant method that can be proposed is that all section that have been modified by 802.22b WG be revised and that, in particular, sections 7 and 9 of the 802.22-2011 base standard family, be re-introduced as separate sections, upgraded with all the comment resolutions made in the recent comment resolution rounds.
Voters implementing devices complying to the base standard (802.22-2011) can propose updates to these new sections 7 and 9. These new sections will probably have to be renumbered and see their section title changed to "Improved PHY" and "Improved MAC". (which is different from the current 802.22b MAC and PHY sections which should then be titled "Advanced MAC" and "Advanced PHY").
</t>
  </si>
  <si>
    <t>IR 1 cont'd</t>
  </si>
  <si>
    <t xml:space="preserve">(continuation of the IR 1 comment)
The IEEE 802 Criteria for Standards Development (Five Criteria) are defined in subclause 12.5 of the ‘IEEE project 802 LAN/MAN Standards Committee (LMSC).
1- Broad Market Potential
    1a) Broad sets of applicability
    1b) Multiple vendors and numerous users
2- Compatibility
    2a) All enhancements will be backward compatible 
        (see 802.3, page 3 for an example, http://www.ieee802.org/3/bt/P802d3bt_5Criteria.pdf)
3- Distinct Identity
    3a) Substantially different from other IEEE 802 standards.
    3b) One unique solution per problem (not two solutions to a problem).
    3c) Easy for the document reader to select the relevant specification.
4- Technical Feasibility
5- Economic Feasibility
The extreme complexity of the new corrections and additions brought up by the 802.22b WG and the non-compliance to the 5 criteria, including backward compatiility with pre-existing standards are at issue.
</t>
  </si>
  <si>
    <t>I would also propose that the MAC version field be changed from 1 to 2 for the Improved MAC and PHY, to delineate between the legacy "Advanced MAC and PHY" sections thereby resolving many of the reverse compatibility issues (because a station can easilly identify from the SCH if the BS is operating under MAC version 1 or 2). The MAC and PHY version implementation should be stated as options, where one either builds:
    A- an Improved BS
    B- an Improved CPE
    C- an Advanced BS
    D- an Advanced CPE
    A+C-  an Improved and Advanced BS
    B+D- an Improved and Advanced CPE.
Proponents of either family of devices (Improved or Advanced) may then handle updates to the standard as they wish with less risk of causing harm, damage or other imcompatibilites to implementors of the other family of devices.</t>
  </si>
  <si>
    <t>IR 2</t>
  </si>
  <si>
    <t>IR 3</t>
  </si>
  <si>
    <t>IR 4</t>
  </si>
  <si>
    <t>IR 5</t>
  </si>
  <si>
    <t>IR 6</t>
  </si>
  <si>
    <t>PN</t>
  </si>
  <si>
    <t>Fix those references</t>
  </si>
  <si>
    <t>There are many broken cross references in the draft.  (A search on Error! produces hits on many pages with many pages having multiple broken cross references.</t>
  </si>
  <si>
    <t>Ranga Reddy</t>
  </si>
  <si>
    <t>N/A</t>
  </si>
  <si>
    <t>ranga.reddy@me.com</t>
  </si>
  <si>
    <t>14</t>
  </si>
  <si>
    <t>14.2</t>
  </si>
  <si>
    <t>MIB definitions were not completed during last round of comments</t>
  </si>
  <si>
    <t>Implement items 12-48 in 22-18.20r6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</si>
</sst>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alibri"/>
      <family val="2"/>
      <scheme val="minor"/>
    </font>
    <font>
      <sz val="10"/>
      <name val="Arial"/>
      <family val="2"/>
    </font>
    <font>
      <b/>
      <sz val="10"/>
      <name val="Arial"/>
      <family val="2"/>
    </font>
    <font>
      <sz val="10"/>
      <name val="Arial"/>
      <family val="2"/>
    </font>
    <font>
      <sz val="12"/>
      <color indexed="8"/>
      <name val="Calibri"/>
      <family val="2"/>
    </font>
    <font>
      <b/>
      <sz val="11"/>
      <color indexed="8"/>
      <name val="Calibri"/>
      <family val="2"/>
    </font>
    <font>
      <b/>
      <sz val="8"/>
      <color indexed="81"/>
      <name val="Tahoma"/>
      <family val="2"/>
    </font>
    <font>
      <sz val="8"/>
      <color indexed="81"/>
      <name val="Tahoma"/>
      <family val="2"/>
    </font>
    <font>
      <sz val="11"/>
      <color indexed="8"/>
      <name val="Calibri"/>
      <family val="2"/>
      <charset val="128"/>
    </font>
    <font>
      <sz val="10"/>
      <name val="Arial"/>
      <family val="2"/>
      <charset val="1"/>
    </font>
    <font>
      <u/>
      <sz val="10"/>
      <color indexed="12"/>
      <name val="Arial"/>
      <family val="2"/>
    </font>
    <font>
      <b/>
      <sz val="10"/>
      <color indexed="8"/>
      <name val="Arial"/>
      <family val="2"/>
    </font>
    <font>
      <sz val="11"/>
      <color indexed="8"/>
      <name val="Calibri"/>
      <family val="2"/>
    </font>
    <font>
      <u/>
      <sz val="10"/>
      <color indexed="12"/>
      <name val="Calibri"/>
      <family val="2"/>
    </font>
    <font>
      <strike/>
      <sz val="11"/>
      <color indexed="8"/>
      <name val="Calibri"/>
      <family val="2"/>
    </font>
    <font>
      <sz val="11"/>
      <name val="Calibri"/>
      <family val="2"/>
    </font>
    <font>
      <b/>
      <sz val="11"/>
      <color indexed="10"/>
      <name val="Calibri"/>
      <family val="2"/>
    </font>
    <font>
      <vertAlign val="superscript"/>
      <sz val="11"/>
      <color indexed="8"/>
      <name val="Calibri"/>
      <family val="2"/>
    </font>
    <font>
      <sz val="8"/>
      <name val="Calibri"/>
      <family val="2"/>
    </font>
    <font>
      <b/>
      <sz val="10"/>
      <color indexed="8"/>
      <name val="Calibri"/>
      <family val="2"/>
    </font>
    <font>
      <b/>
      <sz val="11"/>
      <name val="Calibri"/>
      <family val="2"/>
    </font>
    <font>
      <sz val="11"/>
      <color rgb="FF000000"/>
      <name val="Calibri"/>
      <family val="2"/>
      <charset val="128"/>
    </font>
    <font>
      <sz val="11"/>
      <color theme="1"/>
      <name val="Calibri"/>
      <family val="2"/>
      <charset val="128"/>
      <scheme val="minor"/>
    </font>
    <font>
      <b/>
      <strike/>
      <sz val="11"/>
      <color indexed="8"/>
      <name val="Calibri"/>
      <family val="2"/>
    </font>
  </fonts>
  <fills count="8">
    <fill>
      <patternFill patternType="none"/>
    </fill>
    <fill>
      <patternFill patternType="gray125"/>
    </fill>
    <fill>
      <patternFill patternType="solid">
        <fgColor indexed="47"/>
        <bgColor indexed="64"/>
      </patternFill>
    </fill>
    <fill>
      <patternFill patternType="solid">
        <fgColor indexed="17"/>
        <bgColor indexed="64"/>
      </patternFill>
    </fill>
    <fill>
      <patternFill patternType="solid">
        <fgColor indexed="10"/>
        <bgColor indexed="64"/>
      </patternFill>
    </fill>
    <fill>
      <patternFill patternType="solid">
        <fgColor indexed="13"/>
        <bgColor indexed="64"/>
      </patternFill>
    </fill>
    <fill>
      <patternFill patternType="solid">
        <fgColor rgb="FF00B0F0"/>
        <bgColor indexed="64"/>
      </patternFill>
    </fill>
    <fill>
      <patternFill patternType="solid">
        <fgColor indexed="2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n">
        <color indexed="64"/>
      </top>
      <bottom/>
      <diagonal/>
    </border>
    <border>
      <left/>
      <right/>
      <top style="thick">
        <color indexed="64"/>
      </top>
      <bottom/>
      <diagonal/>
    </border>
    <border>
      <left/>
      <right/>
      <top style="thin">
        <color indexed="64"/>
      </top>
      <bottom/>
      <diagonal/>
    </border>
  </borders>
  <cellStyleXfs count="9">
    <xf numFmtId="0" fontId="0" fillId="0" borderId="0"/>
    <xf numFmtId="0" fontId="9" fillId="0" borderId="0"/>
    <xf numFmtId="0" fontId="10" fillId="0" borderId="0" applyNumberFormat="0" applyFill="0" applyBorder="0" applyAlignment="0" applyProtection="0">
      <alignment vertical="top"/>
      <protection locked="0"/>
    </xf>
    <xf numFmtId="0" fontId="1" fillId="0" borderId="0"/>
    <xf numFmtId="0" fontId="21" fillId="0" borderId="0">
      <alignment vertical="center"/>
    </xf>
    <xf numFmtId="0" fontId="22" fillId="0" borderId="0">
      <alignment vertical="center"/>
    </xf>
    <xf numFmtId="0" fontId="12" fillId="0" borderId="0"/>
    <xf numFmtId="0" fontId="8" fillId="0" borderId="0">
      <alignment vertical="center"/>
    </xf>
    <xf numFmtId="0" fontId="8" fillId="0" borderId="0">
      <alignment vertical="center"/>
    </xf>
  </cellStyleXfs>
  <cellXfs count="119">
    <xf numFmtId="0" fontId="0" fillId="0" borderId="0" xfId="0"/>
    <xf numFmtId="0" fontId="0" fillId="0" borderId="0" xfId="0" applyAlignment="1">
      <alignment wrapText="1"/>
    </xf>
    <xf numFmtId="0" fontId="3" fillId="0" borderId="1" xfId="3" applyFont="1" applyFill="1" applyBorder="1"/>
    <xf numFmtId="0" fontId="3" fillId="0" borderId="1" xfId="3" applyFont="1" applyFill="1" applyBorder="1" applyAlignment="1">
      <alignment horizontal="center"/>
    </xf>
    <xf numFmtId="0" fontId="1" fillId="0" borderId="1" xfId="3" applyFill="1" applyBorder="1" applyAlignment="1">
      <alignment horizontal="center"/>
    </xf>
    <xf numFmtId="0" fontId="1" fillId="0" borderId="1" xfId="3" applyFill="1" applyBorder="1" applyAlignment="1">
      <alignment wrapText="1"/>
    </xf>
    <xf numFmtId="0" fontId="3" fillId="0" borderId="1" xfId="3" applyFont="1" applyFill="1" applyBorder="1" applyAlignment="1">
      <alignment wrapText="1"/>
    </xf>
    <xf numFmtId="0" fontId="1" fillId="0" borderId="1" xfId="3" applyFont="1" applyFill="1" applyBorder="1" applyAlignment="1">
      <alignment wrapText="1"/>
    </xf>
    <xf numFmtId="0" fontId="1" fillId="0" borderId="1" xfId="3" applyFont="1" applyFill="1" applyBorder="1"/>
    <xf numFmtId="0" fontId="0" fillId="0" borderId="2" xfId="0" applyBorder="1"/>
    <xf numFmtId="0" fontId="0" fillId="0" borderId="3" xfId="0" applyBorder="1"/>
    <xf numFmtId="0" fontId="0" fillId="0" borderId="4" xfId="0" applyBorder="1"/>
    <xf numFmtId="2" fontId="0" fillId="0" borderId="3" xfId="0" applyNumberFormat="1" applyBorder="1"/>
    <xf numFmtId="2" fontId="0" fillId="0" borderId="4" xfId="0" applyNumberFormat="1" applyBorder="1"/>
    <xf numFmtId="0" fontId="2" fillId="0" borderId="5" xfId="3" applyFont="1" applyFill="1" applyBorder="1"/>
    <xf numFmtId="0" fontId="3" fillId="0" borderId="6" xfId="3" applyFont="1" applyFill="1" applyBorder="1"/>
    <xf numFmtId="0" fontId="1" fillId="0" borderId="6" xfId="3" applyFont="1" applyFill="1" applyBorder="1"/>
    <xf numFmtId="0" fontId="1" fillId="0" borderId="6" xfId="3" applyFill="1" applyBorder="1"/>
    <xf numFmtId="0" fontId="3" fillId="0" borderId="7" xfId="3" applyFont="1" applyFill="1" applyBorder="1"/>
    <xf numFmtId="0" fontId="3" fillId="0" borderId="8" xfId="3" applyFont="1" applyFill="1" applyBorder="1"/>
    <xf numFmtId="0" fontId="1" fillId="0" borderId="8" xfId="3" applyFill="1" applyBorder="1" applyAlignment="1">
      <alignment horizontal="center"/>
    </xf>
    <xf numFmtId="0" fontId="1" fillId="0" borderId="8" xfId="3" applyFill="1" applyBorder="1" applyAlignment="1">
      <alignment wrapText="1"/>
    </xf>
    <xf numFmtId="0" fontId="2" fillId="0" borderId="8" xfId="3" applyFont="1" applyFill="1" applyBorder="1" applyAlignment="1">
      <alignment horizontal="center"/>
    </xf>
    <xf numFmtId="0" fontId="2" fillId="2" borderId="1" xfId="0" applyFont="1" applyFill="1" applyBorder="1" applyAlignment="1">
      <alignment horizontal="center" vertical="center" wrapText="1"/>
    </xf>
    <xf numFmtId="0" fontId="0" fillId="3" borderId="0" xfId="0" applyFill="1"/>
    <xf numFmtId="0" fontId="3" fillId="0" borderId="0" xfId="3" applyFont="1" applyFill="1" applyBorder="1"/>
    <xf numFmtId="0" fontId="1" fillId="0" borderId="0" xfId="3" applyFill="1" applyBorder="1" applyAlignment="1">
      <alignment horizontal="center"/>
    </xf>
    <xf numFmtId="0" fontId="1" fillId="0" borderId="0" xfId="3" applyFill="1" applyBorder="1" applyAlignment="1">
      <alignment wrapText="1"/>
    </xf>
    <xf numFmtId="0" fontId="0" fillId="0" borderId="0" xfId="0" applyBorder="1" applyAlignment="1">
      <alignment horizontal="center" wrapText="1"/>
    </xf>
    <xf numFmtId="0" fontId="0" fillId="0" borderId="0" xfId="0" applyBorder="1"/>
    <xf numFmtId="0" fontId="0" fillId="0" borderId="0" xfId="0" applyAlignment="1">
      <alignment horizontal="center" vertical="top" wrapText="1"/>
    </xf>
    <xf numFmtId="49" fontId="0" fillId="0" borderId="0" xfId="0" applyNumberFormat="1" applyAlignment="1">
      <alignment horizontal="center" vertical="top" wrapText="1"/>
    </xf>
    <xf numFmtId="0" fontId="10" fillId="0" borderId="0" xfId="2" applyAlignment="1" applyProtection="1">
      <alignment vertical="top" wrapText="1"/>
    </xf>
    <xf numFmtId="0" fontId="1" fillId="0" borderId="0" xfId="3" applyFont="1" applyFill="1" applyBorder="1"/>
    <xf numFmtId="0" fontId="11" fillId="2" borderId="0" xfId="0" applyFont="1" applyFill="1" applyBorder="1" applyAlignment="1">
      <alignment horizontal="center" vertical="center" wrapText="1"/>
    </xf>
    <xf numFmtId="0" fontId="0" fillId="0" borderId="0" xfId="0" applyAlignment="1">
      <alignment vertical="center" wrapText="1"/>
    </xf>
    <xf numFmtId="0" fontId="12" fillId="0" borderId="0" xfId="0" applyFont="1" applyAlignment="1">
      <alignment vertical="top" wrapText="1"/>
    </xf>
    <xf numFmtId="0" fontId="13" fillId="0" borderId="0" xfId="2" applyFont="1" applyAlignment="1" applyProtection="1">
      <alignment vertical="top" wrapText="1"/>
    </xf>
    <xf numFmtId="0" fontId="12" fillId="0" borderId="0" xfId="0" applyFont="1" applyAlignment="1">
      <alignment horizontal="center" vertical="top" wrapText="1"/>
    </xf>
    <xf numFmtId="49" fontId="12" fillId="0" borderId="0" xfId="0" applyNumberFormat="1" applyFont="1" applyAlignment="1">
      <alignment horizontal="center" vertical="top" wrapText="1"/>
    </xf>
    <xf numFmtId="0" fontId="0" fillId="0" borderId="9" xfId="0" applyFill="1"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xf numFmtId="0" fontId="0" fillId="0" borderId="12" xfId="0" applyBorder="1"/>
    <xf numFmtId="0" fontId="0" fillId="0" borderId="6" xfId="0" applyBorder="1" applyAlignment="1">
      <alignment wrapText="1"/>
    </xf>
    <xf numFmtId="0" fontId="0" fillId="0" borderId="7" xfId="0" applyBorder="1" applyAlignment="1">
      <alignment wrapText="1"/>
    </xf>
    <xf numFmtId="0" fontId="0" fillId="0" borderId="0" xfId="0" applyBorder="1" applyAlignment="1">
      <alignment wrapText="1"/>
    </xf>
    <xf numFmtId="0" fontId="5" fillId="0" borderId="13"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0" fillId="0" borderId="0" xfId="0" applyAlignment="1">
      <alignment vertical="top" wrapText="1"/>
    </xf>
    <xf numFmtId="0" fontId="0" fillId="0" borderId="0" xfId="0" applyAlignment="1">
      <alignment horizontal="left" vertical="center" wrapText="1"/>
    </xf>
    <xf numFmtId="0" fontId="11" fillId="2" borderId="0" xfId="0" applyFont="1" applyFill="1" applyBorder="1" applyAlignment="1">
      <alignment horizontal="left" vertical="center" wrapText="1"/>
    </xf>
    <xf numFmtId="0" fontId="0" fillId="4" borderId="0" xfId="0" applyFill="1" applyAlignment="1">
      <alignment horizontal="left" vertical="center" wrapText="1"/>
    </xf>
    <xf numFmtId="0" fontId="0" fillId="0" borderId="0" xfId="0" applyFill="1" applyAlignment="1">
      <alignment horizontal="left" vertical="center" wrapText="1"/>
    </xf>
    <xf numFmtId="0" fontId="0" fillId="4" borderId="0" xfId="0" applyFill="1" applyAlignment="1">
      <alignment vertical="top" wrapText="1"/>
    </xf>
    <xf numFmtId="0" fontId="19" fillId="0" borderId="0" xfId="0" applyFont="1" applyAlignment="1">
      <alignment vertical="center" wrapText="1"/>
    </xf>
    <xf numFmtId="0" fontId="0" fillId="5" borderId="0" xfId="0" applyFill="1" applyAlignment="1">
      <alignment horizontal="left" vertical="center" wrapText="1"/>
    </xf>
    <xf numFmtId="0" fontId="0" fillId="0" borderId="0" xfId="0" applyFill="1" applyAlignment="1">
      <alignment vertical="center" wrapText="1"/>
    </xf>
    <xf numFmtId="0" fontId="20" fillId="0" borderId="0" xfId="0" applyFont="1" applyAlignment="1">
      <alignment vertical="center" wrapText="1"/>
    </xf>
    <xf numFmtId="0" fontId="20" fillId="0" borderId="0" xfId="0" applyFont="1" applyAlignment="1">
      <alignment horizontal="left" vertical="center" wrapText="1"/>
    </xf>
    <xf numFmtId="0" fontId="20" fillId="0" borderId="0" xfId="0" applyFont="1" applyFill="1" applyAlignment="1">
      <alignment horizontal="center" vertical="center" wrapText="1"/>
    </xf>
    <xf numFmtId="0" fontId="20" fillId="0" borderId="0" xfId="0" applyFont="1" applyFill="1" applyAlignment="1">
      <alignment vertical="center" wrapText="1"/>
    </xf>
    <xf numFmtId="0" fontId="0" fillId="0" borderId="0" xfId="0" applyNumberFormat="1" applyAlignment="1">
      <alignment vertical="center" wrapText="1"/>
    </xf>
    <xf numFmtId="0" fontId="0" fillId="0" borderId="0" xfId="0" applyAlignment="1">
      <alignment horizontal="center" vertical="center" wrapText="1"/>
    </xf>
    <xf numFmtId="0" fontId="0" fillId="0" borderId="0" xfId="0" applyAlignment="1">
      <alignment vertical="top" wrapText="1"/>
    </xf>
    <xf numFmtId="0" fontId="12" fillId="0" borderId="0" xfId="6" applyFont="1" applyAlignment="1">
      <alignment horizontal="center" vertical="top" wrapText="1"/>
    </xf>
    <xf numFmtId="0" fontId="12" fillId="0" borderId="0" xfId="6" applyFont="1" applyAlignment="1">
      <alignment vertical="top" wrapText="1"/>
    </xf>
    <xf numFmtId="49" fontId="12" fillId="0" borderId="0" xfId="6" applyNumberFormat="1" applyFont="1" applyAlignment="1">
      <alignment horizontal="center" vertical="top" wrapText="1"/>
    </xf>
    <xf numFmtId="49" fontId="12" fillId="0" borderId="0" xfId="6" applyNumberFormat="1" applyFont="1" applyAlignment="1">
      <alignment horizontal="left" vertical="top" wrapText="1"/>
    </xf>
    <xf numFmtId="0" fontId="0" fillId="0" borderId="0" xfId="0" applyAlignment="1">
      <alignment horizontal="center" vertical="top"/>
    </xf>
    <xf numFmtId="0" fontId="12" fillId="0" borderId="0" xfId="6" applyFont="1" applyFill="1" applyAlignment="1">
      <alignment vertical="top" wrapText="1"/>
    </xf>
    <xf numFmtId="0" fontId="0" fillId="0" borderId="0" xfId="0" applyFill="1" applyAlignment="1">
      <alignment vertical="top" wrapText="1"/>
    </xf>
    <xf numFmtId="0" fontId="0" fillId="0" borderId="0" xfId="0" applyAlignment="1">
      <alignment vertical="top"/>
    </xf>
    <xf numFmtId="0" fontId="22" fillId="0" borderId="0" xfId="5" applyAlignment="1">
      <alignment horizontal="center" vertical="top"/>
    </xf>
    <xf numFmtId="0" fontId="22" fillId="0" borderId="0" xfId="5" applyAlignment="1">
      <alignment vertical="top"/>
    </xf>
    <xf numFmtId="0" fontId="22" fillId="0" borderId="0" xfId="5" applyAlignment="1">
      <alignment vertical="top" wrapText="1"/>
    </xf>
    <xf numFmtId="0" fontId="10" fillId="0" borderId="0" xfId="2" applyAlignment="1" applyProtection="1">
      <alignment vertical="top" wrapText="1"/>
    </xf>
    <xf numFmtId="0" fontId="22" fillId="0" borderId="0" xfId="5" applyAlignment="1">
      <alignment horizontal="center" vertical="top" wrapText="1"/>
    </xf>
    <xf numFmtId="49" fontId="22" fillId="0" borderId="0" xfId="5" applyNumberFormat="1" applyAlignment="1">
      <alignment horizontal="center" vertical="top" wrapText="1"/>
    </xf>
    <xf numFmtId="0" fontId="22" fillId="0" borderId="0" xfId="5" applyAlignment="1">
      <alignment horizontal="center" vertical="top"/>
    </xf>
    <xf numFmtId="0" fontId="22" fillId="0" borderId="0" xfId="5" applyAlignment="1">
      <alignment vertical="top" wrapText="1"/>
    </xf>
    <xf numFmtId="0" fontId="22" fillId="0" borderId="0" xfId="5" applyAlignment="1">
      <alignment horizontal="center" vertical="top" wrapText="1"/>
    </xf>
    <xf numFmtId="49" fontId="22" fillId="0" borderId="0" xfId="5" applyNumberFormat="1" applyAlignment="1">
      <alignment horizontal="center" vertical="top" wrapText="1"/>
    </xf>
    <xf numFmtId="0" fontId="12" fillId="0" borderId="0" xfId="6" applyFont="1" applyAlignment="1">
      <alignment vertical="top" wrapText="1"/>
    </xf>
    <xf numFmtId="0" fontId="12" fillId="0" borderId="0" xfId="6" applyFont="1" applyAlignment="1">
      <alignment horizontal="center" vertical="top" wrapText="1"/>
    </xf>
    <xf numFmtId="49" fontId="12" fillId="0" borderId="0" xfId="6" applyNumberFormat="1" applyFont="1" applyAlignment="1">
      <alignment horizontal="center" vertical="top" wrapText="1"/>
    </xf>
    <xf numFmtId="0" fontId="12" fillId="0" borderId="0" xfId="6" applyFont="1" applyFill="1" applyAlignment="1">
      <alignment vertical="top" wrapText="1"/>
    </xf>
    <xf numFmtId="0" fontId="1" fillId="0" borderId="0" xfId="5" applyFont="1" applyFill="1" applyBorder="1" applyAlignment="1">
      <alignment horizontal="center" vertical="center" wrapText="1"/>
    </xf>
    <xf numFmtId="0" fontId="1" fillId="0" borderId="0" xfId="5" applyFont="1" applyFill="1" applyBorder="1" applyAlignment="1">
      <alignment horizontal="center" vertical="top" wrapText="1"/>
    </xf>
    <xf numFmtId="49" fontId="1" fillId="0" borderId="0" xfId="5" applyNumberFormat="1" applyFont="1" applyFill="1" applyBorder="1" applyAlignment="1">
      <alignment horizontal="center" vertical="top" wrapText="1"/>
    </xf>
    <xf numFmtId="0" fontId="10" fillId="0" borderId="0" xfId="2" applyFill="1" applyBorder="1" applyAlignment="1" applyProtection="1">
      <alignment horizontal="center" vertical="top" wrapText="1"/>
    </xf>
    <xf numFmtId="49" fontId="12" fillId="0" borderId="0" xfId="6" applyNumberFormat="1" applyFont="1" applyFill="1" applyAlignment="1">
      <alignment horizontal="center" vertical="top" wrapText="1"/>
    </xf>
    <xf numFmtId="0" fontId="12" fillId="0" borderId="16" xfId="6" applyFont="1" applyFill="1" applyBorder="1" applyAlignment="1">
      <alignment vertical="top" wrapText="1"/>
    </xf>
    <xf numFmtId="0" fontId="12" fillId="0" borderId="0" xfId="6" applyFont="1" applyFill="1" applyBorder="1" applyAlignment="1">
      <alignment vertical="top" wrapText="1"/>
    </xf>
    <xf numFmtId="0" fontId="12" fillId="0" borderId="0" xfId="6" applyNumberFormat="1" applyFont="1" applyFill="1" applyAlignment="1">
      <alignment vertical="top" wrapText="1"/>
    </xf>
    <xf numFmtId="0" fontId="2" fillId="0" borderId="15" xfId="3" applyFont="1" applyFill="1" applyBorder="1" applyAlignment="1"/>
    <xf numFmtId="0" fontId="0" fillId="0" borderId="15" xfId="0" applyBorder="1" applyAlignment="1"/>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2" fillId="0" borderId="5" xfId="3" applyFont="1" applyFill="1" applyBorder="1" applyAlignment="1">
      <alignment horizontal="center" vertical="center"/>
    </xf>
    <xf numFmtId="0" fontId="2" fillId="0" borderId="8" xfId="3" applyFont="1" applyFill="1" applyBorder="1" applyAlignment="1">
      <alignment horizontal="center" vertical="center"/>
    </xf>
    <xf numFmtId="0" fontId="2" fillId="0" borderId="13" xfId="3" applyFont="1" applyFill="1" applyBorder="1" applyAlignment="1">
      <alignment horizontal="center" vertical="center"/>
    </xf>
    <xf numFmtId="0" fontId="2" fillId="0" borderId="7" xfId="3" applyFont="1" applyFill="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2" fillId="0" borderId="2" xfId="3" applyFont="1" applyBorder="1" applyAlignment="1">
      <alignment horizontal="center" vertical="center" wrapText="1"/>
    </xf>
    <xf numFmtId="0" fontId="2" fillId="0" borderId="4" xfId="3" applyFont="1" applyBorder="1" applyAlignment="1">
      <alignment horizontal="center" vertical="center" wrapText="1"/>
    </xf>
    <xf numFmtId="0" fontId="2" fillId="0" borderId="5" xfId="3" applyFont="1" applyBorder="1" applyAlignment="1">
      <alignment horizontal="center" vertical="center"/>
    </xf>
    <xf numFmtId="0" fontId="2" fillId="0" borderId="8" xfId="3" applyFont="1" applyBorder="1" applyAlignment="1">
      <alignment horizontal="center" vertical="center"/>
    </xf>
    <xf numFmtId="0" fontId="2" fillId="0" borderId="14" xfId="3" applyFont="1" applyBorder="1" applyAlignment="1">
      <alignment horizontal="center" vertical="center" wrapText="1"/>
    </xf>
    <xf numFmtId="0" fontId="5"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0" fillId="6" borderId="0" xfId="0" applyFill="1" applyAlignment="1">
      <alignment wrapText="1"/>
    </xf>
    <xf numFmtId="0" fontId="0" fillId="0" borderId="0" xfId="0" applyAlignment="1">
      <alignment horizontal="center" vertical="center" wrapText="1"/>
    </xf>
    <xf numFmtId="0" fontId="15" fillId="0" borderId="0" xfId="0" applyFont="1" applyFill="1" applyAlignment="1">
      <alignment horizontal="left" vertical="top" wrapText="1"/>
    </xf>
    <xf numFmtId="0" fontId="0" fillId="0" borderId="0" xfId="0" applyFill="1" applyAlignment="1">
      <alignment horizontal="center" vertical="center" wrapText="1"/>
    </xf>
    <xf numFmtId="0" fontId="1" fillId="7" borderId="0" xfId="0" applyFont="1" applyFill="1" applyAlignment="1"/>
  </cellXfs>
  <cellStyles count="9">
    <cellStyle name="Explanatory Text 2" xfId="1"/>
    <cellStyle name="Hyperlink 2" xfId="2"/>
    <cellStyle name="Normal" xfId="0" builtinId="0"/>
    <cellStyle name="Normal 2" xfId="3"/>
    <cellStyle name="Normal 3" xfId="4"/>
    <cellStyle name="Normal 3 2" xfId="7"/>
    <cellStyle name="Normal 4" xfId="5"/>
    <cellStyle name="Normal 4 2" xfId="8"/>
    <cellStyle name="Normal_802.22 D3.0 Comments"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gerald.chouinard@outlook.com" TargetMode="External"/><Relationship Id="rId18" Type="http://schemas.openxmlformats.org/officeDocument/2006/relationships/hyperlink" Target="mailto:gerald.chouinard@outlook.com" TargetMode="External"/><Relationship Id="rId26" Type="http://schemas.openxmlformats.org/officeDocument/2006/relationships/hyperlink" Target="mailto:gerald.chouinard@outlook.com" TargetMode="External"/><Relationship Id="rId39" Type="http://schemas.openxmlformats.org/officeDocument/2006/relationships/hyperlink" Target="mailto:gianni.cerro@unicas.it" TargetMode="External"/><Relationship Id="rId3" Type="http://schemas.openxmlformats.org/officeDocument/2006/relationships/hyperlink" Target="mailto:gerald.chouinard@outlook.com" TargetMode="External"/><Relationship Id="rId21" Type="http://schemas.openxmlformats.org/officeDocument/2006/relationships/hyperlink" Target="mailto:gerald.chouinard@outlook.com" TargetMode="External"/><Relationship Id="rId34" Type="http://schemas.openxmlformats.org/officeDocument/2006/relationships/hyperlink" Target="mailto:gerald.chouinard@outlook.com" TargetMode="External"/><Relationship Id="rId42" Type="http://schemas.openxmlformats.org/officeDocument/2006/relationships/hyperlink" Target="mailto:i_reede@amerisys.com" TargetMode="External"/><Relationship Id="rId47" Type="http://schemas.openxmlformats.org/officeDocument/2006/relationships/hyperlink" Target="mailto:ranga.reddy@me.com" TargetMode="External"/><Relationship Id="rId50" Type="http://schemas.openxmlformats.org/officeDocument/2006/relationships/comments" Target="../comments1.xml"/><Relationship Id="rId7" Type="http://schemas.openxmlformats.org/officeDocument/2006/relationships/hyperlink" Target="mailto:gerald.chouinard@outlook.com" TargetMode="External"/><Relationship Id="rId12" Type="http://schemas.openxmlformats.org/officeDocument/2006/relationships/hyperlink" Target="mailto:gerald.chouinard@outlook.com" TargetMode="External"/><Relationship Id="rId17" Type="http://schemas.openxmlformats.org/officeDocument/2006/relationships/hyperlink" Target="mailto:gerald.chouinard@outlook.com" TargetMode="External"/><Relationship Id="rId25" Type="http://schemas.openxmlformats.org/officeDocument/2006/relationships/hyperlink" Target="mailto:gerald.chouinard@outlook.com" TargetMode="External"/><Relationship Id="rId33" Type="http://schemas.openxmlformats.org/officeDocument/2006/relationships/hyperlink" Target="mailto:gerald.chouinard@outlook.com" TargetMode="External"/><Relationship Id="rId38" Type="http://schemas.openxmlformats.org/officeDocument/2006/relationships/hyperlink" Target="mailto:gianni.cerro@unicas.it" TargetMode="External"/><Relationship Id="rId46" Type="http://schemas.openxmlformats.org/officeDocument/2006/relationships/hyperlink" Target="mailto:bobgrow@cox.net" TargetMode="External"/><Relationship Id="rId2" Type="http://schemas.openxmlformats.org/officeDocument/2006/relationships/hyperlink" Target="mailto:gerald.chouinard@outlook.com" TargetMode="External"/><Relationship Id="rId16" Type="http://schemas.openxmlformats.org/officeDocument/2006/relationships/hyperlink" Target="mailto:gerald.chouinard@outlook.com" TargetMode="External"/><Relationship Id="rId20" Type="http://schemas.openxmlformats.org/officeDocument/2006/relationships/hyperlink" Target="mailto:gerald.chouinard@outlook.com" TargetMode="External"/><Relationship Id="rId29" Type="http://schemas.openxmlformats.org/officeDocument/2006/relationships/hyperlink" Target="mailto:gerald.chouinard@outlook.com" TargetMode="External"/><Relationship Id="rId41" Type="http://schemas.openxmlformats.org/officeDocument/2006/relationships/hyperlink" Target="mailto:i_reede@amerisys.com" TargetMode="External"/><Relationship Id="rId1" Type="http://schemas.openxmlformats.org/officeDocument/2006/relationships/hyperlink" Target="mailto:gerald.chouinard@outlook.com" TargetMode="External"/><Relationship Id="rId6" Type="http://schemas.openxmlformats.org/officeDocument/2006/relationships/hyperlink" Target="mailto:gerald.chouinard@outlook.com" TargetMode="External"/><Relationship Id="rId11" Type="http://schemas.openxmlformats.org/officeDocument/2006/relationships/hyperlink" Target="mailto:gerald.chouinard@outlook.com" TargetMode="External"/><Relationship Id="rId24" Type="http://schemas.openxmlformats.org/officeDocument/2006/relationships/hyperlink" Target="mailto:gerald.chouinard@outlook.com" TargetMode="External"/><Relationship Id="rId32" Type="http://schemas.openxmlformats.org/officeDocument/2006/relationships/hyperlink" Target="mailto:gerald.chouinard@outlook.com" TargetMode="External"/><Relationship Id="rId37" Type="http://schemas.openxmlformats.org/officeDocument/2006/relationships/hyperlink" Target="mailto:gerald.chouinard@outlook.com" TargetMode="External"/><Relationship Id="rId40" Type="http://schemas.openxmlformats.org/officeDocument/2006/relationships/hyperlink" Target="mailto:i_reede@amerisys.com" TargetMode="External"/><Relationship Id="rId45" Type="http://schemas.openxmlformats.org/officeDocument/2006/relationships/hyperlink" Target="mailto:i_reede@amerisys.com" TargetMode="External"/><Relationship Id="rId5" Type="http://schemas.openxmlformats.org/officeDocument/2006/relationships/hyperlink" Target="mailto:gerald.chouinard@outlook.com" TargetMode="External"/><Relationship Id="rId15" Type="http://schemas.openxmlformats.org/officeDocument/2006/relationships/hyperlink" Target="mailto:gerald.chouinard@outlook.com" TargetMode="External"/><Relationship Id="rId23" Type="http://schemas.openxmlformats.org/officeDocument/2006/relationships/hyperlink" Target="mailto:gerald.chouinard@outlook.com" TargetMode="External"/><Relationship Id="rId28" Type="http://schemas.openxmlformats.org/officeDocument/2006/relationships/hyperlink" Target="mailto:gerald.chouinard@outlook.com" TargetMode="External"/><Relationship Id="rId36" Type="http://schemas.openxmlformats.org/officeDocument/2006/relationships/hyperlink" Target="mailto:gerald.chouinard@outlook.com" TargetMode="External"/><Relationship Id="rId49" Type="http://schemas.openxmlformats.org/officeDocument/2006/relationships/vmlDrawing" Target="../drawings/vmlDrawing1.vml"/><Relationship Id="rId10" Type="http://schemas.openxmlformats.org/officeDocument/2006/relationships/hyperlink" Target="mailto:gerald.chouinard@outlook.com" TargetMode="External"/><Relationship Id="rId19" Type="http://schemas.openxmlformats.org/officeDocument/2006/relationships/hyperlink" Target="mailto:gerald.chouinard@outlook.com" TargetMode="External"/><Relationship Id="rId31" Type="http://schemas.openxmlformats.org/officeDocument/2006/relationships/hyperlink" Target="mailto:gerald.chouinard@outlook.com" TargetMode="External"/><Relationship Id="rId44" Type="http://schemas.openxmlformats.org/officeDocument/2006/relationships/hyperlink" Target="mailto:i_reede@amerisys.com" TargetMode="External"/><Relationship Id="rId4" Type="http://schemas.openxmlformats.org/officeDocument/2006/relationships/hyperlink" Target="mailto:gerald.chouinard@outlook.com" TargetMode="External"/><Relationship Id="rId9" Type="http://schemas.openxmlformats.org/officeDocument/2006/relationships/hyperlink" Target="mailto:gerald.chouinard@outlook.com" TargetMode="External"/><Relationship Id="rId14" Type="http://schemas.openxmlformats.org/officeDocument/2006/relationships/hyperlink" Target="mailto:gerald.chouinard@outlook.com" TargetMode="External"/><Relationship Id="rId22" Type="http://schemas.openxmlformats.org/officeDocument/2006/relationships/hyperlink" Target="mailto:gerald.chouinard@outlook.com" TargetMode="External"/><Relationship Id="rId27" Type="http://schemas.openxmlformats.org/officeDocument/2006/relationships/hyperlink" Target="mailto:gerald.chouinard@outlook.com" TargetMode="External"/><Relationship Id="rId30" Type="http://schemas.openxmlformats.org/officeDocument/2006/relationships/hyperlink" Target="mailto:gerald.chouinard@outlook.com" TargetMode="External"/><Relationship Id="rId35" Type="http://schemas.openxmlformats.org/officeDocument/2006/relationships/hyperlink" Target="mailto:gerald.chouinard@outlook.com" TargetMode="External"/><Relationship Id="rId43" Type="http://schemas.openxmlformats.org/officeDocument/2006/relationships/hyperlink" Target="mailto:i_reede@amerisys.com" TargetMode="External"/><Relationship Id="rId48" Type="http://schemas.openxmlformats.org/officeDocument/2006/relationships/printerSettings" Target="../printerSettings/printerSettings2.bin"/><Relationship Id="rId8" Type="http://schemas.openxmlformats.org/officeDocument/2006/relationships/hyperlink" Target="mailto:gerald.chouinard@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workbookViewId="0">
      <selection activeCell="A20" sqref="A20:XFD20"/>
    </sheetView>
  </sheetViews>
  <sheetFormatPr defaultColWidth="8.88671875" defaultRowHeight="14.4"/>
  <cols>
    <col min="1" max="2" width="10.88671875" customWidth="1"/>
    <col min="3" max="3" width="8.88671875" customWidth="1"/>
    <col min="4" max="4" width="12.88671875" customWidth="1"/>
    <col min="5" max="5" width="31" style="1" customWidth="1"/>
    <col min="6" max="6" width="14.33203125" style="1" customWidth="1"/>
    <col min="7" max="7" width="15" customWidth="1"/>
    <col min="8" max="8" width="12.33203125" customWidth="1"/>
    <col min="9" max="9" width="23.33203125" style="1" customWidth="1"/>
    <col min="10" max="10" width="15.109375" customWidth="1"/>
  </cols>
  <sheetData>
    <row r="1" spans="1:10" ht="15" thickTop="1">
      <c r="A1" s="103" t="s">
        <v>50</v>
      </c>
      <c r="B1" s="101" t="s">
        <v>51</v>
      </c>
      <c r="C1" s="101" t="s">
        <v>52</v>
      </c>
      <c r="D1" s="14" t="s">
        <v>53</v>
      </c>
      <c r="E1" s="109" t="s">
        <v>80</v>
      </c>
      <c r="F1" s="107" t="s">
        <v>81</v>
      </c>
      <c r="G1" s="107" t="s">
        <v>133</v>
      </c>
      <c r="I1" s="112" t="s">
        <v>100</v>
      </c>
      <c r="J1" s="105" t="s">
        <v>95</v>
      </c>
    </row>
    <row r="2" spans="1:10" ht="14.4" customHeight="1" thickBot="1">
      <c r="A2" s="104"/>
      <c r="B2" s="102"/>
      <c r="C2" s="102"/>
      <c r="D2" s="22" t="s">
        <v>54</v>
      </c>
      <c r="E2" s="110"/>
      <c r="F2" s="108"/>
      <c r="G2" s="111"/>
      <c r="I2" s="113"/>
      <c r="J2" s="106"/>
    </row>
    <row r="3" spans="1:10" ht="29.4" customHeight="1" thickTop="1">
      <c r="A3" s="15" t="s">
        <v>55</v>
      </c>
      <c r="B3" s="2" t="s">
        <v>56</v>
      </c>
      <c r="C3" s="3">
        <v>15272</v>
      </c>
      <c r="D3" s="4">
        <v>1803</v>
      </c>
      <c r="E3" s="7" t="s">
        <v>83</v>
      </c>
      <c r="F3" s="40" t="s">
        <v>94</v>
      </c>
      <c r="G3" s="24"/>
      <c r="I3" s="45" t="s">
        <v>199</v>
      </c>
      <c r="J3" s="10" t="s">
        <v>96</v>
      </c>
    </row>
    <row r="4" spans="1:10" ht="29.4" customHeight="1">
      <c r="A4" s="16" t="s">
        <v>86</v>
      </c>
      <c r="B4" s="8" t="s">
        <v>57</v>
      </c>
      <c r="C4" s="3">
        <v>87588</v>
      </c>
      <c r="D4" s="4"/>
      <c r="E4" s="7" t="s">
        <v>87</v>
      </c>
      <c r="F4" s="41"/>
      <c r="G4" s="24"/>
      <c r="I4" s="45" t="s">
        <v>200</v>
      </c>
      <c r="J4" s="10" t="s">
        <v>96</v>
      </c>
    </row>
    <row r="5" spans="1:10" ht="29.4" customHeight="1">
      <c r="A5" s="16" t="s">
        <v>104</v>
      </c>
      <c r="B5" s="8" t="s">
        <v>105</v>
      </c>
      <c r="C5" s="3">
        <v>14719</v>
      </c>
      <c r="D5" s="4">
        <v>676</v>
      </c>
      <c r="E5" s="7" t="s">
        <v>106</v>
      </c>
      <c r="F5" s="41" t="s">
        <v>107</v>
      </c>
      <c r="G5" s="43"/>
      <c r="I5" s="45"/>
      <c r="J5" s="10"/>
    </row>
    <row r="6" spans="1:10" ht="14.1" customHeight="1">
      <c r="A6" s="16" t="s">
        <v>108</v>
      </c>
      <c r="B6" s="8" t="s">
        <v>109</v>
      </c>
      <c r="C6" s="3">
        <v>5523</v>
      </c>
      <c r="D6" s="4">
        <v>868</v>
      </c>
      <c r="E6" s="7" t="s">
        <v>110</v>
      </c>
      <c r="F6" s="41" t="s">
        <v>107</v>
      </c>
      <c r="G6" s="43"/>
      <c r="I6" s="45"/>
      <c r="J6" s="10"/>
    </row>
    <row r="7" spans="1:10" ht="15.6" customHeight="1">
      <c r="A7" s="15" t="s">
        <v>58</v>
      </c>
      <c r="B7" s="2" t="s">
        <v>59</v>
      </c>
      <c r="C7" s="3"/>
      <c r="D7" s="4"/>
      <c r="E7" s="5" t="s">
        <v>60</v>
      </c>
      <c r="F7" s="41"/>
      <c r="G7" s="24"/>
      <c r="I7" s="45" t="s">
        <v>101</v>
      </c>
      <c r="J7" s="10" t="s">
        <v>96</v>
      </c>
    </row>
    <row r="8" spans="1:10" ht="16.350000000000001" customHeight="1">
      <c r="A8" s="15" t="s">
        <v>61</v>
      </c>
      <c r="B8" s="2" t="s">
        <v>62</v>
      </c>
      <c r="C8" s="3">
        <v>26006</v>
      </c>
      <c r="D8" s="4">
        <v>2993</v>
      </c>
      <c r="E8" s="5" t="s">
        <v>63</v>
      </c>
      <c r="F8" s="41"/>
      <c r="G8" s="43"/>
      <c r="I8" s="45"/>
      <c r="J8" s="10"/>
    </row>
    <row r="9" spans="1:10" ht="16.350000000000001" customHeight="1">
      <c r="A9" s="16" t="s">
        <v>91</v>
      </c>
      <c r="B9" s="8" t="s">
        <v>92</v>
      </c>
      <c r="C9" s="3">
        <v>15014</v>
      </c>
      <c r="D9" s="4"/>
      <c r="E9" s="5" t="s">
        <v>93</v>
      </c>
      <c r="F9" s="41"/>
      <c r="G9" s="24"/>
      <c r="I9" s="45" t="s">
        <v>158</v>
      </c>
      <c r="J9" s="10" t="s">
        <v>96</v>
      </c>
    </row>
    <row r="10" spans="1:10" ht="15" customHeight="1">
      <c r="A10" s="15" t="s">
        <v>64</v>
      </c>
      <c r="B10" s="2" t="s">
        <v>65</v>
      </c>
      <c r="C10" s="3">
        <v>25852</v>
      </c>
      <c r="D10" s="4">
        <v>507</v>
      </c>
      <c r="E10" s="6" t="s">
        <v>82</v>
      </c>
      <c r="F10" s="41"/>
      <c r="G10" s="24"/>
      <c r="I10" s="45" t="s">
        <v>101</v>
      </c>
      <c r="J10" s="10" t="s">
        <v>96</v>
      </c>
    </row>
    <row r="11" spans="1:10" ht="17.100000000000001" customHeight="1">
      <c r="A11" s="16" t="s">
        <v>88</v>
      </c>
      <c r="B11" s="8" t="s">
        <v>89</v>
      </c>
      <c r="C11" s="3"/>
      <c r="D11" s="4"/>
      <c r="E11" s="7" t="s">
        <v>90</v>
      </c>
      <c r="F11" s="41"/>
      <c r="G11" s="43"/>
      <c r="I11" s="45"/>
      <c r="J11" s="10"/>
    </row>
    <row r="12" spans="1:10" ht="17.100000000000001" customHeight="1">
      <c r="A12" s="16" t="s">
        <v>148</v>
      </c>
      <c r="B12" s="8" t="s">
        <v>149</v>
      </c>
      <c r="C12" s="3"/>
      <c r="D12" s="4"/>
      <c r="E12" s="7" t="s">
        <v>150</v>
      </c>
      <c r="F12" s="41"/>
      <c r="G12" s="24"/>
      <c r="I12" s="45" t="s">
        <v>158</v>
      </c>
      <c r="J12" s="10" t="s">
        <v>96</v>
      </c>
    </row>
    <row r="13" spans="1:10" ht="12.6" customHeight="1">
      <c r="A13" s="15" t="s">
        <v>66</v>
      </c>
      <c r="B13" s="2" t="s">
        <v>67</v>
      </c>
      <c r="C13" s="3">
        <v>3751</v>
      </c>
      <c r="D13" s="4">
        <v>4175</v>
      </c>
      <c r="E13" s="5" t="s">
        <v>84</v>
      </c>
      <c r="F13" s="41"/>
      <c r="G13" s="24"/>
      <c r="I13" s="45" t="s">
        <v>101</v>
      </c>
      <c r="J13" s="10" t="s">
        <v>96</v>
      </c>
    </row>
    <row r="14" spans="1:10" ht="12.6" customHeight="1">
      <c r="A14" s="16" t="s">
        <v>111</v>
      </c>
      <c r="B14" s="8" t="s">
        <v>112</v>
      </c>
      <c r="C14" s="3">
        <v>3256</v>
      </c>
      <c r="D14" s="4">
        <v>1202</v>
      </c>
      <c r="E14" s="7" t="s">
        <v>113</v>
      </c>
      <c r="F14" s="41" t="s">
        <v>107</v>
      </c>
      <c r="G14" s="43"/>
      <c r="I14" s="45" t="s">
        <v>199</v>
      </c>
      <c r="J14" s="10"/>
    </row>
    <row r="15" spans="1:10">
      <c r="A15" s="17" t="s">
        <v>68</v>
      </c>
      <c r="B15" s="2" t="s">
        <v>69</v>
      </c>
      <c r="C15" s="4">
        <v>61864</v>
      </c>
      <c r="D15" s="4"/>
      <c r="E15" s="5" t="s">
        <v>70</v>
      </c>
      <c r="F15" s="41"/>
      <c r="G15" s="43"/>
      <c r="I15" s="45" t="s">
        <v>101</v>
      </c>
      <c r="J15" s="10" t="s">
        <v>96</v>
      </c>
    </row>
    <row r="16" spans="1:10">
      <c r="A16" s="15" t="s">
        <v>71</v>
      </c>
      <c r="B16" s="2" t="s">
        <v>72</v>
      </c>
      <c r="C16" s="3">
        <v>50904</v>
      </c>
      <c r="D16" s="4"/>
      <c r="E16" s="5" t="s">
        <v>70</v>
      </c>
      <c r="F16" s="41"/>
      <c r="G16" s="24"/>
      <c r="I16" s="45" t="s">
        <v>158</v>
      </c>
      <c r="J16" s="10" t="s">
        <v>96</v>
      </c>
    </row>
    <row r="17" spans="1:10" ht="28.8">
      <c r="A17" s="15" t="s">
        <v>73</v>
      </c>
      <c r="B17" s="2" t="s">
        <v>74</v>
      </c>
      <c r="C17" s="3">
        <v>25952</v>
      </c>
      <c r="D17" s="4">
        <v>3899</v>
      </c>
      <c r="E17" s="5" t="s">
        <v>85</v>
      </c>
      <c r="F17" s="41" t="s">
        <v>94</v>
      </c>
      <c r="G17" s="24"/>
      <c r="I17" s="45" t="s">
        <v>199</v>
      </c>
      <c r="J17" s="10" t="s">
        <v>96</v>
      </c>
    </row>
    <row r="18" spans="1:10" ht="28.35" customHeight="1">
      <c r="A18" s="15" t="s">
        <v>75</v>
      </c>
      <c r="B18" s="2" t="s">
        <v>76</v>
      </c>
      <c r="C18" s="3">
        <v>23144</v>
      </c>
      <c r="D18" s="4">
        <v>481</v>
      </c>
      <c r="E18" s="5" t="s">
        <v>77</v>
      </c>
      <c r="F18" s="41" t="s">
        <v>94</v>
      </c>
      <c r="G18" s="24"/>
      <c r="I18" s="45" t="s">
        <v>199</v>
      </c>
      <c r="J18" s="10" t="s">
        <v>96</v>
      </c>
    </row>
    <row r="19" spans="1:10" ht="15.6" customHeight="1">
      <c r="A19" s="16" t="s">
        <v>114</v>
      </c>
      <c r="B19" s="8" t="s">
        <v>115</v>
      </c>
      <c r="C19" s="3">
        <v>5529</v>
      </c>
      <c r="D19" s="4">
        <v>457</v>
      </c>
      <c r="E19" s="7" t="s">
        <v>116</v>
      </c>
      <c r="F19" s="41" t="s">
        <v>107</v>
      </c>
      <c r="G19" s="43"/>
      <c r="I19" s="45"/>
      <c r="J19" s="10"/>
    </row>
    <row r="20" spans="1:10" ht="15" thickBot="1">
      <c r="A20" s="18" t="s">
        <v>78</v>
      </c>
      <c r="B20" s="19" t="s">
        <v>79</v>
      </c>
      <c r="C20" s="20">
        <v>56759</v>
      </c>
      <c r="D20" s="20"/>
      <c r="E20" s="21" t="s">
        <v>70</v>
      </c>
      <c r="F20" s="42"/>
      <c r="G20" s="44"/>
      <c r="I20" s="46"/>
      <c r="J20" s="11"/>
    </row>
    <row r="21" spans="1:10" ht="15" thickTop="1">
      <c r="A21" s="97" t="s">
        <v>134</v>
      </c>
      <c r="B21" s="98"/>
      <c r="C21" s="98"/>
      <c r="D21" s="98"/>
      <c r="E21" s="98"/>
      <c r="F21" s="98"/>
      <c r="G21" s="24"/>
      <c r="I21" s="47"/>
      <c r="J21" s="29"/>
    </row>
    <row r="22" spans="1:10">
      <c r="A22" s="33" t="s">
        <v>137</v>
      </c>
      <c r="B22" s="33" t="s">
        <v>138</v>
      </c>
      <c r="C22" s="26"/>
      <c r="D22" s="26"/>
      <c r="E22" s="27"/>
      <c r="F22" s="28"/>
      <c r="G22" s="24"/>
      <c r="I22" s="47"/>
      <c r="J22" s="29"/>
    </row>
    <row r="23" spans="1:10">
      <c r="A23" s="33" t="s">
        <v>139</v>
      </c>
      <c r="B23" s="33" t="s">
        <v>109</v>
      </c>
      <c r="C23" s="26"/>
      <c r="D23" s="26"/>
      <c r="E23" s="27"/>
      <c r="F23" s="28"/>
      <c r="G23" s="24"/>
      <c r="I23" s="47"/>
      <c r="J23" s="29"/>
    </row>
    <row r="24" spans="1:10">
      <c r="A24" s="25"/>
      <c r="B24" s="25"/>
      <c r="C24" s="26"/>
      <c r="D24" s="26"/>
      <c r="E24" s="27"/>
      <c r="F24" s="28"/>
      <c r="G24" s="24"/>
      <c r="I24" s="47"/>
      <c r="J24" s="29"/>
    </row>
    <row r="25" spans="1:10">
      <c r="A25" s="25"/>
      <c r="B25" s="25"/>
      <c r="C25" s="26"/>
      <c r="D25" s="26"/>
      <c r="E25" s="27"/>
      <c r="F25" s="28"/>
      <c r="G25" s="24"/>
      <c r="I25" s="47"/>
      <c r="J25" s="29"/>
    </row>
    <row r="26" spans="1:10">
      <c r="A26" s="25"/>
      <c r="B26" s="25"/>
      <c r="C26" s="26"/>
      <c r="D26" s="26"/>
      <c r="E26" s="27"/>
      <c r="F26" s="28"/>
      <c r="G26" s="24"/>
      <c r="I26" s="47"/>
      <c r="J26" s="29"/>
    </row>
    <row r="27" spans="1:10" ht="15" thickBot="1">
      <c r="F27" s="99"/>
    </row>
    <row r="28" spans="1:10" ht="13.5" customHeight="1" thickTop="1">
      <c r="F28" s="100"/>
      <c r="I28" s="48" t="s">
        <v>97</v>
      </c>
      <c r="J28" s="9">
        <v>17</v>
      </c>
    </row>
    <row r="29" spans="1:10">
      <c r="I29" s="49" t="s">
        <v>98</v>
      </c>
      <c r="J29" s="10">
        <f>COUNTIF(J3:J20,"Y")</f>
        <v>11</v>
      </c>
    </row>
    <row r="30" spans="1:10">
      <c r="I30" s="49" t="s">
        <v>99</v>
      </c>
      <c r="J30" s="12">
        <f>J29*100/J28</f>
        <v>64.705882352941174</v>
      </c>
    </row>
    <row r="31" spans="1:10" ht="43.2">
      <c r="I31" s="49" t="s">
        <v>203</v>
      </c>
      <c r="J31" s="12">
        <v>7</v>
      </c>
    </row>
    <row r="32" spans="1:10">
      <c r="I32" s="49" t="s">
        <v>202</v>
      </c>
      <c r="J32" s="12">
        <v>4</v>
      </c>
    </row>
    <row r="33" spans="9:10">
      <c r="I33" s="49" t="s">
        <v>103</v>
      </c>
      <c r="J33" s="10">
        <f>COUNTIF(I3:I20,"Approve")</f>
        <v>4</v>
      </c>
    </row>
    <row r="34" spans="9:10" ht="15" thickBot="1">
      <c r="I34" s="50" t="s">
        <v>102</v>
      </c>
      <c r="J34" s="13">
        <f>100*J33/(J31)</f>
        <v>57.142857142857146</v>
      </c>
    </row>
    <row r="35" spans="9:10" ht="15" thickTop="1"/>
  </sheetData>
  <mergeCells count="10">
    <mergeCell ref="J1:J2"/>
    <mergeCell ref="F1:F2"/>
    <mergeCell ref="E1:E2"/>
    <mergeCell ref="G1:G2"/>
    <mergeCell ref="I1:I2"/>
    <mergeCell ref="A21:F21"/>
    <mergeCell ref="F27:F28"/>
    <mergeCell ref="B1:B2"/>
    <mergeCell ref="A1:A2"/>
    <mergeCell ref="C1:C2"/>
  </mergeCells>
  <phoneticPr fontId="1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0"/>
  <sheetViews>
    <sheetView zoomScale="75" zoomScaleNormal="100" workbookViewId="0">
      <pane ySplit="1" topLeftCell="A2" activePane="bottomLeft" state="frozen"/>
      <selection pane="bottomLeft" activeCell="A70" sqref="A70:XFD70"/>
    </sheetView>
  </sheetViews>
  <sheetFormatPr defaultColWidth="8.88671875" defaultRowHeight="14.4"/>
  <cols>
    <col min="1" max="1" width="6.109375" style="1" customWidth="1"/>
    <col min="2" max="2" width="13.109375" style="1" hidden="1" customWidth="1"/>
    <col min="3" max="3" width="12.44140625" style="1" hidden="1" customWidth="1"/>
    <col min="4" max="4" width="8.88671875" style="1" hidden="1" customWidth="1"/>
    <col min="5" max="5" width="7.5546875" style="1" customWidth="1"/>
    <col min="6" max="6" width="8.88671875" style="1"/>
    <col min="7" max="7" width="13.109375" style="1" customWidth="1"/>
    <col min="8" max="8" width="12.88671875" style="1" customWidth="1"/>
    <col min="9" max="9" width="7.109375" style="1" customWidth="1"/>
    <col min="10" max="10" width="6.5546875" style="1" customWidth="1"/>
    <col min="11" max="11" width="11.44140625" style="1" customWidth="1"/>
    <col min="12" max="12" width="41.44140625" style="1" customWidth="1"/>
    <col min="13" max="13" width="35.88671875" style="1" customWidth="1"/>
    <col min="14" max="14" width="34.6640625" style="35" customWidth="1"/>
    <col min="15" max="15" width="16.88671875" style="65" customWidth="1"/>
    <col min="16" max="16" width="52.5546875" style="52" customWidth="1"/>
    <col min="17" max="17" width="21.33203125" style="35" customWidth="1"/>
    <col min="18" max="18" width="19.6640625" customWidth="1"/>
  </cols>
  <sheetData>
    <row r="1" spans="1:17" ht="66">
      <c r="A1" s="23" t="s">
        <v>38</v>
      </c>
      <c r="B1" s="23" t="s">
        <v>117</v>
      </c>
      <c r="C1" s="23" t="s">
        <v>118</v>
      </c>
      <c r="D1" s="23" t="s">
        <v>119</v>
      </c>
      <c r="E1" s="23" t="s">
        <v>120</v>
      </c>
      <c r="F1" s="23" t="s">
        <v>121</v>
      </c>
      <c r="G1" s="23" t="s">
        <v>122</v>
      </c>
      <c r="H1" s="23" t="s">
        <v>123</v>
      </c>
      <c r="I1" s="23" t="s">
        <v>124</v>
      </c>
      <c r="J1" s="23" t="s">
        <v>125</v>
      </c>
      <c r="K1" s="23" t="s">
        <v>126</v>
      </c>
      <c r="L1" s="23" t="s">
        <v>127</v>
      </c>
      <c r="M1" s="23" t="s">
        <v>128</v>
      </c>
      <c r="N1" s="34" t="s">
        <v>159</v>
      </c>
      <c r="O1" s="34" t="s">
        <v>160</v>
      </c>
      <c r="P1" s="53" t="s">
        <v>5</v>
      </c>
      <c r="Q1" s="57" t="s">
        <v>6</v>
      </c>
    </row>
    <row r="2" spans="1:17" ht="72">
      <c r="A2" s="30" t="s">
        <v>11</v>
      </c>
      <c r="B2" s="51" t="s">
        <v>151</v>
      </c>
      <c r="C2" s="51" t="s">
        <v>152</v>
      </c>
      <c r="D2" s="32" t="s">
        <v>153</v>
      </c>
      <c r="E2" s="30" t="s">
        <v>154</v>
      </c>
      <c r="F2" s="31" t="s">
        <v>145</v>
      </c>
      <c r="G2" s="31" t="s">
        <v>147</v>
      </c>
      <c r="H2" s="31" t="s">
        <v>147</v>
      </c>
      <c r="I2" s="30">
        <v>24</v>
      </c>
      <c r="J2" s="30">
        <v>45</v>
      </c>
      <c r="K2" s="31" t="s">
        <v>132</v>
      </c>
      <c r="L2" s="51" t="s">
        <v>156</v>
      </c>
      <c r="M2" s="51" t="s">
        <v>157</v>
      </c>
      <c r="N2" s="35" t="s">
        <v>163</v>
      </c>
      <c r="O2" s="65" t="s">
        <v>162</v>
      </c>
      <c r="P2" s="55" t="s">
        <v>0</v>
      </c>
      <c r="Q2" s="59" t="s">
        <v>7</v>
      </c>
    </row>
    <row r="3" spans="1:17" ht="112.2" customHeight="1">
      <c r="A3" s="1" t="s">
        <v>12</v>
      </c>
      <c r="B3" s="56" t="s">
        <v>164</v>
      </c>
      <c r="L3" s="51" t="s">
        <v>165</v>
      </c>
      <c r="M3" s="51" t="s">
        <v>165</v>
      </c>
      <c r="N3" s="35" t="s">
        <v>1</v>
      </c>
      <c r="O3" s="65" t="s">
        <v>162</v>
      </c>
      <c r="P3" s="58" t="s">
        <v>44</v>
      </c>
      <c r="Q3" s="59" t="s">
        <v>32</v>
      </c>
    </row>
    <row r="4" spans="1:17" ht="216">
      <c r="A4" s="1" t="s">
        <v>13</v>
      </c>
      <c r="B4" s="56" t="s">
        <v>164</v>
      </c>
      <c r="L4" s="51" t="s">
        <v>166</v>
      </c>
      <c r="M4" s="51" t="s">
        <v>167</v>
      </c>
      <c r="N4" s="36" t="s">
        <v>2</v>
      </c>
      <c r="O4" s="65" t="s">
        <v>3</v>
      </c>
      <c r="P4" s="54" t="s">
        <v>4</v>
      </c>
      <c r="Q4" s="55" t="s">
        <v>48</v>
      </c>
    </row>
    <row r="5" spans="1:17" ht="86.4">
      <c r="A5" s="1" t="s">
        <v>15</v>
      </c>
      <c r="B5" s="56" t="s">
        <v>164</v>
      </c>
      <c r="L5" s="51" t="s">
        <v>8</v>
      </c>
      <c r="M5" s="51" t="s">
        <v>204</v>
      </c>
      <c r="P5" s="54" t="s">
        <v>9</v>
      </c>
      <c r="Q5" s="55" t="s">
        <v>10</v>
      </c>
    </row>
    <row r="6" spans="1:17" ht="129.6">
      <c r="A6" s="30" t="s">
        <v>14</v>
      </c>
      <c r="B6" s="51" t="s">
        <v>169</v>
      </c>
      <c r="C6" s="51" t="s">
        <v>170</v>
      </c>
      <c r="D6" s="32" t="s">
        <v>171</v>
      </c>
      <c r="E6" s="31" t="s">
        <v>172</v>
      </c>
      <c r="F6" s="31" t="s">
        <v>173</v>
      </c>
      <c r="G6" s="31"/>
      <c r="H6" s="31"/>
      <c r="I6" s="30"/>
      <c r="J6" s="30"/>
      <c r="K6" s="31"/>
      <c r="L6" s="51" t="s">
        <v>174</v>
      </c>
      <c r="M6" s="51" t="s">
        <v>175</v>
      </c>
      <c r="N6" s="35" t="s">
        <v>1</v>
      </c>
      <c r="O6" s="65" t="s">
        <v>161</v>
      </c>
      <c r="P6" s="58" t="s">
        <v>33</v>
      </c>
      <c r="Q6" s="59" t="s">
        <v>32</v>
      </c>
    </row>
    <row r="7" spans="1:17" ht="244.8">
      <c r="A7" s="38" t="s">
        <v>16</v>
      </c>
      <c r="B7" s="36" t="s">
        <v>140</v>
      </c>
      <c r="C7" s="36"/>
      <c r="D7" s="37"/>
      <c r="E7" s="38"/>
      <c r="F7" s="39" t="s">
        <v>143</v>
      </c>
      <c r="G7" s="39" t="s">
        <v>176</v>
      </c>
      <c r="H7" s="39" t="s">
        <v>143</v>
      </c>
      <c r="I7" s="38">
        <v>2</v>
      </c>
      <c r="J7" s="38">
        <v>6</v>
      </c>
      <c r="K7" s="39" t="s">
        <v>136</v>
      </c>
      <c r="L7" s="36" t="s">
        <v>177</v>
      </c>
      <c r="M7" s="36" t="s">
        <v>178</v>
      </c>
      <c r="N7" s="63" t="s">
        <v>45</v>
      </c>
      <c r="O7" s="62" t="s">
        <v>201</v>
      </c>
      <c r="P7" s="54"/>
      <c r="Q7" s="59" t="s">
        <v>49</v>
      </c>
    </row>
    <row r="8" spans="1:17" ht="230.4">
      <c r="A8" s="38" t="s">
        <v>17</v>
      </c>
      <c r="B8" s="36" t="s">
        <v>140</v>
      </c>
      <c r="C8" s="36" t="s">
        <v>77</v>
      </c>
      <c r="D8" s="37" t="s">
        <v>179</v>
      </c>
      <c r="E8" s="38" t="s">
        <v>141</v>
      </c>
      <c r="F8" s="39" t="s">
        <v>143</v>
      </c>
      <c r="G8" s="39" t="s">
        <v>176</v>
      </c>
      <c r="H8" s="39" t="s">
        <v>143</v>
      </c>
      <c r="I8" s="38">
        <v>2</v>
      </c>
      <c r="J8" s="38">
        <v>6</v>
      </c>
      <c r="K8" s="39" t="s">
        <v>132</v>
      </c>
      <c r="L8" s="36" t="s">
        <v>180</v>
      </c>
      <c r="M8" s="36" t="s">
        <v>181</v>
      </c>
      <c r="N8" s="36" t="s">
        <v>2</v>
      </c>
      <c r="O8" s="65" t="s">
        <v>3</v>
      </c>
      <c r="P8" s="54" t="s">
        <v>18</v>
      </c>
      <c r="Q8" s="59"/>
    </row>
    <row r="9" spans="1:17" ht="43.2">
      <c r="A9" s="38" t="s">
        <v>19</v>
      </c>
      <c r="B9" s="36"/>
      <c r="C9" s="36"/>
      <c r="D9" s="37"/>
      <c r="E9" s="38"/>
      <c r="F9" s="38">
        <v>1</v>
      </c>
      <c r="G9" s="38">
        <v>1.2</v>
      </c>
      <c r="H9" s="38">
        <v>1</v>
      </c>
      <c r="I9" s="38">
        <v>2</v>
      </c>
      <c r="J9" s="38">
        <v>25</v>
      </c>
      <c r="K9" s="39" t="s">
        <v>132</v>
      </c>
      <c r="L9" s="36" t="s">
        <v>39</v>
      </c>
      <c r="M9" s="36" t="s">
        <v>40</v>
      </c>
      <c r="N9" s="60" t="s">
        <v>41</v>
      </c>
      <c r="O9" s="65" t="s">
        <v>162</v>
      </c>
      <c r="P9" s="54" t="s">
        <v>18</v>
      </c>
      <c r="Q9" s="59"/>
    </row>
    <row r="10" spans="1:17" ht="72">
      <c r="A10" s="38" t="s">
        <v>20</v>
      </c>
      <c r="B10" s="36"/>
      <c r="C10" s="36"/>
      <c r="D10" s="37"/>
      <c r="E10" s="38"/>
      <c r="F10" s="38">
        <v>5</v>
      </c>
      <c r="G10" s="38" t="s">
        <v>183</v>
      </c>
      <c r="H10" s="38">
        <v>2</v>
      </c>
      <c r="I10" s="38">
        <v>20</v>
      </c>
      <c r="J10" s="38">
        <v>25</v>
      </c>
      <c r="K10" s="39" t="s">
        <v>155</v>
      </c>
      <c r="L10" s="36" t="s">
        <v>184</v>
      </c>
      <c r="M10" s="36" t="s">
        <v>185</v>
      </c>
      <c r="O10" s="65" t="s">
        <v>161</v>
      </c>
      <c r="P10" s="55" t="s">
        <v>168</v>
      </c>
      <c r="Q10" s="59" t="s">
        <v>7</v>
      </c>
    </row>
    <row r="11" spans="1:17" ht="72">
      <c r="A11" s="38" t="s">
        <v>21</v>
      </c>
      <c r="B11" s="36"/>
      <c r="C11" s="36"/>
      <c r="D11" s="37"/>
      <c r="E11" s="38"/>
      <c r="F11" s="38">
        <v>6</v>
      </c>
      <c r="G11" s="38">
        <v>6.2</v>
      </c>
      <c r="H11" s="38">
        <v>2</v>
      </c>
      <c r="I11" s="38">
        <v>26</v>
      </c>
      <c r="J11" s="38">
        <v>2</v>
      </c>
      <c r="K11" s="39" t="s">
        <v>155</v>
      </c>
      <c r="L11" s="36" t="s">
        <v>184</v>
      </c>
      <c r="M11" s="36" t="s">
        <v>185</v>
      </c>
      <c r="O11" s="65" t="s">
        <v>161</v>
      </c>
      <c r="P11" s="55" t="s">
        <v>168</v>
      </c>
      <c r="Q11" s="59" t="s">
        <v>7</v>
      </c>
    </row>
    <row r="12" spans="1:17" ht="72">
      <c r="A12" s="38" t="s">
        <v>22</v>
      </c>
      <c r="B12" s="36"/>
      <c r="C12" s="36"/>
      <c r="D12" s="37"/>
      <c r="E12" s="38"/>
      <c r="F12" s="38">
        <v>6</v>
      </c>
      <c r="G12" s="38">
        <v>6.2</v>
      </c>
      <c r="H12" s="38">
        <v>5</v>
      </c>
      <c r="I12" s="38">
        <v>26</v>
      </c>
      <c r="J12" s="38">
        <v>16</v>
      </c>
      <c r="K12" s="39" t="s">
        <v>155</v>
      </c>
      <c r="L12" s="36" t="s">
        <v>184</v>
      </c>
      <c r="M12" s="36" t="s">
        <v>186</v>
      </c>
      <c r="O12" s="65" t="s">
        <v>161</v>
      </c>
      <c r="P12" s="55" t="s">
        <v>168</v>
      </c>
      <c r="Q12" s="59" t="s">
        <v>7</v>
      </c>
    </row>
    <row r="13" spans="1:17" ht="230.4">
      <c r="A13" s="38" t="s">
        <v>23</v>
      </c>
      <c r="B13" s="36"/>
      <c r="C13" s="36"/>
      <c r="D13" s="37"/>
      <c r="E13" s="38"/>
      <c r="F13" s="39" t="s">
        <v>142</v>
      </c>
      <c r="G13" s="39" t="s">
        <v>187</v>
      </c>
      <c r="H13" s="39" t="s">
        <v>188</v>
      </c>
      <c r="I13" s="38">
        <v>50</v>
      </c>
      <c r="J13" s="38">
        <v>23</v>
      </c>
      <c r="K13" s="39" t="s">
        <v>132</v>
      </c>
      <c r="L13" s="36" t="s">
        <v>193</v>
      </c>
      <c r="M13" s="36" t="s">
        <v>194</v>
      </c>
      <c r="N13" s="64" t="s">
        <v>46</v>
      </c>
      <c r="O13" s="65" t="s">
        <v>162</v>
      </c>
      <c r="P13" s="61" t="s">
        <v>42</v>
      </c>
      <c r="Q13" s="59"/>
    </row>
    <row r="14" spans="1:17" ht="75" customHeight="1">
      <c r="A14" s="38" t="s">
        <v>24</v>
      </c>
      <c r="B14" s="36"/>
      <c r="C14" s="36"/>
      <c r="D14" s="37"/>
      <c r="E14" s="38"/>
      <c r="F14" s="39" t="s">
        <v>131</v>
      </c>
      <c r="G14" s="39" t="s">
        <v>190</v>
      </c>
      <c r="H14" s="39" t="s">
        <v>195</v>
      </c>
      <c r="I14" s="38"/>
      <c r="J14" s="38"/>
      <c r="K14" s="39" t="s">
        <v>132</v>
      </c>
      <c r="L14" s="116" t="s">
        <v>196</v>
      </c>
      <c r="M14" s="115" t="s">
        <v>197</v>
      </c>
      <c r="N14" s="115" t="s">
        <v>47</v>
      </c>
      <c r="O14" s="65" t="s">
        <v>162</v>
      </c>
      <c r="P14" s="117" t="s">
        <v>42</v>
      </c>
      <c r="Q14" s="59" t="s">
        <v>43</v>
      </c>
    </row>
    <row r="15" spans="1:17" ht="28.8">
      <c r="A15" s="38" t="s">
        <v>25</v>
      </c>
      <c r="B15" s="36"/>
      <c r="C15" s="36"/>
      <c r="D15" s="37"/>
      <c r="E15" s="38"/>
      <c r="F15" s="39" t="s">
        <v>131</v>
      </c>
      <c r="G15" s="39" t="s">
        <v>191</v>
      </c>
      <c r="H15" s="39" t="s">
        <v>195</v>
      </c>
      <c r="I15" s="38"/>
      <c r="J15" s="38"/>
      <c r="K15" s="39" t="s">
        <v>132</v>
      </c>
      <c r="L15" s="116"/>
      <c r="M15" s="115"/>
      <c r="N15" s="115"/>
      <c r="O15" s="65" t="s">
        <v>162</v>
      </c>
      <c r="P15" s="117"/>
      <c r="Q15" s="59" t="s">
        <v>43</v>
      </c>
    </row>
    <row r="16" spans="1:17" ht="94.5" customHeight="1">
      <c r="A16" s="38" t="s">
        <v>26</v>
      </c>
      <c r="B16" s="36"/>
      <c r="C16" s="36"/>
      <c r="D16" s="37"/>
      <c r="E16" s="38"/>
      <c r="F16" s="39" t="s">
        <v>131</v>
      </c>
      <c r="G16" s="39" t="s">
        <v>192</v>
      </c>
      <c r="H16" s="39" t="s">
        <v>195</v>
      </c>
      <c r="I16" s="38"/>
      <c r="J16" s="38"/>
      <c r="K16" s="39" t="s">
        <v>132</v>
      </c>
      <c r="L16" s="116"/>
      <c r="M16" s="115"/>
      <c r="N16" s="115"/>
      <c r="O16" s="65" t="s">
        <v>162</v>
      </c>
      <c r="P16" s="117"/>
      <c r="Q16" s="59" t="s">
        <v>43</v>
      </c>
    </row>
    <row r="17" spans="1:17" ht="230.4">
      <c r="A17" s="38" t="s">
        <v>27</v>
      </c>
      <c r="B17" s="36" t="s">
        <v>129</v>
      </c>
      <c r="C17" s="36" t="s">
        <v>77</v>
      </c>
      <c r="D17" s="37" t="s">
        <v>198</v>
      </c>
      <c r="E17" s="38" t="s">
        <v>130</v>
      </c>
      <c r="F17" s="39" t="s">
        <v>143</v>
      </c>
      <c r="G17" s="39" t="s">
        <v>176</v>
      </c>
      <c r="H17" s="39" t="s">
        <v>143</v>
      </c>
      <c r="I17" s="38">
        <v>2</v>
      </c>
      <c r="J17" s="38">
        <v>6</v>
      </c>
      <c r="K17" s="39" t="s">
        <v>132</v>
      </c>
      <c r="L17" s="36" t="s">
        <v>180</v>
      </c>
      <c r="M17" s="36" t="s">
        <v>181</v>
      </c>
      <c r="N17" s="36" t="s">
        <v>2</v>
      </c>
      <c r="O17" s="65" t="s">
        <v>3</v>
      </c>
      <c r="P17" s="54" t="s">
        <v>18</v>
      </c>
      <c r="Q17" s="59"/>
    </row>
    <row r="18" spans="1:17" ht="15" customHeight="1">
      <c r="A18" s="38" t="s">
        <v>28</v>
      </c>
      <c r="B18" s="36"/>
      <c r="C18" s="36"/>
      <c r="D18" s="37"/>
      <c r="E18" s="38"/>
      <c r="F18" s="38">
        <v>1</v>
      </c>
      <c r="G18" s="38">
        <v>1.2</v>
      </c>
      <c r="H18" s="38">
        <v>1</v>
      </c>
      <c r="I18" s="38">
        <v>2</v>
      </c>
      <c r="J18" s="38">
        <v>25</v>
      </c>
      <c r="K18" s="39" t="s">
        <v>132</v>
      </c>
      <c r="L18" s="36" t="s">
        <v>182</v>
      </c>
      <c r="M18" s="36" t="s">
        <v>182</v>
      </c>
      <c r="O18" s="65" t="s">
        <v>162</v>
      </c>
      <c r="P18" s="52" t="s">
        <v>34</v>
      </c>
      <c r="Q18" s="59"/>
    </row>
    <row r="19" spans="1:17">
      <c r="A19" s="38" t="s">
        <v>29</v>
      </c>
      <c r="B19" s="36"/>
      <c r="C19" s="36"/>
      <c r="D19" s="37"/>
      <c r="E19" s="38"/>
      <c r="F19" s="38">
        <v>5</v>
      </c>
      <c r="G19" s="38" t="s">
        <v>183</v>
      </c>
      <c r="H19" s="38">
        <v>2</v>
      </c>
      <c r="I19" s="38">
        <v>20</v>
      </c>
      <c r="J19" s="38">
        <v>25</v>
      </c>
      <c r="K19" s="39" t="s">
        <v>155</v>
      </c>
      <c r="L19" s="36" t="s">
        <v>184</v>
      </c>
      <c r="M19" s="36" t="s">
        <v>185</v>
      </c>
      <c r="O19" s="65" t="s">
        <v>161</v>
      </c>
      <c r="P19" s="52" t="s">
        <v>35</v>
      </c>
      <c r="Q19" s="59"/>
    </row>
    <row r="20" spans="1:17">
      <c r="A20" s="38" t="s">
        <v>30</v>
      </c>
      <c r="B20" s="36"/>
      <c r="C20" s="36"/>
      <c r="D20" s="37"/>
      <c r="E20" s="38"/>
      <c r="F20" s="38">
        <v>6</v>
      </c>
      <c r="G20" s="38">
        <v>6.2</v>
      </c>
      <c r="H20" s="38">
        <v>2</v>
      </c>
      <c r="I20" s="38">
        <v>26</v>
      </c>
      <c r="J20" s="38">
        <v>2</v>
      </c>
      <c r="K20" s="39" t="s">
        <v>155</v>
      </c>
      <c r="L20" s="36" t="s">
        <v>184</v>
      </c>
      <c r="M20" s="36" t="s">
        <v>185</v>
      </c>
      <c r="O20" s="65" t="s">
        <v>161</v>
      </c>
      <c r="P20" s="52" t="s">
        <v>36</v>
      </c>
      <c r="Q20" s="59"/>
    </row>
    <row r="21" spans="1:17" ht="43.2">
      <c r="A21" s="38" t="s">
        <v>31</v>
      </c>
      <c r="B21" s="36"/>
      <c r="C21" s="36"/>
      <c r="D21" s="37"/>
      <c r="E21" s="38"/>
      <c r="F21" s="38">
        <v>6</v>
      </c>
      <c r="G21" s="38">
        <v>6.2</v>
      </c>
      <c r="H21" s="38">
        <v>5</v>
      </c>
      <c r="I21" s="38">
        <v>26</v>
      </c>
      <c r="J21" s="38">
        <v>16</v>
      </c>
      <c r="K21" s="39" t="s">
        <v>155</v>
      </c>
      <c r="L21" s="36" t="s">
        <v>184</v>
      </c>
      <c r="M21" s="36" t="s">
        <v>186</v>
      </c>
      <c r="O21" s="65" t="s">
        <v>161</v>
      </c>
      <c r="P21" s="52" t="s">
        <v>37</v>
      </c>
      <c r="Q21" s="59"/>
    </row>
    <row r="22" spans="1:17">
      <c r="A22" s="114" t="s">
        <v>339</v>
      </c>
      <c r="B22" s="114"/>
      <c r="C22" s="114"/>
      <c r="D22" s="114"/>
      <c r="E22" s="114"/>
      <c r="F22" s="114"/>
      <c r="G22" s="114"/>
      <c r="H22" s="114"/>
      <c r="I22" s="114"/>
      <c r="J22" s="114"/>
      <c r="K22" s="114"/>
      <c r="L22" s="114"/>
      <c r="M22" s="114"/>
      <c r="N22" s="114"/>
      <c r="O22" s="114"/>
      <c r="P22" s="114"/>
    </row>
    <row r="23" spans="1:17" ht="55.2">
      <c r="A23" s="67" t="s">
        <v>205</v>
      </c>
      <c r="B23" s="68" t="s">
        <v>140</v>
      </c>
      <c r="C23" s="68" t="s">
        <v>77</v>
      </c>
      <c r="D23" s="37" t="s">
        <v>179</v>
      </c>
      <c r="E23" s="67" t="s">
        <v>141</v>
      </c>
      <c r="F23" s="69"/>
      <c r="G23" s="69"/>
      <c r="H23" s="69"/>
      <c r="I23" s="67"/>
      <c r="J23" s="67"/>
      <c r="K23" s="69" t="s">
        <v>155</v>
      </c>
      <c r="L23" s="68" t="s">
        <v>206</v>
      </c>
      <c r="M23" s="68" t="s">
        <v>207</v>
      </c>
    </row>
    <row r="24" spans="1:17" ht="55.2">
      <c r="A24" s="67" t="s">
        <v>208</v>
      </c>
      <c r="B24" s="68" t="s">
        <v>140</v>
      </c>
      <c r="C24" s="68" t="s">
        <v>77</v>
      </c>
      <c r="D24" s="37" t="s">
        <v>179</v>
      </c>
      <c r="E24" s="67" t="s">
        <v>141</v>
      </c>
      <c r="F24" s="69"/>
      <c r="G24" s="69"/>
      <c r="H24" s="69"/>
      <c r="I24" s="67" t="s">
        <v>209</v>
      </c>
      <c r="J24" s="67"/>
      <c r="K24" s="69" t="s">
        <v>155</v>
      </c>
      <c r="L24" s="68" t="s">
        <v>210</v>
      </c>
      <c r="M24" s="68" t="s">
        <v>211</v>
      </c>
    </row>
    <row r="25" spans="1:17" ht="55.2">
      <c r="A25" s="67" t="s">
        <v>212</v>
      </c>
      <c r="B25" s="68" t="s">
        <v>140</v>
      </c>
      <c r="C25" s="68" t="s">
        <v>77</v>
      </c>
      <c r="D25" s="37" t="s">
        <v>179</v>
      </c>
      <c r="E25" s="67" t="s">
        <v>141</v>
      </c>
      <c r="F25" s="69" t="s">
        <v>213</v>
      </c>
      <c r="G25" s="69"/>
      <c r="H25" s="69"/>
      <c r="I25" s="67" t="s">
        <v>214</v>
      </c>
      <c r="J25" s="67">
        <v>1</v>
      </c>
      <c r="K25" s="69" t="s">
        <v>136</v>
      </c>
      <c r="L25" s="68" t="s">
        <v>215</v>
      </c>
      <c r="M25" s="68" t="s">
        <v>216</v>
      </c>
    </row>
    <row r="26" spans="1:17" ht="57.6">
      <c r="A26" s="67" t="s">
        <v>217</v>
      </c>
      <c r="B26" s="68" t="s">
        <v>140</v>
      </c>
      <c r="C26" s="68" t="s">
        <v>77</v>
      </c>
      <c r="D26" s="37" t="s">
        <v>179</v>
      </c>
      <c r="E26" s="67" t="s">
        <v>141</v>
      </c>
      <c r="F26" s="69" t="s">
        <v>218</v>
      </c>
      <c r="G26" s="69"/>
      <c r="H26" s="69"/>
      <c r="I26" s="67" t="s">
        <v>219</v>
      </c>
      <c r="J26" s="67">
        <v>50</v>
      </c>
      <c r="K26" s="69" t="s">
        <v>136</v>
      </c>
      <c r="L26" s="68" t="s">
        <v>220</v>
      </c>
      <c r="M26" s="68" t="s">
        <v>221</v>
      </c>
    </row>
    <row r="27" spans="1:17" ht="187.2">
      <c r="A27" s="67" t="s">
        <v>222</v>
      </c>
      <c r="B27" s="68" t="s">
        <v>140</v>
      </c>
      <c r="C27" s="68" t="s">
        <v>77</v>
      </c>
      <c r="D27" s="37" t="s">
        <v>179</v>
      </c>
      <c r="E27" s="67" t="s">
        <v>141</v>
      </c>
      <c r="F27" s="69" t="s">
        <v>218</v>
      </c>
      <c r="G27" s="70"/>
      <c r="H27" s="69"/>
      <c r="I27" s="67">
        <v>2</v>
      </c>
      <c r="J27" s="67">
        <v>6</v>
      </c>
      <c r="K27" s="69" t="s">
        <v>136</v>
      </c>
      <c r="L27" s="68" t="s">
        <v>223</v>
      </c>
      <c r="M27" s="68" t="s">
        <v>224</v>
      </c>
    </row>
    <row r="28" spans="1:17" ht="55.2">
      <c r="A28" s="67" t="s">
        <v>225</v>
      </c>
      <c r="B28" s="68" t="s">
        <v>140</v>
      </c>
      <c r="C28" s="68" t="s">
        <v>77</v>
      </c>
      <c r="D28" s="37" t="s">
        <v>179</v>
      </c>
      <c r="E28" s="67" t="s">
        <v>141</v>
      </c>
      <c r="F28" s="69" t="s">
        <v>143</v>
      </c>
      <c r="G28" s="69"/>
      <c r="H28" s="69"/>
      <c r="I28" s="67">
        <v>17</v>
      </c>
      <c r="J28" s="67"/>
      <c r="K28" s="69" t="s">
        <v>155</v>
      </c>
      <c r="L28" s="68" t="s">
        <v>226</v>
      </c>
      <c r="M28" s="68" t="s">
        <v>211</v>
      </c>
    </row>
    <row r="29" spans="1:17" ht="57.6">
      <c r="A29" s="67" t="s">
        <v>227</v>
      </c>
      <c r="B29" s="68" t="s">
        <v>140</v>
      </c>
      <c r="C29" s="68" t="s">
        <v>77</v>
      </c>
      <c r="D29" s="37" t="s">
        <v>179</v>
      </c>
      <c r="E29" s="67" t="s">
        <v>141</v>
      </c>
      <c r="F29" s="69" t="s">
        <v>228</v>
      </c>
      <c r="G29" s="69"/>
      <c r="H29" s="69"/>
      <c r="I29" s="67"/>
      <c r="J29" s="67"/>
      <c r="K29" s="69" t="s">
        <v>132</v>
      </c>
      <c r="L29" s="68" t="s">
        <v>229</v>
      </c>
      <c r="M29" s="68" t="s">
        <v>230</v>
      </c>
    </row>
    <row r="30" spans="1:17" ht="172.8">
      <c r="A30" s="67" t="s">
        <v>231</v>
      </c>
      <c r="B30" s="68" t="s">
        <v>140</v>
      </c>
      <c r="C30" s="68" t="s">
        <v>77</v>
      </c>
      <c r="D30" s="37" t="s">
        <v>179</v>
      </c>
      <c r="E30" s="67" t="s">
        <v>141</v>
      </c>
      <c r="F30" s="69" t="s">
        <v>176</v>
      </c>
      <c r="G30" s="69"/>
      <c r="H30" s="69"/>
      <c r="I30" s="67">
        <v>17</v>
      </c>
      <c r="J30" s="67">
        <v>2</v>
      </c>
      <c r="K30" s="69" t="s">
        <v>136</v>
      </c>
      <c r="L30" s="68" t="s">
        <v>232</v>
      </c>
      <c r="M30" s="68" t="s">
        <v>233</v>
      </c>
    </row>
    <row r="31" spans="1:17" ht="244.8">
      <c r="A31" s="67" t="s">
        <v>234</v>
      </c>
      <c r="B31" s="68" t="s">
        <v>140</v>
      </c>
      <c r="C31" s="68" t="s">
        <v>77</v>
      </c>
      <c r="D31" s="37" t="s">
        <v>179</v>
      </c>
      <c r="E31" s="67" t="s">
        <v>141</v>
      </c>
      <c r="F31" s="69" t="s">
        <v>143</v>
      </c>
      <c r="G31" s="69" t="s">
        <v>176</v>
      </c>
      <c r="H31" s="69" t="s">
        <v>143</v>
      </c>
      <c r="I31" s="67">
        <v>2</v>
      </c>
      <c r="J31" s="67">
        <v>6</v>
      </c>
      <c r="K31" s="69" t="s">
        <v>132</v>
      </c>
      <c r="L31" s="68" t="s">
        <v>235</v>
      </c>
      <c r="M31" s="68" t="s">
        <v>236</v>
      </c>
    </row>
    <row r="32" spans="1:17" ht="172.8">
      <c r="A32" s="67" t="s">
        <v>237</v>
      </c>
      <c r="B32" s="68" t="s">
        <v>140</v>
      </c>
      <c r="C32" s="68" t="s">
        <v>77</v>
      </c>
      <c r="D32" s="37" t="s">
        <v>179</v>
      </c>
      <c r="E32" s="67" t="s">
        <v>141</v>
      </c>
      <c r="F32" s="69" t="s">
        <v>143</v>
      </c>
      <c r="G32" s="69" t="s">
        <v>238</v>
      </c>
      <c r="H32" s="69"/>
      <c r="I32" s="67">
        <v>17</v>
      </c>
      <c r="J32" s="67">
        <v>12</v>
      </c>
      <c r="K32" s="69" t="s">
        <v>136</v>
      </c>
      <c r="L32" s="68" t="s">
        <v>239</v>
      </c>
      <c r="M32" s="68" t="s">
        <v>240</v>
      </c>
    </row>
    <row r="33" spans="1:13" ht="55.2">
      <c r="A33" s="67" t="s">
        <v>241</v>
      </c>
      <c r="B33" s="68" t="s">
        <v>140</v>
      </c>
      <c r="C33" s="68" t="s">
        <v>77</v>
      </c>
      <c r="D33" s="37" t="s">
        <v>179</v>
      </c>
      <c r="E33" s="67" t="s">
        <v>141</v>
      </c>
      <c r="F33" s="67">
        <v>1</v>
      </c>
      <c r="G33" s="67">
        <v>1.2</v>
      </c>
      <c r="H33" s="67">
        <v>1</v>
      </c>
      <c r="I33" s="67">
        <v>2</v>
      </c>
      <c r="J33" s="67">
        <v>25</v>
      </c>
      <c r="K33" s="69" t="s">
        <v>132</v>
      </c>
      <c r="L33" s="68" t="s">
        <v>242</v>
      </c>
      <c r="M33" s="68" t="s">
        <v>243</v>
      </c>
    </row>
    <row r="34" spans="1:13" ht="331.2">
      <c r="A34" s="67" t="s">
        <v>244</v>
      </c>
      <c r="B34" s="68" t="s">
        <v>140</v>
      </c>
      <c r="C34" s="68" t="s">
        <v>77</v>
      </c>
      <c r="D34" s="37" t="s">
        <v>179</v>
      </c>
      <c r="E34" s="67" t="s">
        <v>141</v>
      </c>
      <c r="F34" s="69" t="s">
        <v>143</v>
      </c>
      <c r="G34" s="69" t="s">
        <v>245</v>
      </c>
      <c r="H34" s="69"/>
      <c r="I34" s="67">
        <v>18</v>
      </c>
      <c r="J34" s="67">
        <v>11</v>
      </c>
      <c r="K34" s="69" t="s">
        <v>132</v>
      </c>
      <c r="L34" s="68" t="s">
        <v>246</v>
      </c>
      <c r="M34" s="68" t="s">
        <v>247</v>
      </c>
    </row>
    <row r="35" spans="1:13" ht="244.8">
      <c r="A35" s="67" t="s">
        <v>248</v>
      </c>
      <c r="B35" s="68" t="s">
        <v>140</v>
      </c>
      <c r="C35" s="68" t="s">
        <v>77</v>
      </c>
      <c r="D35" s="37" t="s">
        <v>179</v>
      </c>
      <c r="E35" s="67" t="s">
        <v>141</v>
      </c>
      <c r="F35" s="69" t="s">
        <v>143</v>
      </c>
      <c r="G35" s="69" t="s">
        <v>245</v>
      </c>
      <c r="H35" s="69"/>
      <c r="I35" s="67">
        <v>18</v>
      </c>
      <c r="J35" s="67">
        <v>19</v>
      </c>
      <c r="K35" s="69" t="s">
        <v>132</v>
      </c>
      <c r="L35" s="68" t="s">
        <v>249</v>
      </c>
      <c r="M35" s="68" t="s">
        <v>250</v>
      </c>
    </row>
    <row r="36" spans="1:13" ht="72">
      <c r="A36" s="67" t="s">
        <v>251</v>
      </c>
      <c r="B36" s="68" t="s">
        <v>140</v>
      </c>
      <c r="C36" s="68" t="s">
        <v>77</v>
      </c>
      <c r="D36" s="37" t="s">
        <v>179</v>
      </c>
      <c r="E36" s="67" t="s">
        <v>141</v>
      </c>
      <c r="F36" s="69" t="s">
        <v>143</v>
      </c>
      <c r="G36" s="69" t="s">
        <v>245</v>
      </c>
      <c r="H36" s="69"/>
      <c r="I36" s="67">
        <v>18</v>
      </c>
      <c r="J36" s="67">
        <v>11</v>
      </c>
      <c r="K36" s="69" t="s">
        <v>132</v>
      </c>
      <c r="L36" s="68" t="s">
        <v>252</v>
      </c>
      <c r="M36" s="68" t="s">
        <v>253</v>
      </c>
    </row>
    <row r="37" spans="1:13" ht="374.4">
      <c r="A37" s="67" t="s">
        <v>254</v>
      </c>
      <c r="B37" s="68" t="s">
        <v>140</v>
      </c>
      <c r="C37" s="68" t="s">
        <v>77</v>
      </c>
      <c r="D37" s="37" t="s">
        <v>179</v>
      </c>
      <c r="E37" s="67" t="s">
        <v>141</v>
      </c>
      <c r="F37" s="69" t="s">
        <v>143</v>
      </c>
      <c r="G37" s="69" t="s">
        <v>245</v>
      </c>
      <c r="H37" s="69"/>
      <c r="I37" s="67">
        <v>18</v>
      </c>
      <c r="J37" s="67">
        <v>19</v>
      </c>
      <c r="K37" s="69" t="s">
        <v>132</v>
      </c>
      <c r="L37" s="68" t="s">
        <v>255</v>
      </c>
      <c r="M37" s="68" t="s">
        <v>256</v>
      </c>
    </row>
    <row r="38" spans="1:13" ht="187.2">
      <c r="A38" s="67" t="s">
        <v>257</v>
      </c>
      <c r="B38" s="68" t="s">
        <v>140</v>
      </c>
      <c r="C38" s="68" t="s">
        <v>77</v>
      </c>
      <c r="D38" s="37" t="s">
        <v>179</v>
      </c>
      <c r="E38" s="67" t="s">
        <v>141</v>
      </c>
      <c r="F38" s="69" t="s">
        <v>135</v>
      </c>
      <c r="G38" s="69"/>
      <c r="H38" s="69"/>
      <c r="I38" s="67">
        <v>20</v>
      </c>
      <c r="J38" s="67">
        <v>32</v>
      </c>
      <c r="K38" s="69" t="s">
        <v>132</v>
      </c>
      <c r="L38" s="68" t="s">
        <v>258</v>
      </c>
      <c r="M38" s="68" t="s">
        <v>259</v>
      </c>
    </row>
    <row r="39" spans="1:13" ht="86.4">
      <c r="A39" s="67" t="s">
        <v>260</v>
      </c>
      <c r="B39" s="68" t="s">
        <v>140</v>
      </c>
      <c r="C39" s="68" t="s">
        <v>77</v>
      </c>
      <c r="D39" s="37" t="s">
        <v>179</v>
      </c>
      <c r="E39" s="67" t="s">
        <v>141</v>
      </c>
      <c r="F39" s="69" t="s">
        <v>135</v>
      </c>
      <c r="G39" s="69"/>
      <c r="H39" s="69"/>
      <c r="I39" s="67">
        <v>26</v>
      </c>
      <c r="J39" s="67">
        <v>18</v>
      </c>
      <c r="K39" s="69" t="s">
        <v>132</v>
      </c>
      <c r="L39" s="68" t="s">
        <v>261</v>
      </c>
      <c r="M39" s="68" t="s">
        <v>262</v>
      </c>
    </row>
    <row r="40" spans="1:13" ht="230.4">
      <c r="A40" s="67" t="s">
        <v>263</v>
      </c>
      <c r="B40" s="68" t="s">
        <v>140</v>
      </c>
      <c r="C40" s="68" t="s">
        <v>77</v>
      </c>
      <c r="D40" s="37" t="s">
        <v>179</v>
      </c>
      <c r="E40" s="67" t="s">
        <v>141</v>
      </c>
      <c r="F40" s="71">
        <v>7</v>
      </c>
      <c r="G40" s="71"/>
      <c r="H40" s="30"/>
      <c r="I40" s="30"/>
      <c r="J40" s="30"/>
      <c r="K40" s="31" t="s">
        <v>132</v>
      </c>
      <c r="L40" s="72" t="s">
        <v>264</v>
      </c>
      <c r="M40" s="73" t="s">
        <v>265</v>
      </c>
    </row>
    <row r="41" spans="1:13" ht="172.8">
      <c r="A41" s="67" t="s">
        <v>266</v>
      </c>
      <c r="B41" s="68" t="s">
        <v>140</v>
      </c>
      <c r="C41" s="68" t="s">
        <v>77</v>
      </c>
      <c r="D41" s="37" t="s">
        <v>179</v>
      </c>
      <c r="E41" s="67" t="s">
        <v>141</v>
      </c>
      <c r="F41" s="71">
        <v>7</v>
      </c>
      <c r="G41" s="71">
        <v>7.2</v>
      </c>
      <c r="H41" s="71">
        <v>3</v>
      </c>
      <c r="I41" s="30">
        <v>47</v>
      </c>
      <c r="J41" s="30">
        <v>3</v>
      </c>
      <c r="K41" s="31"/>
      <c r="L41" s="66" t="s">
        <v>267</v>
      </c>
      <c r="M41" s="66" t="s">
        <v>268</v>
      </c>
    </row>
    <row r="42" spans="1:13" ht="55.2">
      <c r="A42" s="67" t="s">
        <v>269</v>
      </c>
      <c r="B42" s="68" t="s">
        <v>140</v>
      </c>
      <c r="C42" s="68" t="s">
        <v>77</v>
      </c>
      <c r="D42" s="37" t="s">
        <v>179</v>
      </c>
      <c r="E42" s="67" t="s">
        <v>141</v>
      </c>
      <c r="F42" s="71">
        <v>7</v>
      </c>
      <c r="G42" s="71" t="s">
        <v>189</v>
      </c>
      <c r="H42" s="30" t="s">
        <v>270</v>
      </c>
      <c r="I42" s="30">
        <v>9</v>
      </c>
      <c r="J42" s="30">
        <v>1</v>
      </c>
      <c r="K42" s="31" t="s">
        <v>136</v>
      </c>
      <c r="L42" s="66" t="s">
        <v>271</v>
      </c>
      <c r="M42" s="66" t="s">
        <v>272</v>
      </c>
    </row>
    <row r="43" spans="1:13" ht="55.2">
      <c r="A43" s="67" t="s">
        <v>273</v>
      </c>
      <c r="B43" s="68" t="s">
        <v>140</v>
      </c>
      <c r="C43" s="68" t="s">
        <v>77</v>
      </c>
      <c r="D43" s="37" t="s">
        <v>179</v>
      </c>
      <c r="E43" s="67" t="s">
        <v>141</v>
      </c>
      <c r="F43" s="71">
        <v>7</v>
      </c>
      <c r="G43" s="71" t="s">
        <v>274</v>
      </c>
      <c r="H43" s="30"/>
      <c r="I43" s="30">
        <v>63</v>
      </c>
      <c r="J43" s="30"/>
      <c r="K43" s="31" t="s">
        <v>155</v>
      </c>
      <c r="L43" s="66" t="s">
        <v>275</v>
      </c>
      <c r="M43" s="66" t="s">
        <v>276</v>
      </c>
    </row>
    <row r="44" spans="1:13" ht="100.8">
      <c r="A44" s="67" t="s">
        <v>277</v>
      </c>
      <c r="B44" s="68" t="s">
        <v>140</v>
      </c>
      <c r="C44" s="68" t="s">
        <v>77</v>
      </c>
      <c r="D44" s="37" t="s">
        <v>179</v>
      </c>
      <c r="E44" s="67" t="s">
        <v>141</v>
      </c>
      <c r="F44" s="71">
        <v>7</v>
      </c>
      <c r="G44" s="71" t="s">
        <v>278</v>
      </c>
      <c r="H44" s="30" t="s">
        <v>279</v>
      </c>
      <c r="I44" s="30">
        <v>36</v>
      </c>
      <c r="J44" s="30">
        <v>4</v>
      </c>
      <c r="K44" s="31" t="s">
        <v>132</v>
      </c>
      <c r="L44" s="66" t="s">
        <v>280</v>
      </c>
      <c r="M44" s="66" t="s">
        <v>281</v>
      </c>
    </row>
    <row r="45" spans="1:13" ht="129.6">
      <c r="A45" s="67" t="s">
        <v>282</v>
      </c>
      <c r="B45" s="68" t="s">
        <v>140</v>
      </c>
      <c r="C45" s="68" t="s">
        <v>77</v>
      </c>
      <c r="D45" s="37" t="s">
        <v>179</v>
      </c>
      <c r="E45" s="67" t="s">
        <v>141</v>
      </c>
      <c r="F45" s="71">
        <v>7</v>
      </c>
      <c r="G45" s="71" t="s">
        <v>278</v>
      </c>
      <c r="H45" s="30" t="s">
        <v>279</v>
      </c>
      <c r="I45" s="30">
        <v>36</v>
      </c>
      <c r="J45" s="30">
        <v>4</v>
      </c>
      <c r="K45" s="31" t="s">
        <v>132</v>
      </c>
      <c r="L45" s="66" t="s">
        <v>283</v>
      </c>
      <c r="M45" s="66" t="s">
        <v>284</v>
      </c>
    </row>
    <row r="46" spans="1:13" ht="72">
      <c r="A46" s="67" t="s">
        <v>285</v>
      </c>
      <c r="B46" s="68" t="s">
        <v>140</v>
      </c>
      <c r="C46" s="68" t="s">
        <v>77</v>
      </c>
      <c r="D46" s="37" t="s">
        <v>179</v>
      </c>
      <c r="E46" s="67" t="s">
        <v>141</v>
      </c>
      <c r="F46" s="71">
        <v>7</v>
      </c>
      <c r="G46" s="71" t="s">
        <v>286</v>
      </c>
      <c r="H46" s="30" t="s">
        <v>287</v>
      </c>
      <c r="I46" s="30">
        <v>58</v>
      </c>
      <c r="J46" s="30">
        <v>1</v>
      </c>
      <c r="K46" s="31" t="s">
        <v>132</v>
      </c>
      <c r="L46" s="66" t="s">
        <v>288</v>
      </c>
      <c r="M46" s="66" t="s">
        <v>289</v>
      </c>
    </row>
    <row r="47" spans="1:13" ht="100.8">
      <c r="A47" s="67" t="s">
        <v>290</v>
      </c>
      <c r="B47" s="68" t="s">
        <v>140</v>
      </c>
      <c r="C47" s="68" t="s">
        <v>77</v>
      </c>
      <c r="D47" s="37" t="s">
        <v>179</v>
      </c>
      <c r="E47" s="67" t="s">
        <v>141</v>
      </c>
      <c r="F47" s="71">
        <v>7</v>
      </c>
      <c r="G47" s="71" t="s">
        <v>286</v>
      </c>
      <c r="H47" s="30" t="s">
        <v>291</v>
      </c>
      <c r="I47" s="30">
        <v>61</v>
      </c>
      <c r="J47" s="30">
        <v>12</v>
      </c>
      <c r="K47" s="31" t="s">
        <v>132</v>
      </c>
      <c r="L47" s="66" t="s">
        <v>292</v>
      </c>
      <c r="M47" s="66" t="s">
        <v>293</v>
      </c>
    </row>
    <row r="48" spans="1:13" ht="55.2">
      <c r="A48" s="67" t="s">
        <v>294</v>
      </c>
      <c r="B48" s="68" t="s">
        <v>140</v>
      </c>
      <c r="C48" s="68" t="s">
        <v>77</v>
      </c>
      <c r="D48" s="37" t="s">
        <v>179</v>
      </c>
      <c r="E48" s="67" t="s">
        <v>141</v>
      </c>
      <c r="F48" s="71">
        <v>7</v>
      </c>
      <c r="G48" s="71" t="s">
        <v>295</v>
      </c>
      <c r="H48" s="30" t="s">
        <v>296</v>
      </c>
      <c r="I48" s="30">
        <v>126</v>
      </c>
      <c r="J48" s="30">
        <v>1</v>
      </c>
      <c r="K48" s="31" t="s">
        <v>132</v>
      </c>
      <c r="L48" s="66" t="s">
        <v>297</v>
      </c>
      <c r="M48" s="66" t="s">
        <v>298</v>
      </c>
    </row>
    <row r="49" spans="1:13" ht="57.6">
      <c r="A49" s="67" t="s">
        <v>299</v>
      </c>
      <c r="B49" s="68" t="s">
        <v>140</v>
      </c>
      <c r="C49" s="68" t="s">
        <v>77</v>
      </c>
      <c r="D49" s="37" t="s">
        <v>179</v>
      </c>
      <c r="E49" s="67" t="s">
        <v>141</v>
      </c>
      <c r="F49" s="71">
        <v>9</v>
      </c>
      <c r="G49" s="71">
        <v>9.1999999999999993</v>
      </c>
      <c r="H49" s="30" t="s">
        <v>300</v>
      </c>
      <c r="I49" s="30">
        <v>471</v>
      </c>
      <c r="J49" s="30">
        <v>13</v>
      </c>
      <c r="K49" s="31" t="s">
        <v>132</v>
      </c>
      <c r="L49" s="66" t="s">
        <v>301</v>
      </c>
      <c r="M49" s="66" t="s">
        <v>302</v>
      </c>
    </row>
    <row r="50" spans="1:13" ht="55.2">
      <c r="A50" s="67" t="s">
        <v>303</v>
      </c>
      <c r="B50" s="68" t="s">
        <v>140</v>
      </c>
      <c r="C50" s="68" t="s">
        <v>77</v>
      </c>
      <c r="D50" s="37" t="s">
        <v>179</v>
      </c>
      <c r="E50" s="67" t="s">
        <v>141</v>
      </c>
      <c r="F50" s="71">
        <v>9</v>
      </c>
      <c r="G50" s="71" t="s">
        <v>304</v>
      </c>
      <c r="H50" s="30" t="s">
        <v>228</v>
      </c>
      <c r="I50" s="30">
        <v>501</v>
      </c>
      <c r="J50" s="30">
        <v>7</v>
      </c>
      <c r="K50" s="31" t="s">
        <v>132</v>
      </c>
      <c r="L50" s="66" t="s">
        <v>305</v>
      </c>
      <c r="M50" s="66" t="s">
        <v>306</v>
      </c>
    </row>
    <row r="51" spans="1:13" ht="55.2">
      <c r="A51" s="67" t="s">
        <v>307</v>
      </c>
      <c r="B51" s="68" t="s">
        <v>140</v>
      </c>
      <c r="C51" s="68" t="s">
        <v>77</v>
      </c>
      <c r="D51" s="37" t="s">
        <v>179</v>
      </c>
      <c r="E51" s="67" t="s">
        <v>141</v>
      </c>
      <c r="F51" s="71">
        <v>9</v>
      </c>
      <c r="G51" s="71" t="s">
        <v>190</v>
      </c>
      <c r="H51" s="71">
        <v>3</v>
      </c>
      <c r="I51" s="30">
        <v>511</v>
      </c>
      <c r="J51" s="30">
        <v>14</v>
      </c>
      <c r="K51" s="31" t="s">
        <v>132</v>
      </c>
      <c r="L51" s="66" t="s">
        <v>308</v>
      </c>
      <c r="M51" s="66" t="s">
        <v>309</v>
      </c>
    </row>
    <row r="52" spans="1:13" ht="55.2">
      <c r="A52" s="67" t="s">
        <v>310</v>
      </c>
      <c r="B52" s="68" t="s">
        <v>140</v>
      </c>
      <c r="C52" s="68" t="s">
        <v>77</v>
      </c>
      <c r="D52" s="37" t="s">
        <v>179</v>
      </c>
      <c r="E52" s="67" t="s">
        <v>141</v>
      </c>
      <c r="F52" s="71">
        <v>9</v>
      </c>
      <c r="G52" s="71" t="s">
        <v>190</v>
      </c>
      <c r="H52" s="71">
        <v>4</v>
      </c>
      <c r="I52" s="30">
        <v>512</v>
      </c>
      <c r="J52" s="30">
        <v>8</v>
      </c>
      <c r="K52" s="31" t="s">
        <v>132</v>
      </c>
      <c r="L52" s="66" t="s">
        <v>308</v>
      </c>
      <c r="M52" s="66" t="s">
        <v>311</v>
      </c>
    </row>
    <row r="53" spans="1:13" ht="158.4">
      <c r="A53" s="67" t="s">
        <v>312</v>
      </c>
      <c r="B53" s="68" t="s">
        <v>140</v>
      </c>
      <c r="C53" s="68" t="s">
        <v>77</v>
      </c>
      <c r="D53" s="37" t="s">
        <v>179</v>
      </c>
      <c r="E53" s="67" t="s">
        <v>141</v>
      </c>
      <c r="F53" s="71">
        <v>9</v>
      </c>
      <c r="G53" s="71" t="s">
        <v>191</v>
      </c>
      <c r="H53" s="71" t="s">
        <v>313</v>
      </c>
      <c r="I53" s="30">
        <v>515</v>
      </c>
      <c r="J53" s="30"/>
      <c r="K53" s="31" t="s">
        <v>136</v>
      </c>
      <c r="L53" s="66" t="s">
        <v>314</v>
      </c>
      <c r="M53" s="66" t="s">
        <v>315</v>
      </c>
    </row>
    <row r="54" spans="1:13" ht="72">
      <c r="A54" s="67" t="s">
        <v>316</v>
      </c>
      <c r="B54" s="68" t="s">
        <v>140</v>
      </c>
      <c r="C54" s="68" t="s">
        <v>77</v>
      </c>
      <c r="D54" s="37" t="s">
        <v>179</v>
      </c>
      <c r="E54" s="67" t="s">
        <v>141</v>
      </c>
      <c r="F54" s="71">
        <v>9</v>
      </c>
      <c r="G54" s="71" t="s">
        <v>192</v>
      </c>
      <c r="H54" s="71" t="s">
        <v>317</v>
      </c>
      <c r="I54" s="30">
        <v>517</v>
      </c>
      <c r="J54" s="30">
        <v>1</v>
      </c>
      <c r="K54" s="31" t="s">
        <v>136</v>
      </c>
      <c r="L54" s="66" t="s">
        <v>308</v>
      </c>
      <c r="M54" s="66" t="s">
        <v>318</v>
      </c>
    </row>
    <row r="55" spans="1:13" ht="55.2">
      <c r="A55" s="67" t="s">
        <v>319</v>
      </c>
      <c r="B55" s="68" t="s">
        <v>140</v>
      </c>
      <c r="C55" s="68" t="s">
        <v>77</v>
      </c>
      <c r="D55" s="37" t="s">
        <v>179</v>
      </c>
      <c r="E55" s="67" t="s">
        <v>141</v>
      </c>
      <c r="F55" s="71">
        <v>9</v>
      </c>
      <c r="G55" s="71" t="s">
        <v>320</v>
      </c>
      <c r="H55" s="71" t="s">
        <v>228</v>
      </c>
      <c r="I55" s="30">
        <v>540</v>
      </c>
      <c r="J55" s="30">
        <v>6</v>
      </c>
      <c r="K55" s="31" t="s">
        <v>132</v>
      </c>
      <c r="L55" s="66" t="s">
        <v>321</v>
      </c>
      <c r="M55" s="66" t="s">
        <v>322</v>
      </c>
    </row>
    <row r="56" spans="1:13" ht="57.6">
      <c r="A56" s="67" t="s">
        <v>323</v>
      </c>
      <c r="B56" s="68" t="s">
        <v>140</v>
      </c>
      <c r="C56" s="68" t="s">
        <v>77</v>
      </c>
      <c r="D56" s="37" t="s">
        <v>179</v>
      </c>
      <c r="E56" s="67" t="s">
        <v>141</v>
      </c>
      <c r="F56" s="71">
        <v>9</v>
      </c>
      <c r="G56" s="71">
        <v>9.8000000000000007</v>
      </c>
      <c r="H56" s="71" t="s">
        <v>324</v>
      </c>
      <c r="I56" s="30">
        <v>549</v>
      </c>
      <c r="J56" s="30">
        <v>1</v>
      </c>
      <c r="K56" s="31" t="s">
        <v>132</v>
      </c>
      <c r="L56" s="66" t="s">
        <v>325</v>
      </c>
      <c r="M56" s="66" t="s">
        <v>326</v>
      </c>
    </row>
    <row r="57" spans="1:13" ht="72">
      <c r="A57" s="67" t="s">
        <v>327</v>
      </c>
      <c r="B57" s="68" t="s">
        <v>140</v>
      </c>
      <c r="C57" s="68" t="s">
        <v>77</v>
      </c>
      <c r="D57" s="37" t="s">
        <v>179</v>
      </c>
      <c r="E57" s="67" t="s">
        <v>141</v>
      </c>
      <c r="F57" s="71">
        <v>9</v>
      </c>
      <c r="G57" s="71">
        <v>9.15</v>
      </c>
      <c r="H57" s="71" t="s">
        <v>228</v>
      </c>
      <c r="I57" s="30">
        <v>569</v>
      </c>
      <c r="J57" s="30">
        <v>20</v>
      </c>
      <c r="K57" s="31" t="s">
        <v>132</v>
      </c>
      <c r="L57" s="66" t="s">
        <v>328</v>
      </c>
      <c r="M57" s="66" t="s">
        <v>329</v>
      </c>
    </row>
    <row r="58" spans="1:13" ht="55.2">
      <c r="A58" s="67" t="s">
        <v>330</v>
      </c>
      <c r="B58" s="68" t="s">
        <v>140</v>
      </c>
      <c r="C58" s="68" t="s">
        <v>77</v>
      </c>
      <c r="D58" s="37" t="s">
        <v>179</v>
      </c>
      <c r="E58" s="67" t="s">
        <v>141</v>
      </c>
      <c r="F58" s="71">
        <v>11</v>
      </c>
      <c r="G58" s="71" t="s">
        <v>331</v>
      </c>
      <c r="H58" s="71">
        <v>2</v>
      </c>
      <c r="I58" s="30">
        <v>690</v>
      </c>
      <c r="J58" s="30">
        <v>6</v>
      </c>
      <c r="K58" s="31" t="s">
        <v>132</v>
      </c>
      <c r="L58" s="66" t="s">
        <v>332</v>
      </c>
      <c r="M58" s="66" t="s">
        <v>333</v>
      </c>
    </row>
    <row r="59" spans="1:13" ht="55.2">
      <c r="A59" s="67" t="s">
        <v>334</v>
      </c>
      <c r="B59" s="68" t="s">
        <v>140</v>
      </c>
      <c r="C59" s="68" t="s">
        <v>77</v>
      </c>
      <c r="D59" s="37" t="s">
        <v>179</v>
      </c>
      <c r="E59" s="67" t="s">
        <v>141</v>
      </c>
      <c r="F59" s="74">
        <v>13</v>
      </c>
      <c r="G59" s="71" t="s">
        <v>335</v>
      </c>
      <c r="H59" s="74" t="s">
        <v>336</v>
      </c>
      <c r="I59" s="66">
        <v>720</v>
      </c>
      <c r="J59" s="66">
        <v>3</v>
      </c>
      <c r="K59" s="31" t="s">
        <v>155</v>
      </c>
      <c r="L59" s="66" t="s">
        <v>337</v>
      </c>
      <c r="M59" s="66" t="s">
        <v>338</v>
      </c>
    </row>
    <row r="60" spans="1:13" ht="43.2">
      <c r="A60" s="75"/>
      <c r="B60" s="76"/>
      <c r="C60" s="77"/>
      <c r="D60" s="78" t="s">
        <v>340</v>
      </c>
      <c r="E60" s="80" t="s">
        <v>341</v>
      </c>
      <c r="F60" s="80" t="s">
        <v>146</v>
      </c>
      <c r="G60" s="80" t="s">
        <v>147</v>
      </c>
      <c r="H60" s="80" t="s">
        <v>144</v>
      </c>
      <c r="I60" s="79">
        <v>719</v>
      </c>
      <c r="J60" s="79"/>
      <c r="K60" s="80" t="s">
        <v>155</v>
      </c>
      <c r="L60" s="77" t="s">
        <v>342</v>
      </c>
      <c r="M60" s="77" t="s">
        <v>343</v>
      </c>
    </row>
    <row r="61" spans="1:13" ht="43.2">
      <c r="A61" s="75"/>
      <c r="B61" s="76"/>
      <c r="C61" s="77"/>
      <c r="D61" s="78" t="s">
        <v>340</v>
      </c>
      <c r="E61" s="80" t="s">
        <v>341</v>
      </c>
      <c r="F61" s="80" t="s">
        <v>146</v>
      </c>
      <c r="G61" s="75">
        <v>4</v>
      </c>
      <c r="H61" s="75"/>
      <c r="I61" s="79">
        <v>750</v>
      </c>
      <c r="J61" s="79">
        <v>18</v>
      </c>
      <c r="K61" s="80" t="s">
        <v>155</v>
      </c>
      <c r="L61" s="77" t="s">
        <v>344</v>
      </c>
      <c r="M61" s="77" t="s">
        <v>343</v>
      </c>
    </row>
    <row r="62" spans="1:13" ht="409.6">
      <c r="A62" s="90" t="s">
        <v>345</v>
      </c>
      <c r="B62" s="90" t="s">
        <v>129</v>
      </c>
      <c r="C62" s="88" t="s">
        <v>77</v>
      </c>
      <c r="D62" s="92" t="s">
        <v>346</v>
      </c>
      <c r="E62" s="90" t="s">
        <v>130</v>
      </c>
      <c r="F62" s="93" t="s">
        <v>228</v>
      </c>
      <c r="G62" s="91"/>
      <c r="H62" s="91"/>
      <c r="I62" s="91"/>
      <c r="J62" s="91"/>
      <c r="K62" s="93" t="s">
        <v>132</v>
      </c>
      <c r="L62" s="94" t="s">
        <v>347</v>
      </c>
      <c r="M62" s="88" t="s">
        <v>348</v>
      </c>
    </row>
    <row r="63" spans="1:13" ht="409.6">
      <c r="A63" s="90" t="s">
        <v>349</v>
      </c>
      <c r="B63" s="90"/>
      <c r="C63" s="88"/>
      <c r="D63" s="89"/>
      <c r="E63" s="89"/>
      <c r="F63" s="93"/>
      <c r="G63" s="91"/>
      <c r="H63" s="91"/>
      <c r="I63" s="91"/>
      <c r="J63" s="91"/>
      <c r="K63" s="93"/>
      <c r="L63" s="95" t="s">
        <v>350</v>
      </c>
      <c r="M63" s="96" t="s">
        <v>351</v>
      </c>
    </row>
    <row r="64" spans="1:13" ht="244.8">
      <c r="A64" s="90" t="s">
        <v>352</v>
      </c>
      <c r="B64" s="90" t="s">
        <v>129</v>
      </c>
      <c r="C64" s="88" t="s">
        <v>77</v>
      </c>
      <c r="D64" s="92" t="s">
        <v>346</v>
      </c>
      <c r="E64" s="90" t="s">
        <v>130</v>
      </c>
      <c r="F64" s="87" t="s">
        <v>143</v>
      </c>
      <c r="G64" s="87" t="s">
        <v>176</v>
      </c>
      <c r="H64" s="87" t="s">
        <v>143</v>
      </c>
      <c r="I64" s="86">
        <v>2</v>
      </c>
      <c r="J64" s="86">
        <v>6</v>
      </c>
      <c r="K64" s="87" t="s">
        <v>132</v>
      </c>
      <c r="L64" s="85" t="s">
        <v>235</v>
      </c>
      <c r="M64" s="85" t="s">
        <v>236</v>
      </c>
    </row>
    <row r="65" spans="1:13" ht="72">
      <c r="A65" s="90" t="s">
        <v>353</v>
      </c>
      <c r="B65" s="90" t="s">
        <v>129</v>
      </c>
      <c r="C65" s="88" t="s">
        <v>77</v>
      </c>
      <c r="D65" s="92" t="s">
        <v>346</v>
      </c>
      <c r="E65" s="90" t="s">
        <v>130</v>
      </c>
      <c r="F65" s="87" t="s">
        <v>143</v>
      </c>
      <c r="G65" s="87" t="s">
        <v>245</v>
      </c>
      <c r="H65" s="87"/>
      <c r="I65" s="86">
        <v>18</v>
      </c>
      <c r="J65" s="86">
        <v>11</v>
      </c>
      <c r="K65" s="87" t="s">
        <v>132</v>
      </c>
      <c r="L65" s="85" t="s">
        <v>252</v>
      </c>
      <c r="M65" s="85" t="s">
        <v>253</v>
      </c>
    </row>
    <row r="66" spans="1:13" ht="374.4">
      <c r="A66" s="90" t="s">
        <v>354</v>
      </c>
      <c r="B66" s="90" t="s">
        <v>129</v>
      </c>
      <c r="C66" s="88" t="s">
        <v>77</v>
      </c>
      <c r="D66" s="92" t="s">
        <v>346</v>
      </c>
      <c r="E66" s="90" t="s">
        <v>130</v>
      </c>
      <c r="F66" s="87" t="s">
        <v>143</v>
      </c>
      <c r="G66" s="87" t="s">
        <v>245</v>
      </c>
      <c r="H66" s="87"/>
      <c r="I66" s="86">
        <v>18</v>
      </c>
      <c r="J66" s="86">
        <v>19</v>
      </c>
      <c r="K66" s="87" t="s">
        <v>132</v>
      </c>
      <c r="L66" s="85" t="s">
        <v>255</v>
      </c>
      <c r="M66" s="85" t="s">
        <v>256</v>
      </c>
    </row>
    <row r="67" spans="1:13" ht="187.2">
      <c r="A67" s="90" t="s">
        <v>355</v>
      </c>
      <c r="B67" s="90" t="s">
        <v>129</v>
      </c>
      <c r="C67" s="88" t="s">
        <v>77</v>
      </c>
      <c r="D67" s="92" t="s">
        <v>346</v>
      </c>
      <c r="E67" s="90" t="s">
        <v>130</v>
      </c>
      <c r="F67" s="87" t="s">
        <v>135</v>
      </c>
      <c r="G67" s="87"/>
      <c r="H67" s="87"/>
      <c r="I67" s="86">
        <v>20</v>
      </c>
      <c r="J67" s="86">
        <v>32</v>
      </c>
      <c r="K67" s="87" t="s">
        <v>132</v>
      </c>
      <c r="L67" s="85" t="s">
        <v>258</v>
      </c>
      <c r="M67" s="85" t="s">
        <v>259</v>
      </c>
    </row>
    <row r="68" spans="1:13" ht="172.8">
      <c r="A68" s="90" t="s">
        <v>356</v>
      </c>
      <c r="B68" s="90" t="s">
        <v>129</v>
      </c>
      <c r="C68" s="88" t="s">
        <v>77</v>
      </c>
      <c r="D68" s="92" t="s">
        <v>346</v>
      </c>
      <c r="E68" s="90" t="s">
        <v>130</v>
      </c>
      <c r="F68" s="81">
        <v>7</v>
      </c>
      <c r="G68" s="81">
        <v>7.2</v>
      </c>
      <c r="H68" s="81">
        <v>3</v>
      </c>
      <c r="I68" s="83">
        <v>47</v>
      </c>
      <c r="J68" s="83">
        <v>3</v>
      </c>
      <c r="K68" s="84"/>
      <c r="L68" s="82" t="s">
        <v>267</v>
      </c>
      <c r="M68" s="82" t="s">
        <v>268</v>
      </c>
    </row>
    <row r="69" spans="1:13" ht="57.6">
      <c r="A69" s="1" t="s">
        <v>357</v>
      </c>
      <c r="K69" s="1" t="s">
        <v>136</v>
      </c>
      <c r="L69" s="1" t="s">
        <v>359</v>
      </c>
      <c r="M69" s="1" t="s">
        <v>358</v>
      </c>
    </row>
    <row r="70" spans="1:13" s="118" customFormat="1" ht="32.25" customHeight="1">
      <c r="A70" s="71"/>
      <c r="B70" s="74" t="s">
        <v>360</v>
      </c>
      <c r="C70" s="66" t="s">
        <v>361</v>
      </c>
      <c r="D70" s="78" t="s">
        <v>362</v>
      </c>
      <c r="E70" s="30"/>
      <c r="F70" s="31" t="s">
        <v>363</v>
      </c>
      <c r="G70" s="31" t="s">
        <v>364</v>
      </c>
      <c r="H70" s="31"/>
      <c r="I70" s="30"/>
      <c r="J70" s="30"/>
      <c r="K70" s="31" t="s">
        <v>132</v>
      </c>
      <c r="L70" s="66" t="s">
        <v>365</v>
      </c>
      <c r="M70" s="66" t="s">
        <v>366</v>
      </c>
    </row>
  </sheetData>
  <mergeCells count="5">
    <mergeCell ref="A22:P22"/>
    <mergeCell ref="M14:M16"/>
    <mergeCell ref="L14:L16"/>
    <mergeCell ref="P14:P16"/>
    <mergeCell ref="N14:N16"/>
  </mergeCells>
  <phoneticPr fontId="18" type="noConversion"/>
  <hyperlinks>
    <hyperlink ref="D33" r:id="rId1"/>
    <hyperlink ref="D42" r:id="rId2"/>
    <hyperlink ref="D53" r:id="rId3"/>
    <hyperlink ref="D26" r:id="rId4"/>
    <hyperlink ref="D30" r:id="rId5"/>
    <hyperlink ref="D54" r:id="rId6"/>
    <hyperlink ref="D51" r:id="rId7"/>
    <hyperlink ref="D52" r:id="rId8"/>
    <hyperlink ref="D25" r:id="rId9"/>
    <hyperlink ref="D32" r:id="rId10"/>
    <hyperlink ref="D34" r:id="rId11"/>
    <hyperlink ref="D35" r:id="rId12"/>
    <hyperlink ref="D23" r:id="rId13"/>
    <hyperlink ref="D47" r:id="rId14"/>
    <hyperlink ref="D28" r:id="rId15"/>
    <hyperlink ref="D39" r:id="rId16"/>
    <hyperlink ref="D24" r:id="rId17"/>
    <hyperlink ref="D40" r:id="rId18"/>
    <hyperlink ref="D43" r:id="rId19"/>
    <hyperlink ref="D48" r:id="rId20"/>
    <hyperlink ref="D58" r:id="rId21"/>
    <hyperlink ref="D46" r:id="rId22"/>
    <hyperlink ref="D59" r:id="rId23"/>
    <hyperlink ref="D29" r:id="rId24"/>
    <hyperlink ref="D27" r:id="rId25"/>
    <hyperlink ref="D49" r:id="rId26"/>
    <hyperlink ref="D50" r:id="rId27"/>
    <hyperlink ref="D55" r:id="rId28"/>
    <hyperlink ref="D56" r:id="rId29"/>
    <hyperlink ref="D57" r:id="rId30"/>
    <hyperlink ref="D44" r:id="rId31"/>
    <hyperlink ref="D45" r:id="rId32"/>
    <hyperlink ref="D31" r:id="rId33"/>
    <hyperlink ref="D36" r:id="rId34"/>
    <hyperlink ref="D37" r:id="rId35"/>
    <hyperlink ref="D38" r:id="rId36"/>
    <hyperlink ref="D41" r:id="rId37"/>
    <hyperlink ref="D60" r:id="rId38"/>
    <hyperlink ref="D61" r:id="rId39"/>
    <hyperlink ref="D62" r:id="rId40"/>
    <hyperlink ref="D64" r:id="rId41"/>
    <hyperlink ref="D65" r:id="rId42"/>
    <hyperlink ref="D66" r:id="rId43"/>
    <hyperlink ref="D67" r:id="rId44"/>
    <hyperlink ref="D68" r:id="rId45"/>
    <hyperlink ref="D2" r:id="rId46"/>
    <hyperlink ref="D70" r:id="rId47"/>
  </hyperlinks>
  <pageMargins left="0.7" right="0.7" top="0.75" bottom="0.75" header="0.3" footer="0.3"/>
  <pageSetup orientation="portrait" r:id="rId48"/>
  <legacyDrawing r:id="rId4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8671875" defaultRowHeight="14.4"/>
  <sheetData/>
  <phoneticPr fontId="1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Vote Tally</vt:lpstr>
      <vt:lpstr>Comments</vt:lpstr>
      <vt:lpstr>Sheet3</vt:lpstr>
    </vt:vector>
  </TitlesOfParts>
  <Company>BAE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Apurva (US SSA)</dc:creator>
  <cp:lastModifiedBy>Mody, Apurva (US SSA)</cp:lastModifiedBy>
  <dcterms:created xsi:type="dcterms:W3CDTF">2016-09-02T04:09:15Z</dcterms:created>
  <dcterms:modified xsi:type="dcterms:W3CDTF">2018-08-29T02:05:26Z</dcterms:modified>
</cp:coreProperties>
</file>