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65521" windowWidth="11940" windowHeight="12765" activeTab="2"/>
  </bookViews>
  <sheets>
    <sheet name="Title" sheetId="1" r:id="rId1"/>
    <sheet name="Approval status on P802.22 D1" sheetId="2" r:id="rId2"/>
    <sheet name="P802.22.2 Comments" sheetId="3" r:id="rId3"/>
    <sheet name="References" sheetId="4" r:id="rId4"/>
  </sheets>
  <definedNames>
    <definedName name="Doc_title" localSheetId="3">'References'!#REF!</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T1" authorId="0">
      <text>
        <r>
          <rPr>
            <sz val="8"/>
            <rFont val="Tahoma"/>
            <family val="0"/>
          </rPr>
          <t>A= Accept    B= Revise   C: Reject
D= Defer   P= Pending   S= Superceded</t>
        </r>
      </text>
    </comment>
  </commentList>
</comments>
</file>

<file path=xl/sharedStrings.xml><?xml version="1.0" encoding="utf-8"?>
<sst xmlns="http://schemas.openxmlformats.org/spreadsheetml/2006/main" count="375" uniqueCount="208">
  <si>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</si>
  <si>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</si>
  <si>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</si>
  <si>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</si>
  <si>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</si>
  <si>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</si>
  <si>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</si>
  <si>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</si>
  <si>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</si>
  <si>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</si>
  <si>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</si>
  <si>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</si>
  <si>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</si>
  <si>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</si>
  <si>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</si>
  <si>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</si>
  <si>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</si>
  <si>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</si>
  <si>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</si>
  <si>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</si>
  <si>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</si>
  <si>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Other2</t>
  </si>
  <si>
    <t>Other3</t>
  </si>
  <si>
    <t xml:space="preserve"> 7-Mar-2012 11:49:29 EDT</t>
  </si>
  <si>
    <t>Freedman, Avraham</t>
  </si>
  <si>
    <t>avi.freedman@nice.com</t>
  </si>
  <si>
    <t>Individual</t>
  </si>
  <si>
    <t>General Interest</t>
  </si>
  <si>
    <t>Approve</t>
  </si>
  <si>
    <t>Nice Systems</t>
  </si>
  <si>
    <t>Technical</t>
  </si>
  <si>
    <t>6.3.5.5</t>
  </si>
  <si>
    <t>The term "Antenna" typically refers to a passive device. I assume the meaning here is the "antenna unit" as defined in the 802.22 standard.</t>
  </si>
  <si>
    <t>No</t>
  </si>
  <si>
    <t>Change "antenna" to "antenna unit" in lines 9-12.  Add "(see sub-clause 9.12.2 of the 1 IEEE Std 802.22-2011)</t>
  </si>
  <si>
    <t>Editorial</t>
  </si>
  <si>
    <t>5.2.2.3</t>
  </si>
  <si>
    <t>A missing reference</t>
  </si>
  <si>
    <t>Change : "Error! Reference Source not found" with the right reference</t>
  </si>
  <si>
    <t>5.2.2.1.1</t>
  </si>
  <si>
    <t>In table 1, there should be N+/-15</t>
  </si>
  <si>
    <t>Change "N+15" to "N+/-15"</t>
  </si>
  <si>
    <t>Table 1. It is not clear why for N+/-14 and N+15 the sepration distance gets bigger.</t>
  </si>
  <si>
    <t>Add a note explaining the reason.</t>
  </si>
  <si>
    <t>5.1.1.2</t>
  </si>
  <si>
    <t>[B1], namely 802.22.1 is indeed a scientific technically reputable reference, but, coming from 802.22 group, this statelment is out of place, IMHO</t>
  </si>
  <si>
    <t>Check if 802.22.1 is the right reference here. If it is - point to the right section in it and delete "scientific technically reputable reference"</t>
  </si>
  <si>
    <t xml:space="preserve"> 7-Mar-2012 10:42: 1 EDT</t>
  </si>
  <si>
    <t>Turner, Michelle</t>
  </si>
  <si>
    <t>m.d.turner@ieee.org</t>
  </si>
  <si>
    <t>732-562-3825</t>
  </si>
  <si>
    <t>General</t>
  </si>
  <si>
    <t>Attached is the legal review.</t>
  </si>
  <si>
    <t>75369100003-Legal_802.22.2.doc</t>
  </si>
  <si>
    <t>Yes</t>
  </si>
  <si>
    <t xml:space="preserve"> 7-Mar-2012  1:20:48 EDT</t>
  </si>
  <si>
    <t>Lubar, Daniel</t>
  </si>
  <si>
    <t>dlubar@ieee.org</t>
  </si>
  <si>
    <t>877-569-5069</t>
  </si>
  <si>
    <t>Disapprove</t>
  </si>
  <si>
    <t>RelayServices</t>
  </si>
  <si>
    <t>6.3.5.6</t>
  </si>
  <si>
    <t>In the item "6.3.5.6 Installation Height" on Page 21, the text: "The CPE transmit/receive antenna should be installed outdoors at a nominal height of 10 meters above ground level and co-located with the CPE sensing antenna." should be edited for "deployment clarity" as this is a "best practices" reference.</t>
  </si>
  <si>
    <t>Change text to suggest that "6.3.5.6 Installation Height"  has a reason for being added.  Here is a suggested edit..
"The CPE transmit/receive antenna should be installed outdoors at a nominal height above ground level (AGL) and could be co-located with the CPE sensing antenna.  A nominal height AGL is needed to address potential interference issues between DTV receiver (primary users of the spectrum) and the CPE equipment.  In the US, 10 Meters of separation is required."</t>
  </si>
  <si>
    <t xml:space="preserve"> 7-Mar-2012  1:14:44 EDT</t>
  </si>
  <si>
    <t>Annex A</t>
  </si>
  <si>
    <t>In Annex A, Page 36 line 6, The external reference is not a correctly referenced.</t>
  </si>
  <si>
    <t>Please remove or edit the [B1] reference in line 6 of the draft.  The right footnote and/or normative reference for that location is [B2]</t>
  </si>
  <si>
    <t xml:space="preserve"> 7-Mar-2012  0:49: 9 EDT</t>
  </si>
  <si>
    <t>Please remove the "Error! Reference source not found." message above "Figure 2"</t>
  </si>
  <si>
    <t xml:space="preserve"> 6-Mar-2012 12:47:55 EDT</t>
  </si>
  <si>
    <t>Rose, William</t>
  </si>
  <si>
    <t>brose@wjrconsulting.com</t>
  </si>
  <si>
    <t>WJR Consulting Inc.</t>
  </si>
  <si>
    <t>5.1.2</t>
  </si>
  <si>
    <t>Although it is only a recommendation (stated as "should"), 99.9% and 1% for time availability would seem to be a business decision best left to those deploying the system.</t>
  </si>
  <si>
    <t>Either delete the recommendation or add a statement noting that there may be good business reasons to deviate from this recommendation.</t>
  </si>
  <si>
    <t>21-Feb-2012  5: 6:21 EDT</t>
  </si>
  <si>
    <t>Methley, Steven</t>
  </si>
  <si>
    <t>steve.methley@ieee.org</t>
  </si>
  <si>
    <t>+44 (1223) 858649</t>
  </si>
  <si>
    <t>Quotient Associates Ltd</t>
  </si>
  <si>
    <t>5.2.2.4</t>
  </si>
  <si>
    <t>If the regulatory domain does NOT require sensing (e.g. UK) then is it expected that the equipment will have sensing capabilities designed in and operable?  It seems so, since subsequently '5.3 RF Front End' et seq talks of dual RF chains and says 'must be used'.  Yet 5.2.2.4 says 'If...'</t>
  </si>
  <si>
    <t>Clarify whether sensing capability must always be present in equipment, even when to be used within a regulatory authority which does not require it.</t>
  </si>
  <si>
    <t>21-Feb-2012  4:53:31 EDT</t>
  </si>
  <si>
    <t>Error!  Reference source not found.</t>
  </si>
  <si>
    <t>Replace with correct reference</t>
  </si>
  <si>
    <t>Editorial Coordination</t>
  </si>
  <si>
    <t>IEEE P802.22 Wireless RANs</t>
  </si>
  <si>
    <t>Submission</t>
  </si>
  <si>
    <t>Designator:</t>
  </si>
  <si>
    <t>Venue Date:</t>
  </si>
  <si>
    <t>First Author:</t>
  </si>
  <si>
    <t>Gerald Chouinard, Communications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</si>
  <si>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</si>
  <si>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</si>
  <si>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</si>
  <si>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</si>
  <si>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</si>
  <si>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</si>
  <si>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</si>
  <si>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</si>
  <si>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</si>
  <si>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</si>
  <si>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</si>
  <si>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</si>
  <si>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</si>
  <si>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</si>
  <si>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</si>
  <si>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</si>
  <si>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Ballot voting options:</t>
  </si>
  <si>
    <t>Voters</t>
  </si>
  <si>
    <t>Ballot approval status</t>
  </si>
  <si>
    <t>TR</t>
  </si>
  <si>
    <t>GR</t>
  </si>
  <si>
    <t>ER</t>
  </si>
  <si>
    <t>T</t>
  </si>
  <si>
    <t>G</t>
  </si>
  <si>
    <t>E</t>
  </si>
  <si>
    <t>A = Approve - no comment</t>
  </si>
  <si>
    <t>Approve with comments</t>
  </si>
  <si>
    <t xml:space="preserve">A&amp;C = Approve with comment </t>
  </si>
  <si>
    <t>D = Disapprove -no comment</t>
  </si>
  <si>
    <t>D&amp;C = Disapprove with comment</t>
  </si>
  <si>
    <t>Chouinard</t>
  </si>
  <si>
    <t>Gerald</t>
  </si>
  <si>
    <t>@1 = Abstain - Lack of time</t>
  </si>
  <si>
    <t>Disapprove with comments</t>
  </si>
  <si>
    <t xml:space="preserve">@2 = Abstain - Lack of expertise </t>
  </si>
  <si>
    <t>@3 = Abstain - Conflict of interest</t>
  </si>
  <si>
    <t>Freedman</t>
  </si>
  <si>
    <t>Avraham</t>
  </si>
  <si>
    <t xml:space="preserve">@4 = Abstain - Others     </t>
  </si>
  <si>
    <t>Methley</t>
  </si>
  <si>
    <t>Steven</t>
  </si>
  <si>
    <t>Number of voter:</t>
  </si>
  <si>
    <t>Number of responding voters:</t>
  </si>
  <si>
    <t>Number of Approve:</t>
  </si>
  <si>
    <t>Number of Abstain:</t>
  </si>
  <si>
    <t>Return ratio:</t>
  </si>
  <si>
    <t>Approval ratio:</t>
  </si>
  <si>
    <t>March 2012</t>
  </si>
  <si>
    <t>WRAN P802.22.2 D1 Sponsor Ballot Comments Database</t>
  </si>
  <si>
    <t>Approval status on P802.22.2 D1 as of 13 March 2012</t>
  </si>
  <si>
    <t>Michelle</t>
  </si>
  <si>
    <t>Turner</t>
  </si>
  <si>
    <t>Daniel</t>
  </si>
  <si>
    <t>Lubar</t>
  </si>
  <si>
    <t>William</t>
  </si>
  <si>
    <t>Rose</t>
  </si>
  <si>
    <t>Approve - no comment</t>
  </si>
  <si>
    <t>References:</t>
  </si>
  <si>
    <t>IEEEStd 802.22-2011, Wireless Regional Area Networks (WRAN) Part 22: Cognitive Wireless RAN Medium Access Control (MAC) and Physical Layer (PHY) Specifications: Policies and Procedures for Operation in the TV Bands, 1st July 2011.</t>
  </si>
  <si>
    <t>IEEE P802.22 Draft Recommended Practice for the Installation and Deployment of IEEE 802.22 Systems, Draft 1.0, February 2012</t>
  </si>
  <si>
    <t>Other 1</t>
  </si>
  <si>
    <t>Reject</t>
  </si>
  <si>
    <t>Accept</t>
  </si>
  <si>
    <t>Revise</t>
  </si>
  <si>
    <t>Change [B1] for [B2].</t>
  </si>
  <si>
    <t>Change "antenna" for "antenna unit" three times on lines 9, 10 and 12. Add the proposed reference at the end of the paragraph.</t>
  </si>
  <si>
    <t>See resolution of comment #9. The reduced immunity was only observed on N+15 in the ATSC tests (see [B2]).</t>
  </si>
  <si>
    <t>13-Mar-2012 15:39:25 EDT</t>
  </si>
  <si>
    <t>Gurley, Thomas</t>
  </si>
  <si>
    <t>tgurley@ieee.org</t>
  </si>
  <si>
    <t>252-443-3115</t>
  </si>
  <si>
    <t>IEEE Broadcast Technology Society</t>
  </si>
  <si>
    <t>"a iNARTE" should be "an iNARTE"</t>
  </si>
  <si>
    <t>"a" &gt; "an"</t>
  </si>
  <si>
    <t>13-Mar-2012 15:36: 3 EDT</t>
  </si>
  <si>
    <t>(This comment pertains to Page vi of the document, but the system would not allow a Roman numeral as a valid page number.)  My name is misspelled on Lines 16 and 39.</t>
  </si>
  <si>
    <t>"Tomas" &gt; "Thomas" in 2 places.</t>
  </si>
  <si>
    <t>13-Mar-2012  3:46:30 EDT</t>
  </si>
  <si>
    <t>Hyun, shwang@etri.re.kr, Sung</t>
  </si>
  <si>
    <t>shwang@etri.re.kr</t>
  </si>
  <si>
    <t>Government/Military</t>
  </si>
  <si>
    <t>Electronics and Telecommunications Research Instititute (ETRI)</t>
  </si>
  <si>
    <t>In Figure B.3, there is no DTV source which cause green interference.</t>
  </si>
  <si>
    <t>Add the text "WKOH-DT" within the red top circle in Figure B.3.</t>
  </si>
  <si>
    <t>13-Mar-2012  3:42:10 EDT</t>
  </si>
  <si>
    <t>In Figure B.1, the print of text is not clear. At least, the channel number should be clear.</t>
  </si>
  <si>
    <t>Replace the Figure B.1 with clear image.</t>
  </si>
  <si>
    <t>13-Mar-2012  3:34:38 EDT</t>
  </si>
  <si>
    <t>There is no description of "R" and "Pfd" in Eq (2).</t>
  </si>
  <si>
    <t>Insert the following text right after Eq (2).
"where Pfd is the power-flux density and R is the separation distance."</t>
  </si>
  <si>
    <t>13-Mar-2012  3:24:12 EDT</t>
  </si>
  <si>
    <t>"3" of "Note 3" should be superscript.</t>
  </si>
  <si>
    <t>Write "3" in superscript.</t>
  </si>
  <si>
    <t>13-Mar-2012  3:12:53 EDT</t>
  </si>
  <si>
    <t>"for" is duplicated</t>
  </si>
  <si>
    <t>Delete one of two "for"</t>
  </si>
  <si>
    <t>13-Mar-2012  3: 7:40 EDT</t>
  </si>
  <si>
    <t>Check the acronym of "WRAN"</t>
  </si>
  <si>
    <t>Insert "Area" right after "Regional"</t>
  </si>
  <si>
    <t>13-Mar-2012  3: 6:12 EDT</t>
  </si>
  <si>
    <t>Check the acronym of "WRAN" in the cover page</t>
  </si>
  <si>
    <t>Insert "Area" right after "Regional" in the cover page</t>
  </si>
  <si>
    <t>The reference is "[B1]" corresponding to the 802.22 main standard in the Bibliography on page 28. Note: the reference was OK in the Word file.</t>
  </si>
  <si>
    <r>
      <t>Modify the first paragraph as follows:
"</t>
    </r>
    <r>
      <rPr>
        <b/>
        <sz val="10"/>
        <rFont val="Arial"/>
        <family val="2"/>
      </rPr>
      <t>If the regulatory domain requires RF sensing</t>
    </r>
    <r>
      <rPr>
        <sz val="10"/>
        <rFont val="Arial"/>
        <family val="0"/>
      </rPr>
      <t>, CPEs with two separate RF chains for WRAN operation and for RF sensing should be used ."</t>
    </r>
  </si>
  <si>
    <t>The 10 m AGL antenna height  is what is being used as reference height for DTV operation. This 10 m height has been used throughout the 802.22 system studies all along the work of the 802.22 WG and the coverage and interference results correspond to this reference height. This antena height is recommended but other eights could be used if allowed by local regulation with different coverage and interference results.
In order to make sure that the sensing antenna provides the coverage corresponding to the TX/RX antenna, these antennas have to be co-located as much as possible (e.g., if the sensing antenna is lower than the TX/RX antenna, interference may occur since the radius of detection would be smaller than the radius of coverage of the WRAN terminal). Note that sensing will never take place while the CPE is transmitting, only during quiet periods or other passive CPE operation periods.
 With respect to the separation distance, this is covered in Table 1.</t>
  </si>
  <si>
    <t xml:space="preserve">See the proposed resolutions in document 22-12-030-01-0002 Legal comments from the IEEE-SA Staff.doc. </t>
  </si>
  <si>
    <r>
      <t xml:space="preserve">Add reference to a Note 4 besides "N+/-14" and "N+15" in the Table. Add the following Note 4 below the Table: </t>
    </r>
    <r>
      <rPr>
        <b/>
        <sz val="10"/>
        <rFont val="Arial"/>
        <family val="2"/>
      </rPr>
      <t>"Note 4: DTV receivers showed less immunity to interference coming from channel separations +/-14 and +15 in the ATSC laboratory tests because of the image frequency, see [B2].</t>
    </r>
    <r>
      <rPr>
        <sz val="10"/>
        <rFont val="Arial"/>
        <family val="0"/>
      </rPr>
      <t>"</t>
    </r>
  </si>
  <si>
    <r>
      <t>Insert the following text right after Eq (2).
"</t>
    </r>
    <r>
      <rPr>
        <b/>
        <sz val="10"/>
        <rFont val="Arial"/>
        <family val="2"/>
      </rPr>
      <t xml:space="preserve">where Pfd is the power-flux density </t>
    </r>
    <r>
      <rPr>
        <b/>
        <sz val="10"/>
        <color indexed="10"/>
        <rFont val="Arial"/>
        <family val="2"/>
      </rPr>
      <t>in dB(W/m^2)</t>
    </r>
    <r>
      <rPr>
        <b/>
        <sz val="10"/>
        <rFont val="Arial"/>
        <family val="2"/>
      </rPr>
      <t xml:space="preserve"> and R is the separation distance </t>
    </r>
    <r>
      <rPr>
        <b/>
        <sz val="10"/>
        <color indexed="10"/>
        <rFont val="Arial"/>
        <family val="2"/>
      </rPr>
      <t>in meters</t>
    </r>
    <r>
      <rPr>
        <b/>
        <sz val="10"/>
        <rFont val="Arial"/>
        <family val="2"/>
      </rPr>
      <t>.</t>
    </r>
    <r>
      <rPr>
        <sz val="10"/>
        <rFont val="Arial"/>
        <family val="0"/>
      </rPr>
      <t>"</t>
    </r>
  </si>
  <si>
    <t>Figure 1 is an exact duplicate of Figure 1 of the main 802.22 Standard. It should be kett the same for consistency.</t>
  </si>
  <si>
    <t>Need to edit the Figure in bitmap.</t>
  </si>
  <si>
    <t>2012-03-15</t>
  </si>
  <si>
    <t>doc.: IEEE 802.22-12/0029r01</t>
  </si>
  <si>
    <r>
      <t>Augment the first bullet of the sub-section as follows:
"…undesired signals, respectively</t>
    </r>
    <r>
      <rPr>
        <b/>
        <sz val="10"/>
        <rFont val="Arial"/>
        <family val="2"/>
      </rPr>
      <t xml:space="preserve">, in order to provide for sufficient time reliability for the bi-directional communications to the subscribers of the WRAN service, </t>
    </r>
    <r>
      <rPr>
        <sz val="10"/>
        <rFont val="Arial"/>
        <family val="2"/>
      </rPr>
      <t>and 50 % for location availability</t>
    </r>
    <r>
      <rPr>
        <sz val="10"/>
        <rFont val="Arial"/>
        <family val="0"/>
      </rPr>
      <t>." See also page 7, lines 14-17.</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</si>
</sst>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32">
    <font>
      <sz val="10"/>
      <name val="Arial"/>
      <family val="0"/>
    </font>
    <font>
      <b/>
      <sz val="10"/>
      <name val="Arial"/>
      <family val="2"/>
    </font>
    <font>
      <sz val="8"/>
      <name val="Tahoma"/>
      <family val="0"/>
    </font>
    <font>
      <sz val="8"/>
      <name val="Arial"/>
      <family val="0"/>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u val="single"/>
      <sz val="7.5"/>
      <color indexed="36"/>
      <name val="Arial"/>
      <family val="0"/>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0"/>
      <color indexed="12"/>
      <name val="Arial"/>
      <family val="0"/>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Times New Roman"/>
      <family val="1"/>
    </font>
    <font>
      <b/>
      <sz val="14"/>
      <name val="Times New Roman"/>
      <family val="1"/>
    </font>
    <font>
      <b/>
      <sz val="12"/>
      <color indexed="12"/>
      <name val="Times New Roman"/>
      <family val="1"/>
    </font>
    <font>
      <sz val="11"/>
      <color indexed="8"/>
      <name val="Times New Roman"/>
      <family val="0"/>
    </font>
    <font>
      <b/>
      <u val="single"/>
      <sz val="12"/>
      <color indexed="12"/>
      <name val="Times New Roman"/>
      <family val="0"/>
    </font>
    <font>
      <b/>
      <sz val="12"/>
      <name val="Arial"/>
      <family val="2"/>
    </font>
    <font>
      <sz val="10"/>
      <name val="Times New Roman"/>
      <family val="1"/>
    </font>
    <font>
      <b/>
      <sz val="10"/>
      <color indexed="10"/>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0" fillId="0" borderId="0">
      <alignment/>
      <protection/>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0" fillId="0" borderId="0">
      <alignment/>
      <protection/>
    </xf>
    <xf numFmtId="0" fontId="20" fillId="0" borderId="0" applyNumberFormat="0" applyFill="0" applyBorder="0" applyAlignment="0" applyProtection="0"/>
    <xf numFmtId="0" fontId="8" fillId="21" borderId="2" applyNumberFormat="0" applyAlignment="0" applyProtection="0"/>
    <xf numFmtId="0" fontId="18" fillId="22" borderId="0" applyNumberFormat="0" applyBorder="0" applyAlignment="0" applyProtection="0"/>
    <xf numFmtId="0" fontId="0" fillId="23" borderId="7" applyNumberFormat="0" applyFont="0" applyAlignment="0" applyProtection="0"/>
    <xf numFmtId="0" fontId="17" fillId="0" borderId="6" applyNumberFormat="0" applyFill="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2" fillId="0" borderId="0" applyNumberFormat="0" applyFill="0" applyBorder="0" applyAlignment="0" applyProtection="0"/>
    <xf numFmtId="0" fontId="7" fillId="20" borderId="1" applyNumberFormat="0" applyAlignment="0" applyProtection="0"/>
    <xf numFmtId="0" fontId="6" fillId="3" borderId="0" applyNumberFormat="0" applyBorder="0" applyAlignment="0" applyProtection="0"/>
    <xf numFmtId="0" fontId="0" fillId="23" borderId="7" applyNumberFormat="0" applyFont="0" applyAlignment="0" applyProtection="0"/>
    <xf numFmtId="0" fontId="18" fillId="22" borderId="0" applyNumberFormat="0" applyBorder="0" applyAlignment="0" applyProtection="0"/>
    <xf numFmtId="0" fontId="9" fillId="0" borderId="0" applyNumberFormat="0" applyFill="0" applyBorder="0" applyAlignment="0" applyProtection="0"/>
    <xf numFmtId="0" fontId="8" fillId="21" borderId="2" applyNumberFormat="0" applyAlignment="0" applyProtection="0"/>
    <xf numFmtId="0" fontId="0" fillId="0" borderId="0">
      <alignment/>
      <protection/>
    </xf>
    <xf numFmtId="0" fontId="17" fillId="0" borderId="6" applyNumberFormat="0" applyFill="0" applyAlignment="0" applyProtection="0"/>
    <xf numFmtId="0" fontId="21" fillId="0" borderId="9" applyNumberFormat="0" applyFill="0" applyAlignment="0" applyProtection="0"/>
    <xf numFmtId="0" fontId="16" fillId="7" borderId="1" applyNumberFormat="0" applyAlignment="0" applyProtection="0"/>
    <xf numFmtId="0" fontId="20"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4" borderId="0" applyNumberFormat="0" applyBorder="0" applyAlignment="0" applyProtection="0"/>
    <xf numFmtId="0" fontId="16" fillId="7" borderId="1" applyNumberFormat="0" applyAlignment="0" applyProtection="0"/>
    <xf numFmtId="0" fontId="19" fillId="20" borderId="8" applyNumberFormat="0" applyAlignment="0" applyProtection="0"/>
    <xf numFmtId="0" fontId="19" fillId="20" borderId="8" applyNumberFormat="0" applyAlignment="0" applyProtection="0"/>
    <xf numFmtId="0" fontId="6" fillId="3"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20" borderId="1"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1" fillId="0" borderId="9" applyNumberFormat="0" applyFill="0" applyAlignment="0" applyProtection="0"/>
  </cellStyleXfs>
  <cellXfs count="86">
    <xf numFmtId="0" fontId="0" fillId="0" borderId="0" xfId="0" applyAlignment="1">
      <alignment/>
    </xf>
    <xf numFmtId="0" fontId="0" fillId="20" borderId="0" xfId="0" applyFill="1" applyAlignment="1">
      <alignment vertical="top"/>
    </xf>
    <xf numFmtId="0" fontId="0" fillId="20" borderId="0" xfId="0"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NumberFormat="1" applyFill="1" applyAlignment="1">
      <alignment vertical="top" wrapText="1"/>
    </xf>
    <xf numFmtId="0" fontId="0" fillId="0" borderId="0" xfId="0" applyFill="1" applyAlignment="1">
      <alignment horizontal="center" vertical="top"/>
    </xf>
    <xf numFmtId="0" fontId="0" fillId="20" borderId="0" xfId="0" applyFill="1" applyAlignment="1">
      <alignment horizontal="center" vertical="top"/>
    </xf>
    <xf numFmtId="0" fontId="1" fillId="7" borderId="0" xfId="0" applyFont="1" applyFill="1" applyAlignment="1">
      <alignment horizontal="center" vertical="center" wrapText="1"/>
    </xf>
    <xf numFmtId="0" fontId="1" fillId="20" borderId="0" xfId="0" applyFont="1" applyFill="1" applyAlignment="1">
      <alignment horizontal="center" vertical="center"/>
    </xf>
    <xf numFmtId="0" fontId="23" fillId="0" borderId="0" xfId="94" applyFont="1">
      <alignment/>
      <protection/>
    </xf>
    <xf numFmtId="0" fontId="24" fillId="0" borderId="0" xfId="94" applyFont="1">
      <alignment/>
      <protection/>
    </xf>
    <xf numFmtId="49" fontId="24" fillId="0" borderId="0" xfId="94" applyNumberFormat="1" applyFont="1">
      <alignment/>
      <protection/>
    </xf>
    <xf numFmtId="49" fontId="24" fillId="0" borderId="0" xfId="94" applyNumberFormat="1" applyFont="1" quotePrefix="1">
      <alignment/>
      <protection/>
    </xf>
    <xf numFmtId="49" fontId="23" fillId="0" borderId="0" xfId="94" applyNumberFormat="1" applyFont="1">
      <alignment/>
      <protection/>
    </xf>
    <xf numFmtId="0" fontId="23" fillId="0" borderId="10" xfId="94" applyFont="1" applyBorder="1">
      <alignment/>
      <protection/>
    </xf>
    <xf numFmtId="0" fontId="23" fillId="0" borderId="0" xfId="94" applyFont="1" applyBorder="1">
      <alignment/>
      <protection/>
    </xf>
    <xf numFmtId="49" fontId="24" fillId="0" borderId="0" xfId="94" applyNumberFormat="1" applyFont="1" applyBorder="1">
      <alignment/>
      <protection/>
    </xf>
    <xf numFmtId="49" fontId="15" fillId="0" borderId="0" xfId="90" applyNumberFormat="1" applyAlignment="1" applyProtection="1">
      <alignment/>
      <protection/>
    </xf>
    <xf numFmtId="0" fontId="23" fillId="0" borderId="0" xfId="94" applyFont="1" applyBorder="1" applyAlignment="1">
      <alignment vertical="top"/>
      <protection/>
    </xf>
    <xf numFmtId="0" fontId="25" fillId="0" borderId="0" xfId="94" applyFont="1" applyBorder="1">
      <alignment/>
      <protection/>
    </xf>
    <xf numFmtId="0" fontId="28" fillId="0" borderId="0" xfId="96" applyFont="1" applyFill="1" applyBorder="1" applyAlignment="1">
      <alignment/>
      <protection/>
    </xf>
    <xf numFmtId="0" fontId="0" fillId="0" borderId="0" xfId="96">
      <alignment/>
      <protection/>
    </xf>
    <xf numFmtId="0" fontId="0" fillId="0" borderId="11" xfId="96" applyBorder="1" applyAlignment="1">
      <alignment horizontal="center"/>
      <protection/>
    </xf>
    <xf numFmtId="0" fontId="1" fillId="0" borderId="12" xfId="96" applyFont="1" applyBorder="1" applyAlignment="1">
      <alignment vertical="center"/>
      <protection/>
    </xf>
    <xf numFmtId="0" fontId="0" fillId="0" borderId="13" xfId="96" applyBorder="1" applyAlignment="1">
      <alignment vertical="center" wrapText="1"/>
      <protection/>
    </xf>
    <xf numFmtId="0" fontId="0" fillId="0" borderId="14" xfId="96" applyBorder="1" applyAlignment="1">
      <alignment vertical="center" wrapText="1"/>
      <protection/>
    </xf>
    <xf numFmtId="0" fontId="1" fillId="0" borderId="15" xfId="96" applyFont="1" applyBorder="1" applyAlignment="1">
      <alignment vertical="center" wrapText="1"/>
      <protection/>
    </xf>
    <xf numFmtId="0" fontId="1" fillId="0" borderId="16" xfId="96" applyFont="1" applyBorder="1" applyAlignment="1">
      <alignment vertical="center" wrapText="1"/>
      <protection/>
    </xf>
    <xf numFmtId="0" fontId="1" fillId="0" borderId="16" xfId="96" applyFont="1" applyBorder="1" applyAlignment="1">
      <alignment horizontal="center" vertical="center" wrapText="1"/>
      <protection/>
    </xf>
    <xf numFmtId="0" fontId="1" fillId="0" borderId="17" xfId="96" applyFont="1" applyBorder="1" applyAlignment="1">
      <alignment horizontal="center" vertical="center" wrapText="1"/>
      <protection/>
    </xf>
    <xf numFmtId="0" fontId="0" fillId="0" borderId="18" xfId="96" applyBorder="1">
      <alignment/>
      <protection/>
    </xf>
    <xf numFmtId="0" fontId="0" fillId="0" borderId="0" xfId="96" applyBorder="1">
      <alignment/>
      <protection/>
    </xf>
    <xf numFmtId="0" fontId="0" fillId="0" borderId="19" xfId="96" applyBorder="1">
      <alignment/>
      <protection/>
    </xf>
    <xf numFmtId="0" fontId="0" fillId="0" borderId="18" xfId="96" applyBorder="1" applyAlignment="1">
      <alignment vertical="top"/>
      <protection/>
    </xf>
    <xf numFmtId="0" fontId="0" fillId="0" borderId="0" xfId="96" applyFont="1" applyFill="1" applyBorder="1">
      <alignment/>
      <protection/>
    </xf>
    <xf numFmtId="0" fontId="0" fillId="0" borderId="0" xfId="96" applyBorder="1" applyAlignment="1">
      <alignment horizontal="center"/>
      <protection/>
    </xf>
    <xf numFmtId="0" fontId="0" fillId="0" borderId="19" xfId="96" applyBorder="1" applyAlignment="1">
      <alignment horizontal="center"/>
      <protection/>
    </xf>
    <xf numFmtId="0" fontId="0" fillId="0" borderId="0" xfId="96" applyFont="1" applyBorder="1" applyAlignment="1">
      <alignment horizontal="center"/>
      <protection/>
    </xf>
    <xf numFmtId="0" fontId="0" fillId="0" borderId="19" xfId="96" applyFont="1" applyBorder="1" applyAlignment="1">
      <alignment horizontal="center"/>
      <protection/>
    </xf>
    <xf numFmtId="0" fontId="0" fillId="0" borderId="18" xfId="96" applyBorder="1" quotePrefix="1">
      <alignment/>
      <protection/>
    </xf>
    <xf numFmtId="0" fontId="0" fillId="0" borderId="20" xfId="96" applyBorder="1" quotePrefix="1">
      <alignment/>
      <protection/>
    </xf>
    <xf numFmtId="0" fontId="0" fillId="0" borderId="11" xfId="96" applyBorder="1">
      <alignment/>
      <protection/>
    </xf>
    <xf numFmtId="0" fontId="0" fillId="0" borderId="21" xfId="96" applyBorder="1">
      <alignment/>
      <protection/>
    </xf>
    <xf numFmtId="0" fontId="0" fillId="0" borderId="0" xfId="96" applyFill="1" applyBorder="1" applyAlignment="1">
      <alignment horizontal="center"/>
      <protection/>
    </xf>
    <xf numFmtId="0" fontId="0" fillId="0" borderId="18" xfId="96" applyFont="1" applyFill="1" applyBorder="1">
      <alignment/>
      <protection/>
    </xf>
    <xf numFmtId="0" fontId="1" fillId="0" borderId="0" xfId="96" applyFont="1" applyBorder="1" applyAlignment="1">
      <alignment horizontal="center"/>
      <protection/>
    </xf>
    <xf numFmtId="0" fontId="0" fillId="0" borderId="19" xfId="96" applyBorder="1" applyAlignment="1">
      <alignment horizontal="center" wrapText="1"/>
      <protection/>
    </xf>
    <xf numFmtId="0" fontId="0" fillId="0" borderId="20" xfId="96" applyBorder="1" applyAlignment="1">
      <alignment vertical="top"/>
      <protection/>
    </xf>
    <xf numFmtId="0" fontId="0" fillId="0" borderId="11" xfId="96" applyFont="1" applyFill="1" applyBorder="1">
      <alignment/>
      <protection/>
    </xf>
    <xf numFmtId="0" fontId="0" fillId="0" borderId="11" xfId="96" applyFont="1" applyBorder="1" applyAlignment="1">
      <alignment horizontal="center"/>
      <protection/>
    </xf>
    <xf numFmtId="0" fontId="0" fillId="0" borderId="21" xfId="96" applyFont="1" applyBorder="1" applyAlignment="1">
      <alignment horizontal="center"/>
      <protection/>
    </xf>
    <xf numFmtId="0" fontId="1" fillId="0" borderId="22" xfId="96" applyFont="1" applyBorder="1">
      <alignment/>
      <protection/>
    </xf>
    <xf numFmtId="0" fontId="1" fillId="0" borderId="23" xfId="96" applyFont="1" applyBorder="1">
      <alignment/>
      <protection/>
    </xf>
    <xf numFmtId="0" fontId="1" fillId="0" borderId="24" xfId="96" applyFont="1" applyBorder="1" applyAlignment="1">
      <alignment horizontal="center"/>
      <protection/>
    </xf>
    <xf numFmtId="0" fontId="1" fillId="0" borderId="25" xfId="96" applyFont="1" applyBorder="1">
      <alignment/>
      <protection/>
    </xf>
    <xf numFmtId="0" fontId="1" fillId="0" borderId="0" xfId="96" applyFont="1" applyBorder="1">
      <alignment/>
      <protection/>
    </xf>
    <xf numFmtId="0" fontId="1" fillId="0" borderId="26" xfId="96" applyFont="1" applyBorder="1" applyAlignment="1">
      <alignment horizontal="center"/>
      <protection/>
    </xf>
    <xf numFmtId="0" fontId="1" fillId="0" borderId="27" xfId="96" applyFont="1" applyBorder="1">
      <alignment/>
      <protection/>
    </xf>
    <xf numFmtId="0" fontId="1" fillId="0" borderId="11" xfId="96" applyFont="1" applyBorder="1">
      <alignment/>
      <protection/>
    </xf>
    <xf numFmtId="0" fontId="1" fillId="0" borderId="28" xfId="96" applyFont="1" applyBorder="1" applyAlignment="1">
      <alignment horizontal="center"/>
      <protection/>
    </xf>
    <xf numFmtId="9" fontId="1" fillId="0" borderId="26" xfId="96" applyNumberFormat="1" applyFont="1" applyBorder="1" applyAlignment="1">
      <alignment horizontal="center"/>
      <protection/>
    </xf>
    <xf numFmtId="0" fontId="1" fillId="0" borderId="29" xfId="96" applyFont="1" applyBorder="1">
      <alignment/>
      <protection/>
    </xf>
    <xf numFmtId="0" fontId="1" fillId="0" borderId="10" xfId="96" applyFont="1" applyBorder="1">
      <alignment/>
      <protection/>
    </xf>
    <xf numFmtId="9" fontId="1" fillId="0" borderId="30" xfId="96" applyNumberFormat="1" applyFont="1" applyBorder="1" applyAlignment="1">
      <alignment horizontal="center"/>
      <protection/>
    </xf>
    <xf numFmtId="0" fontId="0" fillId="0" borderId="18" xfId="96" applyFont="1" applyBorder="1" applyAlignment="1">
      <alignment vertical="top"/>
      <protection/>
    </xf>
    <xf numFmtId="0" fontId="0" fillId="0" borderId="0" xfId="96" applyFont="1" applyBorder="1">
      <alignment/>
      <protection/>
    </xf>
    <xf numFmtId="0" fontId="28" fillId="0" borderId="0" xfId="94" applyFont="1">
      <alignment/>
      <protection/>
    </xf>
    <xf numFmtId="0" fontId="0" fillId="0" borderId="0" xfId="94">
      <alignment/>
      <protection/>
    </xf>
    <xf numFmtId="49" fontId="0" fillId="0" borderId="0" xfId="94" applyNumberFormat="1">
      <alignment/>
      <protection/>
    </xf>
    <xf numFmtId="0" fontId="0" fillId="0" borderId="0" xfId="94" applyAlignment="1">
      <alignment vertical="top"/>
      <protection/>
    </xf>
    <xf numFmtId="0" fontId="0" fillId="0" borderId="0" xfId="94" applyFont="1" applyAlignment="1">
      <alignment vertical="top"/>
      <protection/>
    </xf>
    <xf numFmtId="0" fontId="0" fillId="0" borderId="0" xfId="95" applyFont="1" applyAlignment="1">
      <alignment vertical="top"/>
      <protection/>
    </xf>
    <xf numFmtId="0" fontId="0" fillId="0" borderId="0" xfId="0" applyFill="1" applyAlignment="1">
      <alignment horizontal="left" vertical="top" wrapText="1"/>
    </xf>
    <xf numFmtId="0" fontId="0" fillId="20" borderId="0" xfId="0" applyFill="1" applyAlignment="1">
      <alignment horizontal="left" vertical="top" wrapText="1"/>
    </xf>
    <xf numFmtId="0" fontId="25" fillId="0" borderId="0" xfId="94" applyFont="1" applyBorder="1" applyAlignment="1">
      <alignment horizontal="left" vertical="top" wrapText="1"/>
      <protection/>
    </xf>
    <xf numFmtId="0" fontId="25" fillId="0" borderId="0" xfId="94" applyFont="1" applyBorder="1" applyAlignment="1">
      <alignment horizontal="justify" vertical="top" wrapText="1"/>
      <protection/>
    </xf>
    <xf numFmtId="0" fontId="28" fillId="4" borderId="12" xfId="96" applyFont="1" applyFill="1" applyBorder="1" applyAlignment="1">
      <alignment horizontal="center"/>
      <protection/>
    </xf>
    <xf numFmtId="0" fontId="28" fillId="4" borderId="13" xfId="96" applyFont="1" applyFill="1" applyBorder="1" applyAlignment="1">
      <alignment horizontal="center"/>
      <protection/>
    </xf>
    <xf numFmtId="0" fontId="28" fillId="4" borderId="14" xfId="96" applyFont="1" applyFill="1" applyBorder="1" applyAlignment="1">
      <alignment horizontal="center"/>
      <protection/>
    </xf>
    <xf numFmtId="0" fontId="0" fillId="0" borderId="20" xfId="96" applyBorder="1" applyAlignment="1">
      <alignment horizontal="center"/>
      <protection/>
    </xf>
    <xf numFmtId="0" fontId="0" fillId="0" borderId="11" xfId="96" applyBorder="1" applyAlignment="1">
      <alignment horizontal="center"/>
      <protection/>
    </xf>
    <xf numFmtId="0" fontId="0" fillId="0" borderId="21" xfId="96" applyBorder="1" applyAlignment="1">
      <alignment horizontal="center"/>
      <protection/>
    </xf>
    <xf numFmtId="0" fontId="29" fillId="0" borderId="0" xfId="95" applyFont="1" applyAlignment="1">
      <alignment horizontal="left" vertical="top" wrapText="1"/>
      <protection/>
    </xf>
    <xf numFmtId="0" fontId="0" fillId="22" borderId="0" xfId="0" applyFill="1" applyAlignment="1">
      <alignment horizontal="center" vertical="top"/>
    </xf>
    <xf numFmtId="0" fontId="0" fillId="22" borderId="0" xfId="0" applyFill="1" applyAlignment="1">
      <alignment horizontal="left" vertical="top" wrapText="1"/>
    </xf>
  </cellXfs>
  <cellStyles count="138">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20% - アクセント 1" xfId="22"/>
    <cellStyle name="20% - アクセント 2" xfId="23"/>
    <cellStyle name="20% - アクセント 3" xfId="24"/>
    <cellStyle name="20% - アクセント 4" xfId="25"/>
    <cellStyle name="20% - アクセント 5" xfId="26"/>
    <cellStyle name="20% - アクセント 6" xfId="27"/>
    <cellStyle name="20% - 강조색1" xfId="28"/>
    <cellStyle name="20% - 강조색2" xfId="29"/>
    <cellStyle name="20% - 강조색3" xfId="30"/>
    <cellStyle name="20% - 강조색4" xfId="31"/>
    <cellStyle name="20% - 강조색5" xfId="32"/>
    <cellStyle name="20% - 강조색6" xfId="33"/>
    <cellStyle name="40% - Accent1" xfId="34"/>
    <cellStyle name="40% - Accent2" xfId="35"/>
    <cellStyle name="40% - Accent3" xfId="36"/>
    <cellStyle name="40% - Accent4" xfId="37"/>
    <cellStyle name="40% - Accent5" xfId="38"/>
    <cellStyle name="40% - Accent6" xfId="39"/>
    <cellStyle name="40% - アクセント 1" xfId="40"/>
    <cellStyle name="40% - アクセント 2" xfId="41"/>
    <cellStyle name="40% - アクセント 3" xfId="42"/>
    <cellStyle name="40% - アクセント 4" xfId="43"/>
    <cellStyle name="40% - アクセント 5" xfId="44"/>
    <cellStyle name="40% - アクセント 6" xfId="45"/>
    <cellStyle name="40% - 강조색1" xfId="46"/>
    <cellStyle name="40% - 강조색2" xfId="47"/>
    <cellStyle name="40% - 강조색3" xfId="48"/>
    <cellStyle name="40% - 강조색4" xfId="49"/>
    <cellStyle name="40% - 강조색5" xfId="50"/>
    <cellStyle name="40% - 강조색6" xfId="51"/>
    <cellStyle name="60% - Accent1" xfId="52"/>
    <cellStyle name="60% - Accent2" xfId="53"/>
    <cellStyle name="60% - Accent3" xfId="54"/>
    <cellStyle name="60% - Accent4" xfId="55"/>
    <cellStyle name="60% - Accent5" xfId="56"/>
    <cellStyle name="60% - Accent6" xfId="57"/>
    <cellStyle name="60% - アクセント 1" xfId="58"/>
    <cellStyle name="60% - アクセント 2" xfId="59"/>
    <cellStyle name="60% - アクセント 3" xfId="60"/>
    <cellStyle name="60% - アクセント 4" xfId="61"/>
    <cellStyle name="60% - アクセント 5" xfId="62"/>
    <cellStyle name="60% - アクセント 6" xfId="63"/>
    <cellStyle name="60% - 강조색1" xfId="64"/>
    <cellStyle name="60% - 강조색2" xfId="65"/>
    <cellStyle name="60% - 강조색3" xfId="66"/>
    <cellStyle name="60% - 강조색4" xfId="67"/>
    <cellStyle name="60% - 강조색5" xfId="68"/>
    <cellStyle name="60% - 강조색6" xfId="69"/>
    <cellStyle name="Accent1" xfId="70"/>
    <cellStyle name="Accent2" xfId="71"/>
    <cellStyle name="Accent3" xfId="72"/>
    <cellStyle name="Accent4" xfId="73"/>
    <cellStyle name="Accent5" xfId="74"/>
    <cellStyle name="Accent6" xfId="75"/>
    <cellStyle name="Bad" xfId="76"/>
    <cellStyle name="Calculation" xfId="77"/>
    <cellStyle name="Check Cell" xfId="78"/>
    <cellStyle name="Comma" xfId="79"/>
    <cellStyle name="Comma [0]" xfId="80"/>
    <cellStyle name="Currency" xfId="81"/>
    <cellStyle name="Currency [0]"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Input" xfId="91"/>
    <cellStyle name="Linked Cell" xfId="92"/>
    <cellStyle name="Neutral" xfId="93"/>
    <cellStyle name="Normal_22-04-0002-16-0000_WRAN_Reference_Model" xfId="94"/>
    <cellStyle name="Normal_22-11-0111-10-0002 IEEE P802.22.2 Draft 2.0 Ballot Comments Database" xfId="95"/>
    <cellStyle name="Normal_P802.22 D1 Sponsor Ballot Comments Database1" xfId="96"/>
    <cellStyle name="Note" xfId="97"/>
    <cellStyle name="Output" xfId="98"/>
    <cellStyle name="Percent" xfId="99"/>
    <cellStyle name="Style 1" xfId="100"/>
    <cellStyle name="Title" xfId="101"/>
    <cellStyle name="Total" xfId="102"/>
    <cellStyle name="Warning Text" xfId="103"/>
    <cellStyle name="アクセント 1" xfId="104"/>
    <cellStyle name="アクセント 2" xfId="105"/>
    <cellStyle name="アクセント 3" xfId="106"/>
    <cellStyle name="アクセント 4" xfId="107"/>
    <cellStyle name="アクセント 5" xfId="108"/>
    <cellStyle name="アクセント 6" xfId="109"/>
    <cellStyle name="スタイル 1" xfId="110"/>
    <cellStyle name="タイトル" xfId="111"/>
    <cellStyle name="チェック セル" xfId="112"/>
    <cellStyle name="どちらでもない" xfId="113"/>
    <cellStyle name="メモ" xfId="114"/>
    <cellStyle name="リンク セル" xfId="115"/>
    <cellStyle name="강조색1" xfId="116"/>
    <cellStyle name="강조색2" xfId="117"/>
    <cellStyle name="강조색3" xfId="118"/>
    <cellStyle name="강조색4" xfId="119"/>
    <cellStyle name="강조색5" xfId="120"/>
    <cellStyle name="강조색6" xfId="121"/>
    <cellStyle name="경고문" xfId="122"/>
    <cellStyle name="계산" xfId="123"/>
    <cellStyle name="나쁨" xfId="124"/>
    <cellStyle name="메모" xfId="125"/>
    <cellStyle name="보통" xfId="126"/>
    <cellStyle name="설명 텍스트" xfId="127"/>
    <cellStyle name="셀 확인" xfId="128"/>
    <cellStyle name="스타일 1" xfId="129"/>
    <cellStyle name="연결된 셀" xfId="130"/>
    <cellStyle name="요약" xfId="131"/>
    <cellStyle name="입력" xfId="132"/>
    <cellStyle name="제목" xfId="133"/>
    <cellStyle name="제목 1" xfId="134"/>
    <cellStyle name="제목 2" xfId="135"/>
    <cellStyle name="제목 3" xfId="136"/>
    <cellStyle name="제목 4" xfId="137"/>
    <cellStyle name="좋음" xfId="138"/>
    <cellStyle name="入力" xfId="139"/>
    <cellStyle name="出力" xfId="140"/>
    <cellStyle name="출력" xfId="141"/>
    <cellStyle name="悪い" xfId="142"/>
    <cellStyle name="良い" xfId="143"/>
    <cellStyle name="見出し 1" xfId="144"/>
    <cellStyle name="見出し 2" xfId="145"/>
    <cellStyle name="見出し 3" xfId="146"/>
    <cellStyle name="見出し 4" xfId="147"/>
    <cellStyle name="計算" xfId="148"/>
    <cellStyle name="説明文" xfId="149"/>
    <cellStyle name="警告文" xfId="150"/>
    <cellStyle name="集計"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gathers the votes and comments  from the IEEE-SA Sponsors on the P802.22.2 Draft 1.0 as part of the process to finalizethe P802.22.2 Draft Recommended Practice towards an acceptable industry standard for the practical use of the IEEE Std 802.22-2011for Wireless Regional Area Networks.
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workbookViewId="0" topLeftCell="A1">
      <selection activeCell="I6" sqref="I6"/>
    </sheetView>
  </sheetViews>
  <sheetFormatPr defaultColWidth="9.140625" defaultRowHeight="12.75"/>
  <cols>
    <col min="1" max="1" width="13.140625" style="10" customWidth="1"/>
    <col min="2" max="2" width="10.57421875" style="10" customWidth="1"/>
    <col min="3" max="16384" width="9.140625" style="10" customWidth="1"/>
  </cols>
  <sheetData>
    <row r="1" ht="18.75">
      <c r="B1" s="11" t="s">
        <v>89</v>
      </c>
    </row>
    <row r="2" ht="18.75">
      <c r="B2" s="11" t="s">
        <v>90</v>
      </c>
    </row>
    <row r="3" spans="1:2" ht="18.75">
      <c r="A3" s="10" t="s">
        <v>91</v>
      </c>
      <c r="B3" s="11" t="s">
        <v>206</v>
      </c>
    </row>
    <row r="4" spans="1:6" ht="18.75">
      <c r="A4" s="10" t="s">
        <v>92</v>
      </c>
      <c r="B4" s="12" t="s">
        <v>142</v>
      </c>
      <c r="F4" s="13"/>
    </row>
    <row r="5" spans="1:2" ht="15.75">
      <c r="A5" s="10" t="s">
        <v>93</v>
      </c>
      <c r="B5" s="14" t="s">
        <v>94</v>
      </c>
    </row>
    <row r="6" s="15" customFormat="1" ht="16.5" thickBot="1"/>
    <row r="7" spans="1:2" s="16" customFormat="1" ht="18.75">
      <c r="A7" s="16" t="s">
        <v>95</v>
      </c>
      <c r="B7" s="17" t="s">
        <v>143</v>
      </c>
    </row>
    <row r="8" spans="1:2" ht="15.75">
      <c r="A8" s="10" t="s">
        <v>96</v>
      </c>
      <c r="B8" s="14" t="s">
        <v>205</v>
      </c>
    </row>
    <row r="9" spans="1:9" ht="15.75">
      <c r="A9" s="10" t="s">
        <v>97</v>
      </c>
      <c r="B9" s="14" t="s">
        <v>98</v>
      </c>
      <c r="C9" s="14" t="s">
        <v>99</v>
      </c>
      <c r="D9" s="14"/>
      <c r="E9" s="14"/>
      <c r="F9" s="14"/>
      <c r="G9" s="14"/>
      <c r="H9" s="14"/>
      <c r="I9" s="14"/>
    </row>
    <row r="10" spans="2:9" ht="15.75">
      <c r="B10" s="14" t="s">
        <v>100</v>
      </c>
      <c r="C10" s="14" t="s">
        <v>101</v>
      </c>
      <c r="D10" s="14"/>
      <c r="E10" s="14"/>
      <c r="F10" s="14"/>
      <c r="G10" s="14"/>
      <c r="H10" s="14"/>
      <c r="I10" s="14"/>
    </row>
    <row r="11" spans="2:9" ht="15.75">
      <c r="B11" s="14" t="s">
        <v>102</v>
      </c>
      <c r="C11" s="14" t="s">
        <v>103</v>
      </c>
      <c r="D11" s="14"/>
      <c r="E11" s="14"/>
      <c r="F11" s="14"/>
      <c r="G11" s="14"/>
      <c r="H11" s="14"/>
      <c r="I11" s="14"/>
    </row>
    <row r="12" spans="2:9" ht="15.75">
      <c r="B12" s="14" t="s">
        <v>104</v>
      </c>
      <c r="C12" s="14" t="s">
        <v>105</v>
      </c>
      <c r="D12" s="14"/>
      <c r="E12" s="14"/>
      <c r="F12" s="14"/>
      <c r="G12" s="14"/>
      <c r="H12" s="14"/>
      <c r="I12" s="14"/>
    </row>
    <row r="13" spans="2:9" ht="15.75">
      <c r="B13" s="14" t="s">
        <v>106</v>
      </c>
      <c r="C13" s="14" t="s">
        <v>107</v>
      </c>
      <c r="D13" s="14"/>
      <c r="E13" s="14"/>
      <c r="F13" s="14"/>
      <c r="G13" s="14"/>
      <c r="H13" s="14"/>
      <c r="I13" s="14"/>
    </row>
    <row r="14" spans="2:9" ht="15.75">
      <c r="B14" s="14" t="s">
        <v>108</v>
      </c>
      <c r="C14" s="18" t="s">
        <v>109</v>
      </c>
      <c r="D14" s="14"/>
      <c r="E14" s="14"/>
      <c r="F14" s="14"/>
      <c r="G14" s="14"/>
      <c r="H14" s="14"/>
      <c r="I14" s="14"/>
    </row>
    <row r="15" ht="15.75">
      <c r="A15" s="10" t="s">
        <v>110</v>
      </c>
    </row>
    <row r="23" spans="1:5" ht="15.75" customHeight="1">
      <c r="A23" s="19"/>
      <c r="B23" s="76"/>
      <c r="C23" s="76"/>
      <c r="D23" s="76"/>
      <c r="E23" s="76"/>
    </row>
    <row r="24" spans="1:5" ht="15.75" customHeight="1">
      <c r="A24" s="16"/>
      <c r="B24" s="20"/>
      <c r="C24" s="20"/>
      <c r="D24" s="20"/>
      <c r="E24" s="20"/>
    </row>
    <row r="25" spans="1:5" ht="15.75" customHeight="1">
      <c r="A25" s="16"/>
      <c r="B25" s="75"/>
      <c r="C25" s="75"/>
      <c r="D25" s="75"/>
      <c r="E25" s="75"/>
    </row>
    <row r="26" spans="1:5" ht="15.75" customHeight="1">
      <c r="A26" s="16"/>
      <c r="B26" s="20"/>
      <c r="C26" s="20"/>
      <c r="D26" s="20"/>
      <c r="E26" s="20"/>
    </row>
    <row r="27" spans="1:5" ht="15.75" customHeight="1">
      <c r="A27" s="16"/>
      <c r="B27" s="75"/>
      <c r="C27" s="75"/>
      <c r="D27" s="75"/>
      <c r="E27" s="75"/>
    </row>
    <row r="28" spans="2:5" ht="15.75" customHeight="1">
      <c r="B28" s="75"/>
      <c r="C28" s="75"/>
      <c r="D28" s="75"/>
      <c r="E28" s="75"/>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13&amp;R&amp;"Times New Roman,Bold"&amp;14doc.: IEEE 802.22-12/0029r1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M32"/>
  <sheetViews>
    <sheetView zoomScale="75" zoomScaleNormal="75" workbookViewId="0" topLeftCell="A1">
      <selection activeCell="J1" sqref="J1"/>
    </sheetView>
  </sheetViews>
  <sheetFormatPr defaultColWidth="9.140625" defaultRowHeight="12.75"/>
  <cols>
    <col min="1" max="1" width="11.421875" style="22" customWidth="1"/>
    <col min="2" max="2" width="16.140625" style="22" customWidth="1"/>
    <col min="3" max="3" width="23.57421875" style="22" customWidth="1"/>
    <col min="4" max="9" width="4.140625" style="22" customWidth="1"/>
    <col min="10" max="12" width="9.140625" style="22" customWidth="1"/>
    <col min="13" max="13" width="10.57421875" style="22" customWidth="1"/>
    <col min="14" max="16384" width="9.140625" style="22" customWidth="1"/>
  </cols>
  <sheetData>
    <row r="1" spans="1:13" ht="15.75">
      <c r="A1" s="77" t="s">
        <v>144</v>
      </c>
      <c r="B1" s="78"/>
      <c r="C1" s="78"/>
      <c r="D1" s="78"/>
      <c r="E1" s="78"/>
      <c r="F1" s="78"/>
      <c r="G1" s="78"/>
      <c r="H1" s="78"/>
      <c r="I1" s="79"/>
      <c r="K1" s="21"/>
      <c r="L1" s="21"/>
      <c r="M1" s="21"/>
    </row>
    <row r="2" spans="1:13" ht="12.75">
      <c r="A2" s="80"/>
      <c r="B2" s="81"/>
      <c r="C2" s="81"/>
      <c r="D2" s="81"/>
      <c r="E2" s="81"/>
      <c r="F2" s="81"/>
      <c r="G2" s="81"/>
      <c r="H2" s="81"/>
      <c r="I2" s="82"/>
      <c r="K2" s="24" t="s">
        <v>111</v>
      </c>
      <c r="L2" s="25"/>
      <c r="M2" s="26"/>
    </row>
    <row r="3" spans="1:13" ht="13.5" customHeight="1">
      <c r="A3" s="27" t="s">
        <v>112</v>
      </c>
      <c r="B3" s="28"/>
      <c r="C3" s="28" t="s">
        <v>113</v>
      </c>
      <c r="D3" s="29" t="s">
        <v>114</v>
      </c>
      <c r="E3" s="29" t="s">
        <v>115</v>
      </c>
      <c r="F3" s="29" t="s">
        <v>116</v>
      </c>
      <c r="G3" s="29" t="s">
        <v>117</v>
      </c>
      <c r="H3" s="29" t="s">
        <v>118</v>
      </c>
      <c r="I3" s="30" t="s">
        <v>119</v>
      </c>
      <c r="K3" s="31" t="s">
        <v>120</v>
      </c>
      <c r="L3" s="32"/>
      <c r="M3" s="33"/>
    </row>
    <row r="4" spans="1:13" ht="12.75">
      <c r="A4" s="34" t="s">
        <v>125</v>
      </c>
      <c r="B4" s="35" t="s">
        <v>126</v>
      </c>
      <c r="C4" s="66" t="s">
        <v>151</v>
      </c>
      <c r="D4" s="36"/>
      <c r="E4" s="36"/>
      <c r="F4" s="36"/>
      <c r="G4" s="36"/>
      <c r="H4" s="36"/>
      <c r="I4" s="37"/>
      <c r="K4" s="31" t="s">
        <v>122</v>
      </c>
      <c r="L4" s="32"/>
      <c r="M4" s="33"/>
    </row>
    <row r="5" spans="1:13" ht="12.75">
      <c r="A5" s="65" t="s">
        <v>131</v>
      </c>
      <c r="B5" s="35" t="s">
        <v>132</v>
      </c>
      <c r="C5" s="32" t="s">
        <v>121</v>
      </c>
      <c r="D5" s="38"/>
      <c r="E5" s="38"/>
      <c r="F5" s="38"/>
      <c r="G5" s="38">
        <v>2</v>
      </c>
      <c r="H5" s="38"/>
      <c r="I5" s="39">
        <v>3</v>
      </c>
      <c r="K5" s="31" t="s">
        <v>123</v>
      </c>
      <c r="L5" s="32"/>
      <c r="M5" s="33"/>
    </row>
    <row r="6" spans="1:13" ht="12.75">
      <c r="A6" s="65" t="s">
        <v>148</v>
      </c>
      <c r="B6" s="35" t="s">
        <v>147</v>
      </c>
      <c r="C6" s="32" t="s">
        <v>128</v>
      </c>
      <c r="D6" s="38"/>
      <c r="E6" s="38">
        <v>1</v>
      </c>
      <c r="F6" s="38">
        <v>2</v>
      </c>
      <c r="G6" s="38"/>
      <c r="H6" s="38"/>
      <c r="I6" s="39"/>
      <c r="K6" s="31" t="s">
        <v>124</v>
      </c>
      <c r="L6" s="32"/>
      <c r="M6" s="33"/>
    </row>
    <row r="7" spans="1:13" ht="12.75">
      <c r="A7" s="65" t="s">
        <v>134</v>
      </c>
      <c r="B7" s="35" t="s">
        <v>135</v>
      </c>
      <c r="C7" s="32" t="s">
        <v>128</v>
      </c>
      <c r="D7" s="36">
        <v>1</v>
      </c>
      <c r="E7" s="36">
        <v>1</v>
      </c>
      <c r="F7" s="36"/>
      <c r="G7" s="36"/>
      <c r="H7" s="36"/>
      <c r="I7" s="37"/>
      <c r="K7" s="40" t="s">
        <v>127</v>
      </c>
      <c r="L7" s="32"/>
      <c r="M7" s="33"/>
    </row>
    <row r="8" spans="1:13" ht="12.75">
      <c r="A8" s="65" t="s">
        <v>150</v>
      </c>
      <c r="B8" s="35" t="s">
        <v>149</v>
      </c>
      <c r="C8" s="32" t="s">
        <v>128</v>
      </c>
      <c r="D8" s="36"/>
      <c r="E8" s="36"/>
      <c r="F8" s="36"/>
      <c r="G8" s="38"/>
      <c r="H8" s="38">
        <v>1</v>
      </c>
      <c r="I8" s="39"/>
      <c r="K8" s="40" t="s">
        <v>129</v>
      </c>
      <c r="L8" s="32"/>
      <c r="M8" s="33"/>
    </row>
    <row r="9" spans="1:13" ht="12.75">
      <c r="A9" s="65" t="s">
        <v>146</v>
      </c>
      <c r="B9" s="35" t="s">
        <v>145</v>
      </c>
      <c r="C9" s="32" t="s">
        <v>121</v>
      </c>
      <c r="D9" s="38"/>
      <c r="E9" s="38"/>
      <c r="F9" s="38"/>
      <c r="G9" s="38"/>
      <c r="H9" s="38">
        <v>1</v>
      </c>
      <c r="I9" s="39">
        <v>10</v>
      </c>
      <c r="K9" s="40" t="s">
        <v>130</v>
      </c>
      <c r="L9" s="32"/>
      <c r="M9" s="33"/>
    </row>
    <row r="10" spans="9:13" ht="12.75">
      <c r="I10" s="39"/>
      <c r="K10" s="41" t="s">
        <v>133</v>
      </c>
      <c r="L10" s="42"/>
      <c r="M10" s="43"/>
    </row>
    <row r="11" spans="1:9" ht="12.75">
      <c r="A11" s="34"/>
      <c r="B11" s="35"/>
      <c r="C11" s="32"/>
      <c r="D11" s="44"/>
      <c r="E11" s="36"/>
      <c r="F11" s="36"/>
      <c r="G11" s="36"/>
      <c r="H11" s="36"/>
      <c r="I11" s="37"/>
    </row>
    <row r="12" ht="12.75">
      <c r="I12" s="39"/>
    </row>
    <row r="13" ht="12.75">
      <c r="I13" s="37"/>
    </row>
    <row r="14" ht="12.75">
      <c r="I14" s="37"/>
    </row>
    <row r="15" spans="1:9" ht="12.75">
      <c r="A15" s="34"/>
      <c r="B15" s="35"/>
      <c r="C15" s="32"/>
      <c r="D15" s="38"/>
      <c r="E15" s="38"/>
      <c r="F15" s="38"/>
      <c r="G15" s="38"/>
      <c r="H15" s="38"/>
      <c r="I15" s="47"/>
    </row>
    <row r="16" spans="1:9" ht="12.75">
      <c r="A16" s="34"/>
      <c r="B16" s="35"/>
      <c r="C16" s="32"/>
      <c r="D16" s="36"/>
      <c r="E16" s="36"/>
      <c r="F16" s="36"/>
      <c r="G16" s="46"/>
      <c r="H16" s="38"/>
      <c r="I16" s="39"/>
    </row>
    <row r="17" spans="1:9" ht="12.75">
      <c r="A17" s="34"/>
      <c r="B17" s="35"/>
      <c r="C17" s="32"/>
      <c r="D17" s="36"/>
      <c r="E17" s="36"/>
      <c r="F17" s="36"/>
      <c r="G17" s="36"/>
      <c r="H17" s="36"/>
      <c r="I17" s="37"/>
    </row>
    <row r="18" spans="1:9" ht="12.75">
      <c r="A18" s="34"/>
      <c r="B18" s="35"/>
      <c r="C18" s="32"/>
      <c r="D18" s="38"/>
      <c r="E18" s="38"/>
      <c r="F18" s="38"/>
      <c r="G18" s="38"/>
      <c r="H18" s="38"/>
      <c r="I18" s="39"/>
    </row>
    <row r="19" spans="1:9" ht="12.75">
      <c r="A19" s="45"/>
      <c r="B19" s="35"/>
      <c r="C19" s="32"/>
      <c r="D19" s="36"/>
      <c r="E19" s="36"/>
      <c r="F19" s="36"/>
      <c r="G19" s="36"/>
      <c r="H19" s="36"/>
      <c r="I19" s="37"/>
    </row>
    <row r="20" spans="1:9" ht="12.75">
      <c r="A20" s="34"/>
      <c r="B20" s="35"/>
      <c r="C20" s="32"/>
      <c r="D20" s="36"/>
      <c r="E20" s="36"/>
      <c r="F20" s="36"/>
      <c r="G20" s="36"/>
      <c r="H20" s="36"/>
      <c r="I20" s="37"/>
    </row>
    <row r="21" spans="1:9" ht="12.75">
      <c r="A21" s="34"/>
      <c r="B21" s="35"/>
      <c r="C21" s="32"/>
      <c r="D21" s="36"/>
      <c r="E21" s="36"/>
      <c r="F21" s="36"/>
      <c r="G21" s="36"/>
      <c r="H21" s="36"/>
      <c r="I21" s="47"/>
    </row>
    <row r="22" spans="1:9" ht="12.75">
      <c r="A22" s="45"/>
      <c r="B22" s="35"/>
      <c r="C22" s="32"/>
      <c r="D22" s="36"/>
      <c r="E22" s="36"/>
      <c r="F22" s="36"/>
      <c r="G22" s="38"/>
      <c r="H22" s="38"/>
      <c r="I22" s="39"/>
    </row>
    <row r="23" spans="1:9" ht="12.75">
      <c r="A23" s="34"/>
      <c r="B23" s="35"/>
      <c r="C23" s="32"/>
      <c r="D23" s="36"/>
      <c r="E23" s="36"/>
      <c r="F23" s="36"/>
      <c r="G23" s="38"/>
      <c r="H23" s="38"/>
      <c r="I23" s="39"/>
    </row>
    <row r="24" spans="1:9" ht="12.75">
      <c r="A24" s="48"/>
      <c r="B24" s="49"/>
      <c r="C24" s="42"/>
      <c r="D24" s="23"/>
      <c r="E24" s="50"/>
      <c r="F24" s="50"/>
      <c r="G24" s="50"/>
      <c r="H24" s="50"/>
      <c r="I24" s="51"/>
    </row>
    <row r="25" spans="4:9" ht="12.75">
      <c r="D25" s="36">
        <f aca="true" t="shared" si="0" ref="D25:I25">SUM(D4:D24)</f>
        <v>1</v>
      </c>
      <c r="E25" s="36">
        <f t="shared" si="0"/>
        <v>2</v>
      </c>
      <c r="F25" s="36">
        <f t="shared" si="0"/>
        <v>2</v>
      </c>
      <c r="G25" s="36">
        <f t="shared" si="0"/>
        <v>2</v>
      </c>
      <c r="H25" s="36">
        <f t="shared" si="0"/>
        <v>2</v>
      </c>
      <c r="I25" s="36">
        <f t="shared" si="0"/>
        <v>13</v>
      </c>
    </row>
    <row r="26" spans="7:8" ht="13.5" thickBot="1">
      <c r="G26" s="36"/>
      <c r="H26" s="36"/>
    </row>
    <row r="27" spans="1:3" ht="12.75">
      <c r="A27" s="52" t="s">
        <v>136</v>
      </c>
      <c r="B27" s="53"/>
      <c r="C27" s="54">
        <v>6</v>
      </c>
    </row>
    <row r="28" spans="1:3" ht="12.75">
      <c r="A28" s="55" t="s">
        <v>137</v>
      </c>
      <c r="B28" s="56"/>
      <c r="C28" s="57">
        <v>6</v>
      </c>
    </row>
    <row r="29" spans="1:3" ht="12.75">
      <c r="A29" s="55" t="s">
        <v>138</v>
      </c>
      <c r="B29" s="56"/>
      <c r="C29" s="57">
        <v>3</v>
      </c>
    </row>
    <row r="30" spans="1:3" ht="12.75">
      <c r="A30" s="58" t="s">
        <v>139</v>
      </c>
      <c r="B30" s="59"/>
      <c r="C30" s="60">
        <v>0</v>
      </c>
    </row>
    <row r="31" spans="1:3" ht="12.75">
      <c r="A31" s="55" t="s">
        <v>140</v>
      </c>
      <c r="B31" s="56"/>
      <c r="C31" s="61">
        <f>C28/C27</f>
        <v>1</v>
      </c>
    </row>
    <row r="32" spans="1:3" ht="13.5" thickBot="1">
      <c r="A32" s="62" t="s">
        <v>141</v>
      </c>
      <c r="B32" s="63"/>
      <c r="C32" s="64">
        <f>C29/(C28-C30)</f>
        <v>0.5</v>
      </c>
    </row>
  </sheetData>
  <sheetProtection/>
  <mergeCells count="2">
    <mergeCell ref="A1:I1"/>
    <mergeCell ref="A2:I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X22"/>
  <sheetViews>
    <sheetView tabSelected="1" zoomScale="80" zoomScaleNormal="80" workbookViewId="0" topLeftCell="C1">
      <pane xSplit="1" ySplit="1" topLeftCell="D2" activePane="bottomRight" state="frozen"/>
      <selection pane="topLeft" activeCell="C1" sqref="C1"/>
      <selection pane="topRight" activeCell="D1" sqref="D1"/>
      <selection pane="bottomLeft" activeCell="C2" sqref="C2"/>
      <selection pane="bottomRight" activeCell="C2" sqref="C2"/>
    </sheetView>
  </sheetViews>
  <sheetFormatPr defaultColWidth="10.7109375" defaultRowHeight="12.75"/>
  <cols>
    <col min="1" max="1" width="11.8515625" style="7" hidden="1" customWidth="1"/>
    <col min="2" max="2" width="23.28125" style="7" hidden="1" customWidth="1"/>
    <col min="3" max="3" width="10.8515625" style="7" customWidth="1"/>
    <col min="4" max="4" width="18.28125" style="1" customWidth="1"/>
    <col min="5" max="5" width="22.421875" style="1" hidden="1" customWidth="1"/>
    <col min="6" max="6" width="16.140625" style="1" hidden="1" customWidth="1"/>
    <col min="7" max="7" width="18.7109375" style="7" hidden="1" customWidth="1"/>
    <col min="8" max="8" width="6.28125" style="7" hidden="1" customWidth="1"/>
    <col min="9" max="9" width="14.28125" style="7" hidden="1" customWidth="1"/>
    <col min="10" max="10" width="9.7109375" style="7" customWidth="1"/>
    <col min="11" max="11" width="20.8515625" style="1" customWidth="1"/>
    <col min="12" max="12" width="10.00390625" style="7" customWidth="1"/>
    <col min="13" max="13" width="6.28125" style="7" customWidth="1"/>
    <col min="14" max="14" width="11.00390625" style="7" customWidth="1"/>
    <col min="15" max="15" width="5.421875" style="7" customWidth="1"/>
    <col min="16" max="16" width="42.8515625" style="2" customWidth="1"/>
    <col min="17" max="17" width="28.57421875" style="7" customWidth="1"/>
    <col min="18" max="18" width="10.00390625" style="7" customWidth="1"/>
    <col min="19" max="19" width="42.8515625" style="2" customWidth="1"/>
    <col min="20" max="20" width="11.7109375" style="7" customWidth="1"/>
    <col min="21" max="21" width="43.00390625" style="74" customWidth="1"/>
    <col min="22" max="24" width="7.28125" style="7" customWidth="1"/>
    <col min="25" max="16384" width="10.7109375" style="1" customWidth="1"/>
  </cols>
  <sheetData>
    <row r="1" spans="1:24" s="9" customFormat="1" ht="25.5">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155</v>
      </c>
      <c r="W1" s="8" t="s">
        <v>21</v>
      </c>
      <c r="X1" s="8" t="s">
        <v>22</v>
      </c>
    </row>
    <row r="2" spans="1:24" ht="56.25" customHeight="1">
      <c r="A2" s="6">
        <v>13789500023</v>
      </c>
      <c r="B2" s="6" t="s">
        <v>85</v>
      </c>
      <c r="C2" s="6">
        <v>1</v>
      </c>
      <c r="D2" s="3" t="s">
        <v>78</v>
      </c>
      <c r="E2" s="3" t="s">
        <v>79</v>
      </c>
      <c r="F2" s="3" t="s">
        <v>80</v>
      </c>
      <c r="G2" s="6" t="s">
        <v>26</v>
      </c>
      <c r="H2" s="6">
        <v>1</v>
      </c>
      <c r="I2" s="6" t="s">
        <v>27</v>
      </c>
      <c r="J2" s="6" t="s">
        <v>59</v>
      </c>
      <c r="K2" s="3" t="s">
        <v>81</v>
      </c>
      <c r="L2" s="6" t="s">
        <v>35</v>
      </c>
      <c r="M2" s="6">
        <v>13</v>
      </c>
      <c r="N2" s="6" t="s">
        <v>36</v>
      </c>
      <c r="O2" s="6">
        <v>7</v>
      </c>
      <c r="P2" s="4" t="s">
        <v>86</v>
      </c>
      <c r="Q2" s="6"/>
      <c r="R2" s="6" t="s">
        <v>54</v>
      </c>
      <c r="S2" s="4" t="s">
        <v>87</v>
      </c>
      <c r="T2" s="84" t="s">
        <v>157</v>
      </c>
      <c r="U2" s="85" t="s">
        <v>197</v>
      </c>
      <c r="V2" s="6"/>
      <c r="W2" s="6"/>
      <c r="X2" s="6"/>
    </row>
    <row r="3" spans="1:24" ht="95.25" customHeight="1">
      <c r="A3" s="6">
        <v>13789600023</v>
      </c>
      <c r="B3" s="6" t="s">
        <v>77</v>
      </c>
      <c r="C3" s="6">
        <v>2</v>
      </c>
      <c r="D3" s="3" t="s">
        <v>78</v>
      </c>
      <c r="E3" s="3" t="s">
        <v>79</v>
      </c>
      <c r="F3" s="3" t="s">
        <v>80</v>
      </c>
      <c r="G3" s="6" t="s">
        <v>26</v>
      </c>
      <c r="H3" s="6">
        <v>2</v>
      </c>
      <c r="I3" s="6" t="s">
        <v>27</v>
      </c>
      <c r="J3" s="6" t="s">
        <v>59</v>
      </c>
      <c r="K3" s="3" t="s">
        <v>81</v>
      </c>
      <c r="L3" s="6" t="s">
        <v>30</v>
      </c>
      <c r="M3" s="6">
        <v>14</v>
      </c>
      <c r="N3" s="6" t="s">
        <v>82</v>
      </c>
      <c r="O3" s="6">
        <v>17</v>
      </c>
      <c r="P3" s="5" t="s">
        <v>83</v>
      </c>
      <c r="Q3" s="6"/>
      <c r="R3" s="6" t="s">
        <v>54</v>
      </c>
      <c r="S3" s="4" t="s">
        <v>84</v>
      </c>
      <c r="T3" s="84" t="s">
        <v>158</v>
      </c>
      <c r="U3" s="85" t="s">
        <v>198</v>
      </c>
      <c r="V3" s="6"/>
      <c r="W3" s="6"/>
      <c r="X3" s="6"/>
    </row>
    <row r="4" spans="1:24" ht="108.75" customHeight="1">
      <c r="A4" s="6">
        <v>13831000023</v>
      </c>
      <c r="B4" s="6" t="s">
        <v>70</v>
      </c>
      <c r="C4" s="6">
        <v>3</v>
      </c>
      <c r="D4" s="3" t="s">
        <v>71</v>
      </c>
      <c r="E4" s="3" t="s">
        <v>72</v>
      </c>
      <c r="F4" s="3">
        <v>8603138098</v>
      </c>
      <c r="G4" s="6" t="s">
        <v>26</v>
      </c>
      <c r="H4" s="6">
        <v>1</v>
      </c>
      <c r="I4" s="6" t="s">
        <v>27</v>
      </c>
      <c r="J4" s="6" t="s">
        <v>28</v>
      </c>
      <c r="K4" s="3" t="s">
        <v>73</v>
      </c>
      <c r="L4" s="6" t="s">
        <v>51</v>
      </c>
      <c r="M4" s="6">
        <v>7</v>
      </c>
      <c r="N4" s="6" t="s">
        <v>74</v>
      </c>
      <c r="O4" s="6">
        <v>16</v>
      </c>
      <c r="P4" s="4" t="s">
        <v>75</v>
      </c>
      <c r="Q4" s="6"/>
      <c r="R4" s="6" t="s">
        <v>33</v>
      </c>
      <c r="S4" s="4" t="s">
        <v>76</v>
      </c>
      <c r="T4" s="84" t="s">
        <v>158</v>
      </c>
      <c r="U4" s="85" t="s">
        <v>207</v>
      </c>
      <c r="V4" s="6"/>
      <c r="W4" s="6"/>
      <c r="X4" s="6"/>
    </row>
    <row r="5" spans="1:24" ht="51">
      <c r="A5" s="6">
        <v>13834500023</v>
      </c>
      <c r="B5" s="6" t="s">
        <v>68</v>
      </c>
      <c r="C5" s="6">
        <v>4</v>
      </c>
      <c r="D5" s="3" t="s">
        <v>56</v>
      </c>
      <c r="E5" s="3" t="s">
        <v>57</v>
      </c>
      <c r="F5" s="3" t="s">
        <v>58</v>
      </c>
      <c r="G5" s="6" t="s">
        <v>26</v>
      </c>
      <c r="H5" s="6">
        <v>1</v>
      </c>
      <c r="I5" s="6" t="s">
        <v>27</v>
      </c>
      <c r="J5" s="6" t="s">
        <v>59</v>
      </c>
      <c r="K5" s="3" t="s">
        <v>60</v>
      </c>
      <c r="L5" s="6" t="s">
        <v>35</v>
      </c>
      <c r="M5" s="6">
        <v>13</v>
      </c>
      <c r="N5" s="6"/>
      <c r="O5" s="6">
        <v>7</v>
      </c>
      <c r="P5" s="4" t="s">
        <v>69</v>
      </c>
      <c r="Q5" s="6"/>
      <c r="R5" s="6" t="s">
        <v>54</v>
      </c>
      <c r="S5" s="4"/>
      <c r="T5" s="84" t="s">
        <v>157</v>
      </c>
      <c r="U5" s="85" t="s">
        <v>197</v>
      </c>
      <c r="V5" s="6"/>
      <c r="W5" s="6"/>
      <c r="X5" s="6"/>
    </row>
    <row r="6" spans="1:24" ht="42" customHeight="1">
      <c r="A6" s="6">
        <v>13834600023</v>
      </c>
      <c r="B6" s="6" t="s">
        <v>64</v>
      </c>
      <c r="C6" s="6">
        <v>5</v>
      </c>
      <c r="D6" s="3" t="s">
        <v>56</v>
      </c>
      <c r="E6" s="3" t="s">
        <v>57</v>
      </c>
      <c r="F6" s="3" t="s">
        <v>58</v>
      </c>
      <c r="G6" s="6" t="s">
        <v>26</v>
      </c>
      <c r="H6" s="6">
        <v>2</v>
      </c>
      <c r="I6" s="6" t="s">
        <v>27</v>
      </c>
      <c r="J6" s="6" t="s">
        <v>59</v>
      </c>
      <c r="K6" s="3" t="s">
        <v>60</v>
      </c>
      <c r="L6" s="6" t="s">
        <v>35</v>
      </c>
      <c r="M6" s="6">
        <v>23</v>
      </c>
      <c r="N6" s="6" t="s">
        <v>65</v>
      </c>
      <c r="O6" s="6">
        <v>6</v>
      </c>
      <c r="P6" s="4" t="s">
        <v>66</v>
      </c>
      <c r="Q6" s="6"/>
      <c r="R6" s="6" t="s">
        <v>54</v>
      </c>
      <c r="S6" s="4" t="s">
        <v>67</v>
      </c>
      <c r="T6" s="84" t="s">
        <v>157</v>
      </c>
      <c r="U6" s="85" t="s">
        <v>159</v>
      </c>
      <c r="V6" s="6"/>
      <c r="W6" s="6"/>
      <c r="X6" s="6"/>
    </row>
    <row r="7" spans="1:24" ht="290.25" customHeight="1">
      <c r="A7" s="6">
        <v>13834700023</v>
      </c>
      <c r="B7" s="6" t="s">
        <v>55</v>
      </c>
      <c r="C7" s="6">
        <v>6</v>
      </c>
      <c r="D7" s="3" t="s">
        <v>56</v>
      </c>
      <c r="E7" s="3" t="s">
        <v>57</v>
      </c>
      <c r="F7" s="3" t="s">
        <v>58</v>
      </c>
      <c r="G7" s="6" t="s">
        <v>26</v>
      </c>
      <c r="H7" s="6">
        <v>3</v>
      </c>
      <c r="I7" s="6" t="s">
        <v>27</v>
      </c>
      <c r="J7" s="6" t="s">
        <v>59</v>
      </c>
      <c r="K7" s="3" t="s">
        <v>60</v>
      </c>
      <c r="L7" s="6" t="s">
        <v>51</v>
      </c>
      <c r="M7" s="6">
        <v>21</v>
      </c>
      <c r="N7" s="6" t="s">
        <v>61</v>
      </c>
      <c r="O7" s="6">
        <v>14</v>
      </c>
      <c r="P7" s="5" t="s">
        <v>62</v>
      </c>
      <c r="Q7" s="6"/>
      <c r="R7" s="6" t="s">
        <v>33</v>
      </c>
      <c r="S7" s="5" t="s">
        <v>63</v>
      </c>
      <c r="T7" s="84" t="s">
        <v>156</v>
      </c>
      <c r="U7" s="85" t="s">
        <v>199</v>
      </c>
      <c r="V7" s="6"/>
      <c r="W7" s="6"/>
      <c r="X7" s="6"/>
    </row>
    <row r="8" spans="1:24" ht="41.25" customHeight="1">
      <c r="A8" s="6">
        <v>13834800023</v>
      </c>
      <c r="B8" s="6" t="s">
        <v>47</v>
      </c>
      <c r="C8" s="6">
        <v>7</v>
      </c>
      <c r="D8" s="3" t="s">
        <v>48</v>
      </c>
      <c r="E8" s="3" t="s">
        <v>49</v>
      </c>
      <c r="F8" s="3" t="s">
        <v>50</v>
      </c>
      <c r="G8" s="6" t="s">
        <v>88</v>
      </c>
      <c r="H8" s="6">
        <v>1</v>
      </c>
      <c r="I8" s="6"/>
      <c r="J8" s="6"/>
      <c r="K8" s="3"/>
      <c r="L8" s="6" t="s">
        <v>51</v>
      </c>
      <c r="M8" s="6">
        <v>0</v>
      </c>
      <c r="N8" s="6">
        <v>0</v>
      </c>
      <c r="O8" s="6">
        <v>0</v>
      </c>
      <c r="P8" s="4" t="s">
        <v>52</v>
      </c>
      <c r="Q8" s="6" t="s">
        <v>53</v>
      </c>
      <c r="R8" s="6" t="s">
        <v>54</v>
      </c>
      <c r="S8" s="4"/>
      <c r="T8" s="84"/>
      <c r="U8" s="85" t="s">
        <v>200</v>
      </c>
      <c r="V8" s="6"/>
      <c r="W8" s="6"/>
      <c r="X8" s="6"/>
    </row>
    <row r="9" spans="1:24" ht="57" customHeight="1">
      <c r="A9" s="6">
        <v>13835100023</v>
      </c>
      <c r="B9" s="6" t="s">
        <v>23</v>
      </c>
      <c r="C9" s="6">
        <v>8</v>
      </c>
      <c r="D9" s="3" t="s">
        <v>24</v>
      </c>
      <c r="E9" s="3" t="s">
        <v>25</v>
      </c>
      <c r="F9" s="3">
        <v>-6958583</v>
      </c>
      <c r="G9" s="6" t="s">
        <v>26</v>
      </c>
      <c r="H9" s="6">
        <v>1</v>
      </c>
      <c r="I9" s="6" t="s">
        <v>27</v>
      </c>
      <c r="J9" s="6" t="s">
        <v>28</v>
      </c>
      <c r="K9" s="3" t="s">
        <v>29</v>
      </c>
      <c r="L9" s="6" t="s">
        <v>35</v>
      </c>
      <c r="M9" s="6">
        <v>5</v>
      </c>
      <c r="N9" s="6" t="s">
        <v>44</v>
      </c>
      <c r="O9" s="6">
        <v>3</v>
      </c>
      <c r="P9" s="4" t="s">
        <v>45</v>
      </c>
      <c r="Q9" s="6"/>
      <c r="R9" s="6" t="s">
        <v>33</v>
      </c>
      <c r="S9" s="4" t="s">
        <v>46</v>
      </c>
      <c r="T9" s="84" t="s">
        <v>158</v>
      </c>
      <c r="U9" s="85" t="s">
        <v>159</v>
      </c>
      <c r="V9" s="6"/>
      <c r="W9" s="6"/>
      <c r="X9" s="6"/>
    </row>
    <row r="10" spans="1:24" ht="113.25" customHeight="1">
      <c r="A10" s="6">
        <v>13835200023</v>
      </c>
      <c r="B10" s="6" t="s">
        <v>23</v>
      </c>
      <c r="C10" s="6">
        <v>9</v>
      </c>
      <c r="D10" s="3" t="s">
        <v>24</v>
      </c>
      <c r="E10" s="3" t="s">
        <v>25</v>
      </c>
      <c r="F10" s="3">
        <v>-6958583</v>
      </c>
      <c r="G10" s="6" t="s">
        <v>26</v>
      </c>
      <c r="H10" s="6">
        <v>2</v>
      </c>
      <c r="I10" s="6" t="s">
        <v>27</v>
      </c>
      <c r="J10" s="6" t="s">
        <v>28</v>
      </c>
      <c r="K10" s="3" t="s">
        <v>29</v>
      </c>
      <c r="L10" s="6" t="s">
        <v>30</v>
      </c>
      <c r="M10" s="6">
        <v>11</v>
      </c>
      <c r="N10" s="6" t="s">
        <v>39</v>
      </c>
      <c r="O10" s="6">
        <v>1</v>
      </c>
      <c r="P10" s="4" t="s">
        <v>42</v>
      </c>
      <c r="Q10" s="6"/>
      <c r="R10" s="6" t="s">
        <v>33</v>
      </c>
      <c r="S10" s="4" t="s">
        <v>43</v>
      </c>
      <c r="T10" s="84" t="s">
        <v>158</v>
      </c>
      <c r="U10" s="85" t="s">
        <v>201</v>
      </c>
      <c r="V10" s="6"/>
      <c r="W10" s="6"/>
      <c r="X10" s="6"/>
    </row>
    <row r="11" spans="1:24" ht="53.25" customHeight="1">
      <c r="A11" s="6">
        <v>13835300023</v>
      </c>
      <c r="B11" s="6" t="s">
        <v>23</v>
      </c>
      <c r="C11" s="6">
        <v>10</v>
      </c>
      <c r="D11" s="3" t="s">
        <v>24</v>
      </c>
      <c r="E11" s="3" t="s">
        <v>25</v>
      </c>
      <c r="F11" s="3">
        <v>-6958583</v>
      </c>
      <c r="G11" s="6" t="s">
        <v>26</v>
      </c>
      <c r="H11" s="6">
        <v>3</v>
      </c>
      <c r="I11" s="6" t="s">
        <v>27</v>
      </c>
      <c r="J11" s="6" t="s">
        <v>28</v>
      </c>
      <c r="K11" s="3" t="s">
        <v>29</v>
      </c>
      <c r="L11" s="6" t="s">
        <v>35</v>
      </c>
      <c r="M11" s="6">
        <v>11</v>
      </c>
      <c r="N11" s="6" t="s">
        <v>39</v>
      </c>
      <c r="O11" s="6">
        <v>1</v>
      </c>
      <c r="P11" s="4" t="s">
        <v>40</v>
      </c>
      <c r="Q11" s="6"/>
      <c r="R11" s="6" t="s">
        <v>33</v>
      </c>
      <c r="S11" s="4" t="s">
        <v>41</v>
      </c>
      <c r="T11" s="84" t="s">
        <v>156</v>
      </c>
      <c r="U11" s="85" t="s">
        <v>161</v>
      </c>
      <c r="V11" s="6"/>
      <c r="W11" s="6"/>
      <c r="X11" s="6"/>
    </row>
    <row r="12" spans="1:24" ht="57.75" customHeight="1">
      <c r="A12" s="6">
        <v>13835400023</v>
      </c>
      <c r="B12" s="6" t="s">
        <v>23</v>
      </c>
      <c r="C12" s="6">
        <v>11</v>
      </c>
      <c r="D12" s="3" t="s">
        <v>24</v>
      </c>
      <c r="E12" s="3" t="s">
        <v>25</v>
      </c>
      <c r="F12" s="3">
        <v>-6958583</v>
      </c>
      <c r="G12" s="6" t="s">
        <v>26</v>
      </c>
      <c r="H12" s="6">
        <v>4</v>
      </c>
      <c r="I12" s="6" t="s">
        <v>27</v>
      </c>
      <c r="J12" s="6" t="s">
        <v>28</v>
      </c>
      <c r="K12" s="3" t="s">
        <v>29</v>
      </c>
      <c r="L12" s="6" t="s">
        <v>35</v>
      </c>
      <c r="M12" s="6">
        <v>13</v>
      </c>
      <c r="N12" s="6" t="s">
        <v>36</v>
      </c>
      <c r="O12" s="6">
        <v>7</v>
      </c>
      <c r="P12" s="4" t="s">
        <v>37</v>
      </c>
      <c r="Q12" s="6"/>
      <c r="R12" s="6" t="s">
        <v>33</v>
      </c>
      <c r="S12" s="4" t="s">
        <v>38</v>
      </c>
      <c r="T12" s="84" t="s">
        <v>157</v>
      </c>
      <c r="U12" s="85" t="s">
        <v>197</v>
      </c>
      <c r="V12" s="6"/>
      <c r="W12" s="6"/>
      <c r="X12" s="6"/>
    </row>
    <row r="13" spans="1:24" ht="51">
      <c r="A13" s="6">
        <v>13835500023</v>
      </c>
      <c r="B13" s="6" t="s">
        <v>23</v>
      </c>
      <c r="C13" s="6">
        <v>12</v>
      </c>
      <c r="D13" s="3" t="s">
        <v>24</v>
      </c>
      <c r="E13" s="3" t="s">
        <v>25</v>
      </c>
      <c r="F13" s="3">
        <v>-6958583</v>
      </c>
      <c r="G13" s="6" t="s">
        <v>26</v>
      </c>
      <c r="H13" s="6">
        <v>5</v>
      </c>
      <c r="I13" s="6" t="s">
        <v>27</v>
      </c>
      <c r="J13" s="6" t="s">
        <v>28</v>
      </c>
      <c r="K13" s="3" t="s">
        <v>29</v>
      </c>
      <c r="L13" s="6" t="s">
        <v>30</v>
      </c>
      <c r="M13" s="6">
        <v>21</v>
      </c>
      <c r="N13" s="6" t="s">
        <v>31</v>
      </c>
      <c r="O13" s="6">
        <v>9</v>
      </c>
      <c r="P13" s="4" t="s">
        <v>32</v>
      </c>
      <c r="Q13" s="6"/>
      <c r="R13" s="6" t="s">
        <v>33</v>
      </c>
      <c r="S13" s="4" t="s">
        <v>34</v>
      </c>
      <c r="T13" s="84" t="s">
        <v>157</v>
      </c>
      <c r="U13" s="85" t="s">
        <v>160</v>
      </c>
      <c r="V13" s="6"/>
      <c r="W13" s="6"/>
      <c r="X13" s="6"/>
    </row>
    <row r="14" spans="1:24" ht="25.5">
      <c r="A14" s="6">
        <v>14034000023</v>
      </c>
      <c r="B14" s="6" t="s">
        <v>194</v>
      </c>
      <c r="C14" s="6">
        <v>13</v>
      </c>
      <c r="D14" s="3" t="s">
        <v>173</v>
      </c>
      <c r="E14" s="3" t="s">
        <v>174</v>
      </c>
      <c r="F14" s="3">
        <f aca="true" t="shared" si="0" ref="F14:F20">82-10-5106-4595</f>
        <v>-9629</v>
      </c>
      <c r="G14" s="6" t="s">
        <v>26</v>
      </c>
      <c r="H14" s="6">
        <v>1</v>
      </c>
      <c r="I14" s="6" t="s">
        <v>175</v>
      </c>
      <c r="J14" s="6" t="s">
        <v>28</v>
      </c>
      <c r="K14" s="3" t="s">
        <v>176</v>
      </c>
      <c r="L14" s="6" t="s">
        <v>35</v>
      </c>
      <c r="M14" s="6">
        <v>0</v>
      </c>
      <c r="N14" s="6"/>
      <c r="O14" s="6">
        <v>5</v>
      </c>
      <c r="P14" s="4" t="s">
        <v>195</v>
      </c>
      <c r="Q14" s="6"/>
      <c r="R14" s="6" t="s">
        <v>33</v>
      </c>
      <c r="S14" s="4" t="s">
        <v>196</v>
      </c>
      <c r="T14" s="6" t="s">
        <v>157</v>
      </c>
      <c r="U14" s="73"/>
      <c r="V14" s="6"/>
      <c r="W14" s="6"/>
      <c r="X14" s="6"/>
    </row>
    <row r="15" spans="1:24" ht="12.75">
      <c r="A15" s="6">
        <v>14034100023</v>
      </c>
      <c r="B15" s="6" t="s">
        <v>191</v>
      </c>
      <c r="C15" s="6">
        <v>14</v>
      </c>
      <c r="D15" s="3" t="s">
        <v>173</v>
      </c>
      <c r="E15" s="3" t="s">
        <v>174</v>
      </c>
      <c r="F15" s="3">
        <f t="shared" si="0"/>
        <v>-9629</v>
      </c>
      <c r="G15" s="6" t="s">
        <v>26</v>
      </c>
      <c r="H15" s="6">
        <v>2</v>
      </c>
      <c r="I15" s="6" t="s">
        <v>175</v>
      </c>
      <c r="J15" s="6" t="s">
        <v>28</v>
      </c>
      <c r="K15" s="3" t="s">
        <v>176</v>
      </c>
      <c r="L15" s="6" t="s">
        <v>35</v>
      </c>
      <c r="M15" s="6">
        <v>1</v>
      </c>
      <c r="N15" s="6"/>
      <c r="O15" s="6">
        <v>4</v>
      </c>
      <c r="P15" s="4" t="s">
        <v>192</v>
      </c>
      <c r="Q15" s="6"/>
      <c r="R15" s="6" t="s">
        <v>33</v>
      </c>
      <c r="S15" s="4" t="s">
        <v>193</v>
      </c>
      <c r="T15" s="6" t="s">
        <v>157</v>
      </c>
      <c r="U15" s="4"/>
      <c r="V15" s="6"/>
      <c r="W15" s="6"/>
      <c r="X15" s="6"/>
    </row>
    <row r="16" spans="1:24" ht="12.75">
      <c r="A16" s="6">
        <v>14034200023</v>
      </c>
      <c r="B16" s="6" t="s">
        <v>188</v>
      </c>
      <c r="C16" s="6">
        <v>15</v>
      </c>
      <c r="D16" s="3" t="s">
        <v>173</v>
      </c>
      <c r="E16" s="3" t="s">
        <v>174</v>
      </c>
      <c r="F16" s="3">
        <f t="shared" si="0"/>
        <v>-9629</v>
      </c>
      <c r="G16" s="6" t="s">
        <v>26</v>
      </c>
      <c r="H16" s="6">
        <v>3</v>
      </c>
      <c r="I16" s="6" t="s">
        <v>175</v>
      </c>
      <c r="J16" s="6" t="s">
        <v>28</v>
      </c>
      <c r="K16" s="3" t="s">
        <v>176</v>
      </c>
      <c r="L16" s="6" t="s">
        <v>35</v>
      </c>
      <c r="M16" s="6">
        <v>1</v>
      </c>
      <c r="N16" s="6"/>
      <c r="O16" s="6">
        <v>6</v>
      </c>
      <c r="P16" s="4" t="s">
        <v>189</v>
      </c>
      <c r="Q16" s="6"/>
      <c r="R16" s="6" t="s">
        <v>33</v>
      </c>
      <c r="S16" s="4" t="s">
        <v>190</v>
      </c>
      <c r="T16" s="6" t="s">
        <v>157</v>
      </c>
      <c r="U16" s="4"/>
      <c r="V16" s="6"/>
      <c r="W16" s="6"/>
      <c r="X16" s="6"/>
    </row>
    <row r="17" spans="1:24" ht="12.75">
      <c r="A17" s="6">
        <v>14034300023</v>
      </c>
      <c r="B17" s="6" t="s">
        <v>185</v>
      </c>
      <c r="C17" s="6">
        <v>16</v>
      </c>
      <c r="D17" s="3" t="s">
        <v>173</v>
      </c>
      <c r="E17" s="3" t="s">
        <v>174</v>
      </c>
      <c r="F17" s="3">
        <f t="shared" si="0"/>
        <v>-9629</v>
      </c>
      <c r="G17" s="6" t="s">
        <v>26</v>
      </c>
      <c r="H17" s="6">
        <v>4</v>
      </c>
      <c r="I17" s="6" t="s">
        <v>175</v>
      </c>
      <c r="J17" s="6" t="s">
        <v>28</v>
      </c>
      <c r="K17" s="3" t="s">
        <v>176</v>
      </c>
      <c r="L17" s="6" t="s">
        <v>35</v>
      </c>
      <c r="M17" s="6">
        <v>11</v>
      </c>
      <c r="N17" s="6"/>
      <c r="O17" s="6">
        <v>9</v>
      </c>
      <c r="P17" s="4" t="s">
        <v>186</v>
      </c>
      <c r="Q17" s="6"/>
      <c r="R17" s="6" t="s">
        <v>33</v>
      </c>
      <c r="S17" s="4" t="s">
        <v>187</v>
      </c>
      <c r="T17" s="6" t="s">
        <v>157</v>
      </c>
      <c r="U17" s="4"/>
      <c r="V17" s="6"/>
      <c r="W17" s="6"/>
      <c r="X17" s="6"/>
    </row>
    <row r="18" spans="1:24" ht="57.75" customHeight="1">
      <c r="A18" s="6">
        <v>14034400023</v>
      </c>
      <c r="B18" s="6" t="s">
        <v>182</v>
      </c>
      <c r="C18" s="6">
        <v>17</v>
      </c>
      <c r="D18" s="3" t="s">
        <v>173</v>
      </c>
      <c r="E18" s="3" t="s">
        <v>174</v>
      </c>
      <c r="F18" s="3">
        <f t="shared" si="0"/>
        <v>-9629</v>
      </c>
      <c r="G18" s="6" t="s">
        <v>26</v>
      </c>
      <c r="H18" s="6">
        <v>5</v>
      </c>
      <c r="I18" s="6" t="s">
        <v>175</v>
      </c>
      <c r="J18" s="6" t="s">
        <v>28</v>
      </c>
      <c r="K18" s="3" t="s">
        <v>176</v>
      </c>
      <c r="L18" s="6" t="s">
        <v>30</v>
      </c>
      <c r="M18" s="6">
        <v>17</v>
      </c>
      <c r="N18" s="6"/>
      <c r="O18" s="6">
        <v>20</v>
      </c>
      <c r="P18" s="4" t="s">
        <v>183</v>
      </c>
      <c r="Q18" s="6"/>
      <c r="R18" s="6" t="s">
        <v>33</v>
      </c>
      <c r="S18" s="4" t="s">
        <v>184</v>
      </c>
      <c r="T18" s="6" t="s">
        <v>158</v>
      </c>
      <c r="U18" s="4" t="s">
        <v>202</v>
      </c>
      <c r="V18" s="6"/>
      <c r="W18" s="6"/>
      <c r="X18" s="6"/>
    </row>
    <row r="19" spans="1:24" ht="42" customHeight="1">
      <c r="A19" s="6">
        <v>14034500023</v>
      </c>
      <c r="B19" s="6" t="s">
        <v>179</v>
      </c>
      <c r="C19" s="6">
        <v>18</v>
      </c>
      <c r="D19" s="3" t="s">
        <v>173</v>
      </c>
      <c r="E19" s="3" t="s">
        <v>174</v>
      </c>
      <c r="F19" s="3">
        <f t="shared" si="0"/>
        <v>-9629</v>
      </c>
      <c r="G19" s="6" t="s">
        <v>26</v>
      </c>
      <c r="H19" s="6">
        <v>6</v>
      </c>
      <c r="I19" s="6" t="s">
        <v>175</v>
      </c>
      <c r="J19" s="6" t="s">
        <v>28</v>
      </c>
      <c r="K19" s="3" t="s">
        <v>176</v>
      </c>
      <c r="L19" s="6" t="s">
        <v>35</v>
      </c>
      <c r="M19" s="6">
        <v>25</v>
      </c>
      <c r="N19" s="6"/>
      <c r="O19" s="6">
        <v>17</v>
      </c>
      <c r="P19" s="4" t="s">
        <v>180</v>
      </c>
      <c r="Q19" s="6"/>
      <c r="R19" s="6" t="s">
        <v>33</v>
      </c>
      <c r="S19" s="4" t="s">
        <v>181</v>
      </c>
      <c r="T19" s="6" t="s">
        <v>156</v>
      </c>
      <c r="U19" s="73" t="s">
        <v>203</v>
      </c>
      <c r="V19" s="6"/>
      <c r="W19" s="6"/>
      <c r="X19" s="6"/>
    </row>
    <row r="20" spans="1:24" ht="25.5">
      <c r="A20" s="6">
        <v>14034600023</v>
      </c>
      <c r="B20" s="6" t="s">
        <v>172</v>
      </c>
      <c r="C20" s="6">
        <v>19</v>
      </c>
      <c r="D20" s="3" t="s">
        <v>173</v>
      </c>
      <c r="E20" s="3" t="s">
        <v>174</v>
      </c>
      <c r="F20" s="3">
        <f t="shared" si="0"/>
        <v>-9629</v>
      </c>
      <c r="G20" s="6" t="s">
        <v>26</v>
      </c>
      <c r="H20" s="6">
        <v>7</v>
      </c>
      <c r="I20" s="6" t="s">
        <v>175</v>
      </c>
      <c r="J20" s="6" t="s">
        <v>28</v>
      </c>
      <c r="K20" s="3" t="s">
        <v>176</v>
      </c>
      <c r="L20" s="6" t="s">
        <v>35</v>
      </c>
      <c r="M20" s="6">
        <v>27</v>
      </c>
      <c r="N20" s="6"/>
      <c r="O20" s="6">
        <v>1</v>
      </c>
      <c r="P20" s="4" t="s">
        <v>177</v>
      </c>
      <c r="Q20" s="6"/>
      <c r="R20" s="6" t="s">
        <v>33</v>
      </c>
      <c r="S20" s="4" t="s">
        <v>178</v>
      </c>
      <c r="T20" s="6" t="s">
        <v>157</v>
      </c>
      <c r="U20" s="73" t="s">
        <v>204</v>
      </c>
      <c r="V20" s="6"/>
      <c r="W20" s="6"/>
      <c r="X20" s="6"/>
    </row>
    <row r="21" spans="1:24" ht="51">
      <c r="A21" s="6">
        <v>14035400023</v>
      </c>
      <c r="B21" s="6" t="s">
        <v>169</v>
      </c>
      <c r="C21" s="6">
        <v>20</v>
      </c>
      <c r="D21" s="3" t="s">
        <v>163</v>
      </c>
      <c r="E21" s="3" t="s">
        <v>164</v>
      </c>
      <c r="F21" s="3" t="s">
        <v>165</v>
      </c>
      <c r="G21" s="6" t="s">
        <v>26</v>
      </c>
      <c r="H21" s="6">
        <v>1</v>
      </c>
      <c r="I21" s="6" t="s">
        <v>27</v>
      </c>
      <c r="J21" s="6" t="s">
        <v>28</v>
      </c>
      <c r="K21" s="3" t="s">
        <v>166</v>
      </c>
      <c r="L21" s="6" t="s">
        <v>35</v>
      </c>
      <c r="M21" s="6">
        <v>6</v>
      </c>
      <c r="N21" s="6"/>
      <c r="O21" s="6">
        <v>16</v>
      </c>
      <c r="P21" s="4" t="s">
        <v>170</v>
      </c>
      <c r="Q21" s="6"/>
      <c r="R21" s="6" t="s">
        <v>33</v>
      </c>
      <c r="S21" s="4" t="s">
        <v>171</v>
      </c>
      <c r="T21" s="6" t="s">
        <v>157</v>
      </c>
      <c r="U21" s="73"/>
      <c r="V21" s="6"/>
      <c r="W21" s="6"/>
      <c r="X21" s="6"/>
    </row>
    <row r="22" spans="1:24" ht="12.75">
      <c r="A22" s="6">
        <v>14035500023</v>
      </c>
      <c r="B22" s="6" t="s">
        <v>162</v>
      </c>
      <c r="C22" s="6">
        <v>21</v>
      </c>
      <c r="D22" s="3" t="s">
        <v>163</v>
      </c>
      <c r="E22" s="3" t="s">
        <v>164</v>
      </c>
      <c r="F22" s="3" t="s">
        <v>165</v>
      </c>
      <c r="G22" s="6" t="s">
        <v>26</v>
      </c>
      <c r="H22" s="6">
        <v>2</v>
      </c>
      <c r="I22" s="6" t="s">
        <v>27</v>
      </c>
      <c r="J22" s="6" t="s">
        <v>28</v>
      </c>
      <c r="K22" s="3" t="s">
        <v>166</v>
      </c>
      <c r="L22" s="6" t="s">
        <v>35</v>
      </c>
      <c r="M22" s="6">
        <v>16</v>
      </c>
      <c r="N22" s="6">
        <v>6</v>
      </c>
      <c r="O22" s="6">
        <v>23</v>
      </c>
      <c r="P22" s="4" t="s">
        <v>167</v>
      </c>
      <c r="Q22" s="6"/>
      <c r="R22" s="6" t="s">
        <v>33</v>
      </c>
      <c r="S22" s="4" t="s">
        <v>168</v>
      </c>
      <c r="T22" s="6" t="s">
        <v>157</v>
      </c>
      <c r="U22" s="73"/>
      <c r="V22" s="6"/>
      <c r="W22" s="6"/>
      <c r="X22" s="6"/>
    </row>
  </sheetData>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sheetPr codeName="Sheet51"/>
  <dimension ref="A1:M23"/>
  <sheetViews>
    <sheetView zoomScale="75" zoomScaleNormal="75" workbookViewId="0" topLeftCell="A1">
      <selection activeCell="C1" sqref="C1"/>
    </sheetView>
  </sheetViews>
  <sheetFormatPr defaultColWidth="9.140625" defaultRowHeight="12.75"/>
  <cols>
    <col min="1" max="1" width="9.140625" style="68" customWidth="1"/>
    <col min="2" max="2" width="5.57421875" style="68" customWidth="1"/>
    <col min="3" max="16384" width="9.140625" style="68" customWidth="1"/>
  </cols>
  <sheetData>
    <row r="1" ht="15.75">
      <c r="A1" s="67" t="s">
        <v>152</v>
      </c>
    </row>
    <row r="2" spans="1:13" ht="28.5" customHeight="1">
      <c r="A2" s="67"/>
      <c r="C2" s="83" t="s">
        <v>153</v>
      </c>
      <c r="D2" s="83"/>
      <c r="E2" s="83"/>
      <c r="F2" s="83"/>
      <c r="G2" s="83"/>
      <c r="H2" s="83"/>
      <c r="I2" s="83"/>
      <c r="J2" s="83"/>
      <c r="K2" s="83"/>
      <c r="L2" s="83"/>
      <c r="M2" s="83"/>
    </row>
    <row r="3" spans="1:13" ht="12.75">
      <c r="A3" s="69"/>
      <c r="C3" s="72" t="s">
        <v>154</v>
      </c>
      <c r="D3" s="70"/>
      <c r="E3" s="70"/>
      <c r="F3" s="70"/>
      <c r="G3" s="70"/>
      <c r="H3" s="70"/>
      <c r="I3" s="70"/>
      <c r="J3" s="70"/>
      <c r="K3" s="70"/>
      <c r="L3" s="70"/>
      <c r="M3" s="70"/>
    </row>
    <row r="4" spans="1:13" ht="12.75">
      <c r="A4" s="69"/>
      <c r="C4" s="70"/>
      <c r="D4" s="71"/>
      <c r="E4" s="70"/>
      <c r="F4" s="70"/>
      <c r="G4" s="70"/>
      <c r="H4" s="70"/>
      <c r="I4" s="70"/>
      <c r="J4" s="70"/>
      <c r="K4" s="70"/>
      <c r="L4" s="70"/>
      <c r="M4" s="70"/>
    </row>
    <row r="5" spans="1:13" ht="12.75">
      <c r="A5" s="69"/>
      <c r="C5" s="70"/>
      <c r="D5" s="71"/>
      <c r="E5" s="70"/>
      <c r="F5" s="70"/>
      <c r="G5" s="70"/>
      <c r="H5" s="70"/>
      <c r="I5" s="70"/>
      <c r="J5" s="70"/>
      <c r="K5" s="70"/>
      <c r="L5" s="70"/>
      <c r="M5" s="70"/>
    </row>
    <row r="6" spans="1:13" ht="12.75">
      <c r="A6" s="69"/>
      <c r="C6" s="70"/>
      <c r="D6" s="70"/>
      <c r="E6" s="70"/>
      <c r="F6" s="70"/>
      <c r="G6" s="70"/>
      <c r="H6" s="70"/>
      <c r="I6" s="70"/>
      <c r="J6" s="70"/>
      <c r="K6" s="70"/>
      <c r="L6" s="70"/>
      <c r="M6" s="70"/>
    </row>
    <row r="7" ht="12.75">
      <c r="A7" s="69"/>
    </row>
    <row r="8" ht="12.75">
      <c r="A8" s="69"/>
    </row>
    <row r="9" ht="12.75">
      <c r="A9" s="69"/>
    </row>
    <row r="10" ht="12.75">
      <c r="A10" s="69"/>
    </row>
    <row r="11" ht="12.75">
      <c r="A11" s="69"/>
    </row>
    <row r="12" ht="12.75">
      <c r="A12" s="69"/>
    </row>
    <row r="13" ht="12.75">
      <c r="A13" s="69"/>
    </row>
    <row r="14" ht="12.75">
      <c r="A14" s="69"/>
    </row>
    <row r="15" ht="12.75">
      <c r="A15" s="69"/>
    </row>
    <row r="16" ht="12.75">
      <c r="A16" s="69"/>
    </row>
    <row r="17" ht="12.75">
      <c r="A17" s="69"/>
    </row>
    <row r="18" ht="12.75">
      <c r="A18" s="69"/>
    </row>
    <row r="19" ht="12.75">
      <c r="A19" s="69"/>
    </row>
    <row r="20" ht="12.75">
      <c r="A20" s="69"/>
    </row>
    <row r="21" ht="12.75">
      <c r="A21" s="69"/>
    </row>
    <row r="22" ht="12.75">
      <c r="A22" s="69"/>
    </row>
    <row r="23" ht="12.75">
      <c r="A23" s="69"/>
    </row>
  </sheetData>
  <mergeCells count="1">
    <mergeCell ref="C2:M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Gerald Chouinard</cp:lastModifiedBy>
  <dcterms:created xsi:type="dcterms:W3CDTF">2012-03-13T21:15:46Z</dcterms:created>
  <dcterms:modified xsi:type="dcterms:W3CDTF">2012-03-15T17:03:07Z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