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23970" windowHeight="7155" tabRatio="794" activeTab="2"/>
  </bookViews>
  <sheets>
    <sheet name="Title" sheetId="1" r:id="rId1"/>
    <sheet name="Approval status on P802.22 D1" sheetId="2" r:id="rId2"/>
    <sheet name="P802.22 D1 Comments" sheetId="3" r:id="rId3"/>
    <sheet name="References" sheetId="4" r:id="rId4"/>
  </sheets>
  <definedNames>
    <definedName name="_xlnm._FilterDatabase" localSheetId="2" hidden="1">'P802.22 D1 Comments'!$E$1:$P$260</definedName>
    <definedName name="Doc_title" localSheetId="3">'References'!#REF!</definedName>
    <definedName name="_xlnm.Print_Area" localSheetId="3">'References'!$A$1:$B$1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U1" authorId="0">
      <text>
        <r>
          <rPr>
            <sz val="8"/>
            <rFont val="Tahoma"/>
            <family val="0"/>
          </rPr>
          <t>A= Agree    P= Principle    D= Disagree   O= Out of scope U= Unresolvable</t>
        </r>
      </text>
    </comment>
    <comment ref="V1" authorId="0">
      <text>
        <r>
          <rPr>
            <sz val="8"/>
            <rFont val="Tahoma"/>
            <family val="0"/>
          </rPr>
          <t>A= Accept   C= Counter   D= Defer    P= Pending     R= Reject</t>
        </r>
      </text>
    </comment>
    <comment ref="X1" authorId="0">
      <text>
        <r>
          <rPr>
            <sz val="8"/>
            <rFont val="Tahoma"/>
            <family val="0"/>
          </rPr>
          <t>A= Appprove   D= Disapprove   
@= Abstain      W= Withdraw</t>
        </r>
      </text>
    </comment>
  </commentList>
</comments>
</file>

<file path=xl/sharedStrings.xml><?xml version="1.0" encoding="utf-8"?>
<sst xmlns="http://schemas.openxmlformats.org/spreadsheetml/2006/main" count="4066" uniqueCount="1035">
  <si>
    <t>Change  "repetition" to "Repetition"
Change smaller font for fractions to larger font.
Align font for paragraphs in section 8 (to be provided by Sung Hyun).</t>
  </si>
  <si>
    <t>Need to find the way to have footnotes continue from previous sections.</t>
  </si>
  <si>
    <t>In paragraph 2 of 5.2, are the first references in the draft to FID and SID. Suggest that we spell out the acronyms here and refer to Section 6.4 where these terms are described in more detail</t>
  </si>
  <si>
    <t>Replace "1-655350 (10us granularity)" to "1-65535 (10us granularity)". A couple of suceeding clauses also have the same typo.</t>
  </si>
  <si>
    <t>6.9.7.3.5.12</t>
  </si>
  <si>
    <t>typo "0x00- Fixed"</t>
  </si>
  <si>
    <t>Replace "0x00- Fixed" with "0x00 = Fixed". Although there are many values throughout the document which use ":" and many which use "=", so a decision made need to be made as to which one to use.</t>
  </si>
  <si>
    <t>6.9.7.3.5.10</t>
  </si>
  <si>
    <t>typo "Bit # 1". Extra space</t>
  </si>
  <si>
    <t>Replace "Bit # 1" with "Bit #1"</t>
  </si>
  <si>
    <t>C.2.6.2</t>
  </si>
  <si>
    <t>typo "centre". US/UK English</t>
  </si>
  <si>
    <t>Replace "centre" with "center"</t>
  </si>
  <si>
    <t>6.9.18.3.1.2</t>
  </si>
  <si>
    <t>In  Table 142, there is a missing reference in the Notes for "No_decision".</t>
  </si>
  <si>
    <t>Correct the "(see 0)" reference. Same issue in Table 141, 6.13.3.3, 8.9.4.2 and 9.5.2.2.</t>
  </si>
  <si>
    <t>In Figure 33, what does "DTV" refer to.</t>
  </si>
  <si>
    <t>The definition for "Digital Television" needs to be added somewhere in the document.</t>
  </si>
  <si>
    <t>9.7.4.2</t>
  </si>
  <si>
    <t>The "Status" field is only 2 bits long, so that hex "0x" encoding of the values is incorrect.</t>
  </si>
  <si>
    <t>Change the value/description to:
00: INVALID_REQUEST
01: INVALID_SIGNAL_TYPES
10: Reserved
11: SUCCESS</t>
  </si>
  <si>
    <t>6.9.7.3.5.6</t>
  </si>
  <si>
    <t>The range of the MPFA value is very limited.</t>
  </si>
  <si>
    <t>Change the range to the following: "0x00 indicates 0 and 0xff indicates 0.001" or something similar.</t>
  </si>
  <si>
    <t>Action: Editor</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</si>
  <si>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</si>
  <si>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t>Delete the sentence but move the references: "(6.9.8.9.18.3.8 through 6.9.8.9.18.3.12)" to page 16, line 16.</t>
  </si>
  <si>
    <t>Refer to section 8.5.</t>
  </si>
  <si>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</si>
  <si>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A footnote to clarify the word "professional" would be useful, e.g. (professional as defined by "FCC 10-174 clause 3").</t>
  </si>
  <si>
    <t>15-Jan-2011 23:00:00 EST</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</si>
  <si>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</si>
  <si>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</si>
  <si>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</si>
  <si>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</si>
  <si>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Editorial note following definition of OFDMA acronym is not necessary</t>
  </si>
  <si>
    <t>Suggest to use Version 2.0 if Multiprime is needed..
If Multiprime is not used, refer to the most recent version.
RSA Multiprime is not needed, thus referring to the most current version. Not using RSA Multiprime allows aligning with NIST. Ranga is to specify the version of RFC that does not support Multiprime and revise doc. 22-11-0012r3 t rev4.
See resolution in doc. 22-11/0012r4</t>
  </si>
  <si>
    <t>Action: Ranga to identify an official version for this key wrap.
Action: Rene to send an email to NIST whether there is a number associated with the key wrap and the reference document, and to get the URL for this document.
Considering another key wrap would involve changing a portion of section 7.
See doc. 22-11-0012r4.</t>
  </si>
  <si>
    <t>Need to refer to the right version of the Standard: November 15, 2006
Could refer to the Web site re. version of November 15, 2006
Send a note to the SECG to clarify.  We are referring to a Draft document from SECG to be issued in a few weeks.  The choice is to include the material as an annex or assume that that draft will be formally adopted by SECG and the reference can be updated as an editorial change.
Action: Ranga to look into this. Still to be discussed with Rene Struick.
See resolution in doc. 22-11-13r4.</t>
  </si>
  <si>
    <t>Need to date every Standard listed.
Replace the last sentence of the first paragraph by the proposed sentence.
Same sentence to be added to the Bibliography.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
See doc. 22-11-0012r4. These sentences also need to be included at the beginning of the Bibliography.  A few other corrections were identified and are to be included in revision 1 of the document.</t>
  </si>
  <si>
    <t>Rene: This RFC 5246 has been updated by another RFC.  This is then not the latest version. Doc 12r1 did not address this reference.
Action: Ranga to provide the correct references to the RFC's in doc. 22-11-0012r2.
The 4 RFCs in section should stay in section 2 unlike indicated in resolution of Comment #10.
See resolution in doc 22-11-12r4.</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</si>
  <si>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
See resolution in doc. 22-11-12r4.</t>
  </si>
  <si>
    <t>Action: Ranga will narrow down the list of possible elliptic curves and enumerate the short list of curves that will be used to reduce the options and compatibility.
Prime number versus binary based ECC?  Binary is not as demanding in complexity while prime number is more secured.
Concern expressed about complexity and the impact on the cost of the CPEs. ECC is not that demanding in memory and computing cycles.
The binary approach is preferred by the group to reduce the complexity.
Action: Ranga to produce text to update this paragraph 
to reduce the number of curves to also cover comment # 110, 227 and 228.
See resolution in doc. 22-11-28r1.</t>
  </si>
  <si>
    <t>Action: Rene to modify the following sentence:
"ECPoint represents the base point of an elliptic curve and can take on two forms, compressed and uncompressed [defined in ANSI X9.62-2005].  For certificates the encoding of ECPoint shall be supported by the uncompressed form.  The compressed form may (optionally) be used instead."
See resolution of Comment #106 and 107.
Action: Ranga to provide the same list of specific parameters specified for the two previous comments
Action: Ranga to produce text to update this paragraph to reduce the number of curves to also cover comment # 106, 227 and 228.
See resolution in doc. 22-11-28r1.</t>
  </si>
  <si>
    <r>
      <t xml:space="preserve">Modify the one-before-last sentence as follows:
"If the receiving BS supports the CBP protection, and has the key that can be used to verify the signature, the signature </t>
    </r>
    <r>
      <rPr>
        <strike/>
        <sz val="10"/>
        <rFont val="Arial"/>
        <family val="2"/>
      </rPr>
      <t>is then verified</t>
    </r>
    <r>
      <rPr>
        <sz val="10"/>
        <rFont val="Arial"/>
        <family val="2"/>
      </rPr>
      <t xml:space="preserve"> </t>
    </r>
    <r>
      <rPr>
        <b/>
        <sz val="10"/>
        <rFont val="Arial"/>
        <family val="2"/>
      </rPr>
      <t>verification process is started."</t>
    </r>
    <r>
      <rPr>
        <sz val="10"/>
        <rFont val="Arial"/>
        <family val="2"/>
      </rPr>
      <t xml:space="preserve">
See resolution in doc. 22-11-28r1.</t>
    </r>
  </si>
  <si>
    <t>This comment is related to Comment #113 and 114.
Rene: Figure 125 is unclear.
Ranga: Figure is not intended to demonstrate the security of the protocol but how the certificates are distributed.
Rene: There is not enough information at the BS to generate the necessary keys and certificates for the CA. There is a need for authentication as well. Does it imply a private key on a public key?
Ranga: Private key re-construction would be more appropriate but there are missing informations.
Action: Rene to look at the text and propose modifications.  Discuss over email.  Figure 125 may need to be changed as well as the text preceding it.
Ranga will modify the Figure.
See document 22-1-28r1 for the final resolution.</t>
  </si>
  <si>
    <t>Section 7.6.2.5.2 describe the signature generation process. A reference should be added.In NIST Sec4, section 2.2 of v0.91, there is a set of requisites. There is a need to refer to item 6 in this section.
Action: Ranga to include appropriate text and reference to the SECG document: SEC 4: Elliptic Curve Qu-Vanstone Implicit Certificate Scheme (ECQV), v0.91.
See document 22-1-28r1 for the final resolution.</t>
  </si>
  <si>
    <t>The difference is how the device is loaded with the certificate.
The ultimate goal is to have a small certificate.
It is not known at this time if these are other schemes that can use as small certificate.
There are 2 entities initiating the transactions that seem to be collapsed.  Another entity besides the CA should be identified besides the BS.
See resolution in doc. 22-11-28r1.</t>
  </si>
  <si>
    <t>There is a need to describe the procedure for key distribution and to generate the certificates.
Ranga does not have a detailed specification at his time.
Rene: Solution 1: leave the mechanism outside the Standard.  However, different solutions will be developed. Solution 2: Only allow this to be distributed by wireless means between base stations.  However different communications means may be used. Solution 3: preclude Mode 2 because it cannot be communicated by the wireless link.
Action: Ranga to prepare some text to cover this concern and circulate by email.  Since this is only BS-to-BS, it should not be that difficult.  General procedure can be descrivbed in the Standard and more details would be made available from the Recommended Practice.
See resolution in doc. 22-11-28r1.</t>
  </si>
  <si>
    <t>Remove the specific mechanism and rely on the recommended practice.
See resolution in doc. 22-11-28r1.</t>
  </si>
  <si>
    <t>This needs further discussion.  Ranga and Rene to exchange on email.
See resolution in doc. 22-11-28r1.</t>
  </si>
  <si>
    <t xml:space="preserve">The word "signature " is inappropriate.  It should be "message integrity code" (MIC).
Action: Ranga to identify the IE's that need to be modified to align with this new name as well as to scan section 7 for the changes.
14 Feb: Ranga: received Rene's input. still nned to respond.  There is an issue with mode 1.  Signature is rather long for the small data field.  Can the signature truncated? Can it be hashed to make it shorter?  Could 8 octets be used rather than 32?
Text is needed to clarify how this works.
Action: Ranga to update the text in the section and verify with Rene off line.
See resolution in doc. 22-11-28r1.
</t>
  </si>
  <si>
    <r>
      <t>Same Table appears in section 6 as well.
A way to shave off bits in the representation, one can use a different start year, e.g., 2011 could be used as the first year.  
Counting seconds in a year needs 25 bits counter.
Action: Make the field "Key Validity Data" 32 bits.
Modify the first indent in the description as follows:
"•</t>
    </r>
    <r>
      <rPr>
        <b/>
        <sz val="10"/>
        <rFont val="Arial"/>
        <family val="2"/>
      </rPr>
      <t xml:space="preserve"> 2000 + x where x </t>
    </r>
    <r>
      <rPr>
        <strike/>
        <sz val="10"/>
        <rFont val="Arial"/>
        <family val="2"/>
      </rPr>
      <t>YYYY: 4 digit year, e.g. 2008; each Y is from 0-9 &amp; is</t>
    </r>
    <r>
      <rPr>
        <sz val="10"/>
        <rFont val="Arial"/>
        <family val="2"/>
      </rPr>
      <t xml:space="preserve"> encoded by </t>
    </r>
    <r>
      <rPr>
        <b/>
        <sz val="10"/>
        <rFont val="Arial"/>
        <family val="2"/>
      </rPr>
      <t>7</t>
    </r>
    <r>
      <rPr>
        <strike/>
        <sz val="10"/>
        <rFont val="Arial"/>
        <family val="2"/>
      </rPr>
      <t>4</t>
    </r>
    <r>
      <rPr>
        <sz val="10"/>
        <rFont val="Arial"/>
        <family val="2"/>
      </rPr>
      <t xml:space="preserve"> bits</t>
    </r>
    <r>
      <rPr>
        <strike/>
        <sz val="10"/>
        <rFont val="Arial"/>
        <family val="2"/>
      </rPr>
      <t>, total is 16 bits</t>
    </r>
    <r>
      <rPr>
        <sz val="10"/>
        <rFont val="Arial"/>
        <family val="2"/>
      </rPr>
      <t xml:space="preserve"> 
</t>
    </r>
    <r>
      <rPr>
        <b/>
        <sz val="10"/>
        <rFont val="Arial"/>
        <family val="2"/>
      </rPr>
      <t xml:space="preserve">Add a new 4th row as follows: "Version number flag: 1 bit. 0: Current version 1: reserved for future use."
</t>
    </r>
    <r>
      <rPr>
        <sz val="10"/>
        <rFont val="Arial"/>
        <family val="2"/>
      </rPr>
      <t>Update the Table 18 in section 6.
See resolution in doc. 22-11-28r1.</t>
    </r>
  </si>
  <si>
    <t>The format of the CA root certificate has not been specified.  This is needed. If an operator has behaved badly, there is a need to revoque hisa certificate.
Action: Ranga to consider defining it based on Table 192.
See resolution in doc. 22-11-28r1.</t>
  </si>
  <si>
    <r>
      <t>On page 298, at the end of line 30, insert the following sentence: "</t>
    </r>
    <r>
      <rPr>
        <b/>
        <sz val="10"/>
        <rFont val="Arial"/>
        <family val="2"/>
      </rPr>
      <t>An ephemeral key pair shall never be re-used</t>
    </r>
    <r>
      <rPr>
        <sz val="10"/>
        <rFont val="Arial"/>
        <family val="2"/>
      </rPr>
      <t>."
Also add periods to both bullets.
See resolution in doc. 22-11-28r1.</t>
    </r>
  </si>
  <si>
    <t>"Verification"
See resolution in doc. 22-11-28r1.</t>
  </si>
  <si>
    <t>What is this reference to P1900-6?  Do we add it?</t>
  </si>
  <si>
    <t>The format of the current implicit certificate is inconsistent with the ECDSA and RSA certifcates (which are all specified in X509 format - cf., e.g., Clause 7.5.1.5) because of the serious size constraint that needs to be imposed on these certificates to reduce the overhead and avoid unnecessary transmissions.
Formating suggestions may be available at the end of February.  The WG could consider such new formatting.
The WG will continue to investigate ways of adhering to the X509 format but reduce the size.</t>
  </si>
  <si>
    <t>Still need to add equation captions.</t>
  </si>
  <si>
    <t>OK but assigned 0x00 for IP and 0x01 for Ethernet to be consistent with order in Table 99.  Reserved goes from 0x02 to 0xFF.
Ethernet is defined first in section 5. Order properly in these Tables.</t>
  </si>
  <si>
    <t>T55 in Figure 175 refers to the typical time to carry out out-of-band sensing to clear one out-of-band channel. If the time lapsed since the last verification of this channel is less than "T54-this timer", the out-of-band sensing needs to be re-done, if not, it can be skipped for the time being.
Action: Change definition of T55 in Table 271 P443 and the footnote." … to carryout sensing on a channel, be it in-band or out-of band".
Editor: Added the following note to the footnote on page 392:  " (Note that the in-band sensing time corresponds to sensing on one channel: N, N-1 or N+1 as depicted in Figure 173 whereas out-of-band sensing corresponds to sensing on three channels: N, N-1 and N+1 as depicted in Figure 175.)"
T55 for out-of-band sensing is likely to be at least 3 times longer for out-of-band sensing than for in-band sensing.
It was decided to create a new timer Tsensout (T60), include it in the footnote in section 9.3.4, update Figure 175 and update Table 273 in section 11.</t>
  </si>
  <si>
    <t>Two options:
a) need to include this information at this time
b) wait for a later maintenance PAR: cannot wait since this is required for the standard to work
Is there a way to specify the interface in a generic way rather than referring specifically to Microchip?
Action: Apurva: to talk to IEEE-SA staff to clear the copyright and LOA from Microchip or any other manufacturer.
Ivan proposed to develop a more generic interface based on RS-232.
Gerald, Tom, Ivan: PHY aspect
See resolution in doc. 22-11-23r3.</t>
  </si>
  <si>
    <t>Schedule:
Jan 20th: WG motion to agree in principle with the two Comment #84 and #70.  For: 7, Against: 2, Abstain: 4 Ad-hoc groups need to come up with a solution.
Jan 24th: Apurva to provide all the information gathered to do the work (Microchip, CEA-909B, etc.)
Jan 27th: Apurva, Gerald, Ranga, Tom, Ivan and Wilson to discuss the issue on the PHY call
Feb 10th: Gerald, Ranga, Tom to bring in contributions for discussion on PHY call
Feb 17th: Approval of the contributions to be inserted in the Draft
See resolution of Comment #84.
See resolution in doc. 22-11-23r3.</t>
  </si>
  <si>
    <t>Still to be implemented.</t>
  </si>
  <si>
    <t>See resolution of Comment #84.
Reading the memory, it would be simpler to make an entire dump to the CPE or a specified dump related to the regulatory domain requested by the CPE.
UART (RS-232) interfaces are known and well understood.
Winston: Not convinced that there is no need to know how the antenna gain will be provided.  We just need to define the primitives.
A micro-controller can be programmed to check the validity of the data, for example adding a CRC at the end of the data burst.
With the micro-controller approach, we don't need to specify the memory map. We need to define some instructions.
See doc. 22-11-32r0.</t>
  </si>
  <si>
    <t>See resolution of Comment #84.
Action: also need to include the step of querying the antenna as part of the CPE initialization steps.
See doc. 22-11-32r0.</t>
  </si>
  <si>
    <t>Email sent to Ranga: Scan Draft for "Authorization"?</t>
  </si>
  <si>
    <t>doc.: IEEE 802.22-11/0002r09</t>
  </si>
  <si>
    <t>2011-02-23</t>
  </si>
  <si>
    <t>(TR) Clause 7.6.2.4.3,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</si>
  <si>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Suggested remedy: Refer to an official (non draft) NIST document that specifies NIST Key Wrap (unfortunately, I could not find this and the NIST CSRC website also does not give conclusive evidence here); Consider replacing the NIST key wrap by another crypto construct.</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</si>
  <si>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</si>
  <si>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Suggested remedy: Refer to a specific version of PKCS#1 (i.e., including version number).</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</si>
  <si>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</si>
  <si>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t>Suggested remedy: Add this sentence, as suggested.</t>
  </si>
  <si>
    <t>(T) Clause 7.5.1, p. 286, l. 11: This sentence seems to be a circular reference (since referring to the Clause it is at the end of). Suggested: Fix accordingly.</t>
  </si>
  <si>
    <t>Suggested: Fix accordingly.</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</si>
  <si>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</si>
  <si>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Suggested remedy:  Rewrite this paragraph, so as to make this more precise.</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</si>
  <si>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</si>
  <si>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Suggested remedy: Specify a very limited set of curves to be used here (e.g., Suite B NIST prime curves corresponding to crypto bit strength 128, 192, 256).</t>
  </si>
  <si>
    <t>Editorial</t>
  </si>
  <si>
    <t>(E) Clause 7.5.1, p. 286, l. 2: Replace "RSA of ECC" by "RSA or ECC". Suggested remedy: Implemented as suggested.</t>
  </si>
  <si>
    <t>Suggested remedy: Implemented as suggested.</t>
  </si>
  <si>
    <t>Remove the last paragraph of page 2 and Figure 2.</t>
  </si>
  <si>
    <t>Agree</t>
  </si>
  <si>
    <t>Disagree</t>
  </si>
  <si>
    <t>Definition is for SM-SSF SAP.</t>
  </si>
  <si>
    <r>
      <t xml:space="preserve">5) Section 7.6.3, pg 302, line 5: remove "CPEs"
6) Section 7.6.3, pg 302 line 15-19: Modify the text in 3rd paragraph of 7.6.3 as follows (should we use CPE/BS here or SSA/SM, i'll let you modify as needed):
"If Sensing Type 9 (see D.8.2.9) is used, then MSF1 and MSF2 of the IEEE 802.22.1 beacon frame is captured and decoded. </t>
    </r>
    <r>
      <rPr>
        <b/>
        <sz val="10"/>
        <rFont val="Arial"/>
        <family val="2"/>
      </rPr>
      <t xml:space="preserve">If the CRC verification on both MSF1 and MSF2 passes, the CPE relays the payloads to the BS. </t>
    </r>
    <r>
      <rPr>
        <sz val="10"/>
        <rFont val="Arial"/>
        <family val="2"/>
      </rPr>
      <t>The signature calculated over the IEEE 802.22.1 beacon frame is contained with the Signature field of MSF2. To verify the signature, the public key of the certificate used to generate the signature is required. In this case, the certificate and public key shall be obtained</t>
    </r>
    <r>
      <rPr>
        <b/>
        <sz val="10"/>
        <rFont val="Arial"/>
        <family val="2"/>
      </rPr>
      <t xml:space="preserve"> by the BS</t>
    </r>
    <r>
      <rPr>
        <sz val="10"/>
        <rFont val="Arial"/>
        <family val="2"/>
      </rPr>
      <t>, via some off-line method (see 5.6.1 and 7.5.5, IEEE Std 802.22.1-2010) and installed at the IEEE 802.22 BS</t>
    </r>
    <r>
      <rPr>
        <strike/>
        <sz val="10"/>
        <rFont val="Arial"/>
        <family val="2"/>
      </rPr>
      <t>/CPE</t>
    </r>
    <r>
      <rPr>
        <sz val="10"/>
        <rFont val="Arial"/>
        <family val="2"/>
      </rPr>
      <t xml:space="preserve"> via a MIB. "</t>
    </r>
  </si>
  <si>
    <t>Principle</t>
  </si>
  <si>
    <t>Change to "Installation to required standards" here, in Figure 32 above.</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</si>
  <si>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</si>
  <si>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</si>
  <si>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</si>
  <si>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</si>
  <si>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</si>
  <si>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</si>
  <si>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</si>
  <si>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</si>
  <si>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7.2.3.2.3</t>
  </si>
  <si>
    <t>There are several incorrect references to "reauthorize", "authorize", "Authorized", and "Authorization"</t>
  </si>
  <si>
    <r>
      <t>Modify the sentence on line 20 of page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
The WG intends to investigate IPv6 support during the maintenance PAR.</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</si>
  <si>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</si>
  <si>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r>
      <t xml:space="preserve">Change the first sentence of 6.16.2.3 as follows: "As a result of spectrum sensing, the available BSs in the area are presented to </t>
    </r>
    <r>
      <rPr>
        <strike/>
        <sz val="10"/>
        <rFont val="Arial"/>
        <family val="2"/>
      </rPr>
      <t>the higher layers for selection of an operating channel</t>
    </r>
    <r>
      <rPr>
        <sz val="10"/>
        <rFont val="Arial"/>
        <family val="2"/>
      </rPr>
      <t xml:space="preserve"> </t>
    </r>
    <r>
      <rPr>
        <b/>
        <sz val="10"/>
        <rFont val="Arial"/>
        <family val="2"/>
      </rPr>
      <t>the application layer program via connection C2 and MIBs through M-SAP as shown in 802.22 reference architecture (Figure 7).  The application may be running on the CPE or on an attached computer</t>
    </r>
    <r>
      <rPr>
        <sz val="10"/>
        <rFont val="Arial"/>
        <family val="2"/>
      </rPr>
      <t>."</t>
    </r>
  </si>
  <si>
    <r>
      <t xml:space="preserve">This is only applicable to a calibration of each model of CPE by the manufacturer.
Modify the sentence as follows: "Such residual delay will need to be measured by the manufacturer with an accuracy of at least +/-30 ns as specified in 6.9.7.3.5.9 </t>
    </r>
    <r>
      <rPr>
        <strike/>
        <sz val="10"/>
        <rFont val="Arial"/>
        <family val="2"/>
      </rPr>
      <t>by co-locating the CPE with the BS (i.e., BS and CPE antennas are co-located or the BS and CPE are connected through the proper length of feed cable) and setting the Timing Advance (see Table 45) to zero</t>
    </r>
    <r>
      <rPr>
        <sz val="10"/>
        <rFont val="Arial"/>
        <family val="2"/>
      </rPr>
      <t>."</t>
    </r>
  </si>
  <si>
    <t>Replace all 7 references to SHA1 to SHA-256 in section 7.5.
Add a reference to: (FIPS Pub 180-3)</t>
  </si>
  <si>
    <t>Remove the following sentence: "Domain parameters sets that are selected will produce keys of no less than 160 and no greater than 256 bits in length."</t>
  </si>
  <si>
    <t>Remove the following sentence: "Restrictions posed on the certificate values are described in 7.5.1."</t>
  </si>
  <si>
    <r>
      <t xml:space="preserve">Modify the paragraph as follows: "Lock to satellite-based geolocation system is not necessary to continue operation.  </t>
    </r>
    <r>
      <rPr>
        <b/>
        <sz val="10"/>
        <rFont val="Arial"/>
        <family val="2"/>
      </rPr>
      <t>However, the device shall cease operation if T30 expires</t>
    </r>
    <r>
      <rPr>
        <sz val="10"/>
        <rFont val="Arial"/>
        <family val="2"/>
      </rPr>
      <t xml:space="preserve"> </t>
    </r>
    <r>
      <rPr>
        <strike/>
        <sz val="10"/>
        <rFont val="Arial"/>
        <family val="2"/>
      </rPr>
      <t>could continue</t>
    </r>
    <r>
      <rPr>
        <sz val="10"/>
        <rFont val="Arial"/>
        <family val="2"/>
      </rPr>
      <t xml:space="preserve">  </t>
    </r>
    <r>
      <rPr>
        <strike/>
        <sz val="10"/>
        <rFont val="Arial"/>
        <family val="2"/>
      </rPr>
      <t>for 4 to 6 hours</t>
    </r>
    <r>
      <rPr>
        <sz val="10"/>
        <rFont val="Arial"/>
        <family val="2"/>
      </rPr>
      <t xml:space="preserve"> after losing the lock </t>
    </r>
    <r>
      <rPr>
        <strike/>
        <sz val="10"/>
        <rFont val="Arial"/>
        <family val="2"/>
      </rPr>
      <t>as long as the WRAN coarse and fine ranging does not detect a major distance change</t>
    </r>
    <r>
      <rPr>
        <sz val="10"/>
        <rFont val="Arial"/>
        <family val="2"/>
      </rPr>
      <t xml:space="preserve">.  If </t>
    </r>
    <r>
      <rPr>
        <b/>
        <sz val="10"/>
        <rFont val="Arial"/>
        <family val="2"/>
      </rPr>
      <t>movement</t>
    </r>
    <r>
      <rPr>
        <sz val="10"/>
        <rFont val="Arial"/>
        <family val="2"/>
      </rPr>
      <t xml:space="preserve"> </t>
    </r>
    <r>
      <rPr>
        <strike/>
        <sz val="10"/>
        <rFont val="Arial"/>
        <family val="2"/>
      </rPr>
      <t>a large move</t>
    </r>
    <r>
      <rPr>
        <sz val="10"/>
        <rFont val="Arial"/>
        <family val="2"/>
      </rPr>
      <t xml:space="preserve"> is detected, the CPE shall be de-registered via the DREG-CMD with code 0x01 </t>
    </r>
    <r>
      <rPr>
        <strike/>
        <sz val="10"/>
        <rFont val="Arial"/>
        <family val="2"/>
      </rPr>
      <t>(see 6.16.2.10 and 6.9.12)</t>
    </r>
    <r>
      <rPr>
        <sz val="10"/>
        <rFont val="Arial"/>
        <family val="2"/>
      </rPr>
      <t xml:space="preserve"> until </t>
    </r>
    <r>
      <rPr>
        <strike/>
        <sz val="10"/>
        <rFont val="Arial"/>
        <family val="2"/>
      </rPr>
      <t>new coordinates can be obtained</t>
    </r>
    <r>
      <rPr>
        <sz val="10"/>
        <rFont val="Arial"/>
        <family val="2"/>
      </rPr>
      <t xml:space="preserve">. </t>
    </r>
    <r>
      <rPr>
        <b/>
        <sz val="10"/>
        <rFont val="Arial"/>
        <family val="2"/>
      </rPr>
      <t>CPE transmission can be re-enabled with the code 0x03 if new coordinates can be obtained. If new coordinates cannot be obtained, the CPE can be shut down by a DREG-CMD with code 0x04 or be forced to reinitialize on the current operating channel via a DREG-CMD with code 0x05.</t>
    </r>
    <r>
      <rPr>
        <sz val="10"/>
        <rFont val="Arial"/>
        <family val="2"/>
      </rPr>
      <t>"</t>
    </r>
  </si>
  <si>
    <t>See resolution of comment #56.</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</si>
  <si>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</si>
  <si>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Change to "The BS shall be installed by a professional installer"</t>
  </si>
  <si>
    <t>15-Jan-2011 14:26:43 EST</t>
  </si>
  <si>
    <t>Kennedy, Richard</t>
  </si>
  <si>
    <t>rkennedy1000@gmail.com</t>
  </si>
  <si>
    <t>972-207-3554</t>
  </si>
  <si>
    <t>User</t>
  </si>
  <si>
    <t>Research In Motion Limited</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</si>
  <si>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</si>
  <si>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Separate all regulatory domain dependent functions from the general requirements so that as TVWS usage is allowed in more and more countries around the world, the entire document does not have to be rewritten.</t>
  </si>
  <si>
    <t>"Satellite-based geolocation is mandatory" is based on regulatory requirements.</t>
  </si>
  <si>
    <t>Regulatory domain dependent functions should be clearly separated from general requirements in the standard.</t>
  </si>
  <si>
    <t>Change all instances of "Self-coexistence Window (SCW)" to "Coexistence Window (CW)" throughout the Draft.</t>
  </si>
  <si>
    <t>The antenna primitives for interfacing with the CPE to provide the antenna on-axis gain for each channel at which it can operate need to be aligned with the format used to access the memory chip imbedded in the antenna that contains this information.</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</si>
  <si>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</si>
  <si>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The title of 6.9.7.3.5.5 implies that the BS/CPE can negotiate the maximum # of multicast groups the CPE can support. However the text on line 2 implies that this restriction only applies to Mutlicast Polling. The restriction negotiated by the IE should apply to the max # of multicast groups the CPE can be a part of.</t>
  </si>
  <si>
    <t xml:space="preserve">The last line in the paragraph of this section implies that if the "No Sensing" bit of the the "Sensing Mode Support Array" is set to 0 then sensing is disabled. However, since this IE can be added to a REG-REQ that the CPE sends to the BS, the REG-REQ version of the IE is an indication of what sensing capabilities that a device can support. "No Sensing" is a viable option for a sensing capability of the CPE. The last sentence of the paragraph should only apply to the setting of this field in the IE during transmission of the IE in a REG-RSP. </t>
  </si>
  <si>
    <t>Is the location data request in BLM-REQ necessary.First of all, how can a SSA/CPE even send it's location in a BLM-REQ, the BLM-REQ comes from the BS/SM.  According to the registraiton process BS can a RNG-CMD with status = Rerange &amp; Reregister to periodically obtain/update location of CPE.</t>
  </si>
  <si>
    <r>
      <t>Modify the text on lines 32-33 pg 131 as follows: "unicast request opportunities in order to obtain upstream transmission opportunities</t>
    </r>
    <r>
      <rPr>
        <sz val="10"/>
        <color indexed="10"/>
        <rFont val="Arial"/>
        <family val="0"/>
      </rPr>
      <t xml:space="preserve">. </t>
    </r>
    <r>
      <rPr>
        <strike/>
        <sz val="10"/>
        <color indexed="10"/>
        <rFont val="Arial"/>
        <family val="0"/>
      </rPr>
      <t>(t</t>
    </r>
    <r>
      <rPr>
        <sz val="10"/>
        <color indexed="10"/>
        <rFont val="Arial"/>
        <family val="0"/>
      </rPr>
      <t>T</t>
    </r>
    <r>
      <rPr>
        <sz val="10"/>
        <rFont val="Arial"/>
        <family val="2"/>
      </rPr>
      <t xml:space="preserve">he CPE could still </t>
    </r>
    <r>
      <rPr>
        <strike/>
        <sz val="10"/>
        <color indexed="10"/>
        <rFont val="Arial"/>
        <family val="0"/>
      </rPr>
      <t>use unsolicited Data Grant Burst Types</t>
    </r>
    <r>
      <rPr>
        <sz val="10"/>
        <color indexed="10"/>
        <rFont val="Arial"/>
        <family val="0"/>
      </rPr>
      <t xml:space="preserve">send a bandwidth request by sending the BR subheader in a MAC PDU on an existing </t>
    </r>
    <r>
      <rPr>
        <strike/>
        <sz val="10"/>
        <color indexed="10"/>
        <rFont val="Arial"/>
        <family val="0"/>
      </rPr>
      <t xml:space="preserve">for </t>
    </r>
    <r>
      <rPr>
        <sz val="10"/>
        <rFont val="Arial"/>
        <family val="2"/>
      </rPr>
      <t>upstream transmission as well</t>
    </r>
    <r>
      <rPr>
        <strike/>
        <sz val="10"/>
        <color indexed="10"/>
        <rFont val="Arial"/>
        <family val="0"/>
      </rPr>
      <t>)</t>
    </r>
    <r>
      <rPr>
        <sz val="10"/>
        <rFont val="Arial"/>
        <family val="2"/>
      </rPr>
      <t>. All other bits of the"</t>
    </r>
  </si>
  <si>
    <r>
      <t>1) modify the text on line 8 pg 265 as follows: "message digest. The message authentication key</t>
    </r>
    <r>
      <rPr>
        <sz val="10"/>
        <color indexed="10"/>
        <rFont val="Arial"/>
        <family val="0"/>
      </rPr>
      <t xml:space="preserve"> used to do this, the MMP_KEY, </t>
    </r>
    <r>
      <rPr>
        <sz val="10"/>
        <rFont val="Arial"/>
        <family val="2"/>
      </rPr>
      <t xml:space="preserve">is derived from the AK." 2) Modify the text on lines 16-17 as follows: "sent. The Key Reject message is authenticated with a keyed message digest; the </t>
    </r>
    <r>
      <rPr>
        <strike/>
        <sz val="10"/>
        <color indexed="10"/>
        <rFont val="Arial"/>
        <family val="0"/>
      </rPr>
      <t>authentication key</t>
    </r>
    <r>
      <rPr>
        <sz val="10"/>
        <color indexed="10"/>
        <rFont val="Arial"/>
        <family val="0"/>
      </rPr>
      <t xml:space="preserve"> MMP_KEY used to do this, </t>
    </r>
    <r>
      <rPr>
        <sz val="10"/>
        <rFont val="Arial"/>
        <family val="2"/>
      </rPr>
      <t>is derived from the AK."</t>
    </r>
  </si>
  <si>
    <r>
      <t>1) on line 44, pg 269 modify text as follows: "7.2.4.6.1.2) MMP_PN</t>
    </r>
    <r>
      <rPr>
        <vertAlign val="subscript"/>
        <sz val="10"/>
        <rFont val="Arial"/>
        <family val="0"/>
      </rPr>
      <t>B</t>
    </r>
    <r>
      <rPr>
        <sz val="10"/>
        <rFont val="Arial"/>
        <family val="2"/>
      </rPr>
      <t xml:space="preserve">, then the CPE shall be instructed to </t>
    </r>
    <r>
      <rPr>
        <strike/>
        <sz val="10"/>
        <color indexed="10"/>
        <rFont val="Arial"/>
        <family val="0"/>
      </rPr>
      <t>restart network entry</t>
    </r>
    <r>
      <rPr>
        <sz val="10"/>
        <color indexed="10"/>
        <rFont val="Arial"/>
        <family val="0"/>
      </rPr>
      <t>reauthenticate by sending the RNG-CMD with Ranging Status set to "Reauthenticate"</t>
    </r>
    <r>
      <rPr>
        <sz val="10"/>
        <rFont val="Arial"/>
        <family val="2"/>
      </rPr>
      <t>." 2) in the Ranging Status field of Table 45, change "Re-authorize" to "Re-authenticate"</t>
    </r>
  </si>
  <si>
    <t>1) On line 24, add the following: "commonName=&lt;MAC Address&gt;" 2) after line 30 pg 288, "The MAC address shall be the CPE’s MAC address. It is expressed as six pairs of hexadecimal digits 20 separated by colons (:), e.g., “C4:2C:03:32:B2:A1.” The Alpha HEX characters (A–F) shall be expressed as 21 uppercase letters." 3) remove the word "ASCII" on line 28 pg 288</t>
  </si>
  <si>
    <t>Usage of N-1 and N+1 is well understood in normal broadcast operating parlance and used as is by the regulators. Special cases at the extremities of the ranges of channels are well understood and do not need to be explicitely described in the definition.  Note that the TV band is constituted of many segments (e.g., channels 2-6, 7-13, 14-36, 38-51 in the USA.</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</si>
  <si>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</si>
  <si>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The "editorial" note is needed to explain that, although OFDM is used in the downstream and OFDMA is used in the upstream, common usage has been established to qualify the entire system as "OFDMA".</t>
  </si>
  <si>
    <t>Change 2-character ISO country codes to 3-character ISO country codes in Annex A.
Change US to USA, UK to GBR and CA to CAN in Annex A.</t>
  </si>
  <si>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</si>
  <si>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</si>
  <si>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</si>
  <si>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</si>
  <si>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For the most part, the Cognitive Radio Capability section is more like a whitepaper on cognitive radio than a standard, and as its requirement is regulatory domain dependent, should be delegated to a regulatory annex or recommended practice.</t>
  </si>
  <si>
    <t>"...shall be professionally installed" may be a regulatory requirement, but does should not bew a MAC Common Sublayer normative statement.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</si>
  <si>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</si>
  <si>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t>6.16.1.1.</t>
  </si>
  <si>
    <t>Why is Professional Installation in a section on MAC Common Part Sublayer</t>
  </si>
  <si>
    <t>Abbreviation US is defined as Upstream.  Throughout Annex A US is used as an abbreviation for United States.</t>
  </si>
  <si>
    <t>No</t>
  </si>
  <si>
    <t>Change one of the abbreviations.</t>
  </si>
  <si>
    <t>I don't understand the meaning of the word professional in the line "...professional fixed base station"</t>
  </si>
  <si>
    <t>Define professional or delete the word from the Scope statement</t>
  </si>
  <si>
    <t>15-Jan-2011 13:17:30 EST</t>
  </si>
  <si>
    <t>Gurley, Thomas</t>
  </si>
  <si>
    <t>tgurley@ieee.org</t>
  </si>
  <si>
    <t>252-443-3115</t>
  </si>
  <si>
    <t>IEEE BTS</t>
  </si>
  <si>
    <t>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</si>
  <si>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</si>
  <si>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Provide mapping between antenna data and storage addresses.</t>
  </si>
  <si>
    <t>8.12.2</t>
  </si>
  <si>
    <t>Comments discussed during the week of 21-25 February.</t>
  </si>
  <si>
    <t>Jianfeng: The current mechanism includes the reservation-based and contention-based slots but there is no J type slot.  We announce the reservation-based and contention-based slots in the SCH, also transmitted in the CBP.
The contention-based slots can be used by in-channel networks and out-of-channel networks.  The current specification covers the needs. At least one contention-based slot has to be scheduled per super-frame in the last frame.
See resolution of comment #68.</t>
  </si>
  <si>
    <t>Unresolvable</t>
  </si>
  <si>
    <t>The new proposed scheme has been developed based on the version that the commentor suggests and has built upon it.  The group feels that this new improved scheme is complete and does not need any further change.</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</si>
  <si>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
If "Dynamic Frequency Hopping" means that the BS would move to a different channel after detected a TG1 sync burst and would try to capture the payload through out-of-band sensing and move back to the channel if the TG1 beacon is not legitimate,  this can be accommodated by the current operation. This matter can further be covered by the Recommended Practice.</t>
  </si>
  <si>
    <t>This section isn't clear as to whether or not the beacon signature (if all three MSFs are captured) is verified at the receiving CPE or at the BS. To simply the operation, the becaon certificates should only be cached/stored at the BS, if CPE receives a beacon, it should blindly relay the appropriate payloads to the BS for the BS to verify the signature</t>
  </si>
  <si>
    <t>Since the WG went with the CPE privacy method that isn't MAC address dependent please add MAC address to CPE certificate. Also, to be consistent with 7.5.1.4.2 "FCC Id" should be "Device ID". Also, the Device ID and Serial Number may not be in ASCII, but UNICODE.</t>
  </si>
  <si>
    <r>
      <t xml:space="preserve">(1) Modify the first 4 sentences of the paragraph as follows: "The </t>
    </r>
    <r>
      <rPr>
        <sz val="10"/>
        <color indexed="10"/>
        <rFont val="Arial"/>
        <family val="0"/>
      </rPr>
      <t xml:space="preserve">format </t>
    </r>
    <r>
      <rPr>
        <sz val="10"/>
        <color indexed="12"/>
        <rFont val="Arial"/>
        <family val="2"/>
      </rPr>
      <t xml:space="preserve">of the </t>
    </r>
    <r>
      <rPr>
        <sz val="10"/>
        <rFont val="Arial"/>
        <family val="2"/>
      </rPr>
      <t>FCH MAC burst,</t>
    </r>
    <r>
      <rPr>
        <sz val="10"/>
        <color indexed="10"/>
        <rFont val="Arial"/>
        <family val="0"/>
      </rPr>
      <t xml:space="preserve"> is </t>
    </r>
    <r>
      <rPr>
        <sz val="10"/>
        <rFont val="Arial"/>
        <family val="2"/>
      </rPr>
      <t>described in 6.7.2</t>
    </r>
    <r>
      <rPr>
        <strike/>
        <sz val="10"/>
        <color indexed="10"/>
        <rFont val="Arial"/>
        <family val="0"/>
      </rPr>
      <t>,</t>
    </r>
    <r>
      <rPr>
        <sz val="10"/>
        <color indexed="10"/>
        <rFont val="Arial"/>
        <family val="0"/>
      </rPr>
      <t xml:space="preserve">. The FCH is </t>
    </r>
    <r>
      <rPr>
        <sz val="10"/>
        <rFont val="Arial"/>
        <family val="2"/>
      </rPr>
      <t xml:space="preserve">modulated using </t>
    </r>
    <r>
      <rPr>
        <sz val="10"/>
        <color indexed="10"/>
        <rFont val="Arial"/>
        <family val="0"/>
      </rPr>
      <t>the data mode selected (e.g. Mode 4 or 5, Table 198) in the SCH.</t>
    </r>
    <r>
      <rPr>
        <strike/>
        <sz val="10"/>
        <color indexed="10"/>
        <rFont val="Arial"/>
        <family val="0"/>
      </rPr>
      <t>4 or mode 5 as described in Table 198 as specified in the SCH with the mandatory BCC mode</t>
    </r>
    <r>
      <rPr>
        <sz val="10"/>
        <color indexed="10"/>
        <rFont val="Arial"/>
        <family val="0"/>
      </rPr>
      <t xml:space="preserve"> Binary Convolutional Coding </t>
    </r>
    <r>
      <rPr>
        <sz val="10"/>
        <rFont val="Arial"/>
        <family val="2"/>
      </rPr>
      <t>(</t>
    </r>
    <r>
      <rPr>
        <sz val="10"/>
        <color indexed="10"/>
        <rFont val="Arial"/>
        <family val="0"/>
      </rPr>
      <t xml:space="preserve">BCC, </t>
    </r>
    <r>
      <rPr>
        <sz val="10"/>
        <rFont val="Arial"/>
        <family val="2"/>
      </rPr>
      <t>see 8.7.2.1), shall</t>
    </r>
    <r>
      <rPr>
        <sz val="10"/>
        <color indexed="10"/>
        <rFont val="Arial"/>
        <family val="0"/>
      </rPr>
      <t xml:space="preserve"> also be applied to the FCH burst. The FCH</t>
    </r>
    <r>
      <rPr>
        <sz val="10"/>
        <rFont val="Arial"/>
        <family val="2"/>
      </rPr>
      <t xml:space="preserve"> specif</t>
    </r>
    <r>
      <rPr>
        <sz val="10"/>
        <color indexed="10"/>
        <rFont val="Arial"/>
        <family val="0"/>
      </rPr>
      <t>ies</t>
    </r>
    <r>
      <rPr>
        <strike/>
        <sz val="10"/>
        <color indexed="10"/>
        <rFont val="Arial"/>
        <family val="0"/>
      </rPr>
      <t>y</t>
    </r>
    <r>
      <rPr>
        <sz val="10"/>
        <rFont val="Arial"/>
        <family val="2"/>
      </rPr>
      <t xml:space="preserve"> the burst profile and the length of </t>
    </r>
    <r>
      <rPr>
        <sz val="10"/>
        <color indexed="10"/>
        <rFont val="Arial"/>
        <family val="0"/>
      </rPr>
      <t xml:space="preserve">either </t>
    </r>
    <r>
      <rPr>
        <sz val="10"/>
        <rFont val="Arial"/>
        <family val="2"/>
      </rPr>
      <t>the DS-MAP</t>
    </r>
    <r>
      <rPr>
        <strike/>
        <sz val="10"/>
        <color indexed="10"/>
        <rFont val="Arial"/>
        <family val="0"/>
      </rPr>
      <t>, if transmitted,</t>
    </r>
    <r>
      <rPr>
        <sz val="10"/>
        <color indexed="12"/>
        <rFont val="Arial"/>
        <family val="2"/>
      </rPr>
      <t xml:space="preserve"> if transmitted, </t>
    </r>
    <r>
      <rPr>
        <sz val="10"/>
        <rFont val="Arial"/>
        <family val="0"/>
      </rPr>
      <t>or the US-MAP.</t>
    </r>
    <r>
      <rPr>
        <sz val="10"/>
        <color indexed="12"/>
        <rFont val="Arial"/>
        <family val="2"/>
      </rPr>
      <t xml:space="preserve"> If neither the DS-MAP nor US-MAP is transmitted, the value shall be set to zero.,</t>
    </r>
    <r>
      <rPr>
        <strike/>
        <sz val="10"/>
        <color indexed="12"/>
        <rFont val="Arial"/>
        <family val="2"/>
      </rPr>
      <t xml:space="preserve"> if transmitted</t>
    </r>
    <r>
      <rPr>
        <sz val="10"/>
        <rFont val="Arial"/>
        <family val="2"/>
      </rPr>
      <t>. The DS-MAP message</t>
    </r>
    <r>
      <rPr>
        <strike/>
        <sz val="10"/>
        <color indexed="10"/>
        <rFont val="Arial"/>
        <family val="0"/>
      </rPr>
      <t>, if transmitted,</t>
    </r>
    <r>
      <rPr>
        <sz val="10"/>
        <rFont val="Arial"/>
        <family val="2"/>
      </rPr>
      <t xml:space="preserve"> , </t>
    </r>
    <r>
      <rPr>
        <sz val="10"/>
        <color indexed="12"/>
        <rFont val="Arial"/>
        <family val="2"/>
      </rPr>
      <t>if transmitted,</t>
    </r>
    <r>
      <rPr>
        <sz val="10"/>
        <rFont val="Arial"/>
        <family val="2"/>
      </rPr>
      <t xml:space="preserve"> shall be  the first MAC PDU in the burst following the FCH. A</t>
    </r>
    <r>
      <rPr>
        <strike/>
        <sz val="10"/>
        <color indexed="12"/>
        <rFont val="Arial"/>
        <family val="2"/>
      </rPr>
      <t>n</t>
    </r>
    <r>
      <rPr>
        <sz val="10"/>
        <color indexed="12"/>
        <rFont val="Arial"/>
        <family val="2"/>
      </rPr>
      <t xml:space="preserve"> </t>
    </r>
    <r>
      <rPr>
        <sz val="10"/>
        <rFont val="Arial"/>
        <family val="2"/>
      </rPr>
      <t>US-MAP</t>
    </r>
    <r>
      <rPr>
        <strike/>
        <sz val="10"/>
        <color indexed="12"/>
        <rFont val="Arial"/>
        <family val="2"/>
      </rPr>
      <t>, if transmitted</t>
    </r>
    <r>
      <rPr>
        <sz val="10"/>
        <color indexed="10"/>
        <rFont val="Arial"/>
        <family val="0"/>
      </rPr>
      <t>,</t>
    </r>
    <r>
      <rPr>
        <sz val="10"/>
        <rFont val="Arial"/>
        <family val="2"/>
      </rPr>
      <t xml:space="preserve"> message </t>
    </r>
    <r>
      <rPr>
        <sz val="10"/>
        <color indexed="12"/>
        <rFont val="Arial"/>
        <family val="2"/>
      </rPr>
      <t>if transmitted,</t>
    </r>
    <r>
      <rPr>
        <sz val="10"/>
        <rFont val="Arial"/>
        <family val="2"/>
      </rPr>
      <t>shall immediately follow either the DS-MAP message</t>
    </r>
    <r>
      <rPr>
        <sz val="10"/>
        <rFont val="Arial"/>
        <family val="0"/>
      </rPr>
      <t>, if transmitted, or the FCH</t>
    </r>
    <r>
      <rPr>
        <sz val="10"/>
        <rFont val="Arial"/>
        <family val="2"/>
      </rPr>
      <t>. If DCD and UCD messages are transmitted in the frame, they shall immediately follow the DS-MAP and US-MAP messages." (2) Add to definition of DIUCs a specific DIUC reserved for DCD/UCD (3) Add text after definition of DS-MAP that a DS-MAP IE with the reserved DIUC is put into DS-MAP to reserved an allocation for the DCD, UCD when either of those messages is transmitted in the DS subframe</t>
    </r>
  </si>
  <si>
    <t>1) See the additional changes indicated in blue.  DS-MAP is not always there and the FCH will indicate the length of the US-MAP and if not there either, the length will be equal to zero, indicating that the frame is empty.
2) Reject: DCD and UCD messages are normal MAC data messages with types defined in Table 21 (Type=0) and Table 31 (Type=2).  There is no need to define a special DIUC, normal DIUC used for normal MAC packets will be used.
3) Reject.  The DCD and UCD messages are carried as normal data MAC messages.  No need for special handling.</t>
  </si>
  <si>
    <t xml:space="preserve">Make the additional change indicated in blue </t>
  </si>
  <si>
    <r>
      <t xml:space="preserve">Replace the sentence with the following: "The 802.22 MAC is connection oriented. As discussed in 6.4, these connections are addressed by two components, the Station ID (SID) and the Flow ID (FID). The SID indicates the allocation assigned to a connection in a DS/US-MAP IE. The FID is a critical field in the GMH, because </t>
    </r>
    <r>
      <rPr>
        <sz val="10"/>
        <color indexed="12"/>
        <rFont val="Arial"/>
        <family val="2"/>
      </rPr>
      <t xml:space="preserve">it </t>
    </r>
    <r>
      <rPr>
        <sz val="10"/>
        <rFont val="Arial"/>
        <family val="2"/>
      </rPr>
      <t xml:space="preserve">indicates a specific flow of traffic mapped </t>
    </r>
    <r>
      <rPr>
        <sz val="10"/>
        <color indexed="12"/>
        <rFont val="Arial"/>
        <family val="2"/>
      </rPr>
      <t>to</t>
    </r>
    <r>
      <rPr>
        <sz val="10"/>
        <rFont val="Arial"/>
        <family val="2"/>
      </rPr>
      <t xml:space="preserve"> an SID's allocation. To differentiate between PDUs assigned to different flows for QoS (see 6.20), the FID is signalled in the GMH."</t>
    </r>
  </si>
  <si>
    <r>
      <t xml:space="preserve">(1) Remove section 6.8.1.2.5 (2) remove references to FAST-FEEDBACK in the 1st paragraph of 6.8.1.2 </t>
    </r>
    <r>
      <rPr>
        <sz val="10"/>
        <color indexed="12"/>
        <rFont val="Arial"/>
        <family val="2"/>
      </rPr>
      <t xml:space="preserve">(lines 6 and 11) </t>
    </r>
    <r>
      <rPr>
        <sz val="10"/>
        <rFont val="Arial"/>
        <family val="2"/>
      </rPr>
      <t xml:space="preserve"> (3) remove reference to FAST-FEEDBACK in the last row of table 4</t>
    </r>
  </si>
  <si>
    <r>
      <t>1) Modify the last sentence of the paragraph as follows: "Note, that if the "No Sensing</t>
    </r>
    <r>
      <rPr>
        <sz val="10"/>
        <rFont val="Lucida Sans Unicode"/>
        <family val="0"/>
      </rPr>
      <t>"</t>
    </r>
    <r>
      <rPr>
        <sz val="10"/>
        <rFont val="Arial"/>
        <family val="2"/>
      </rPr>
      <t xml:space="preserve"> bit (Bit#0) in the Sensing Mode Support </t>
    </r>
    <r>
      <rPr>
        <strike/>
        <sz val="10"/>
        <color indexed="12"/>
        <rFont val="Arial"/>
        <family val="2"/>
      </rPr>
      <t>Array</t>
    </r>
    <r>
      <rPr>
        <sz val="10"/>
        <color indexed="12"/>
        <rFont val="Arial"/>
        <family val="2"/>
      </rPr>
      <t xml:space="preserve"> </t>
    </r>
    <r>
      <rPr>
        <b/>
        <sz val="10"/>
        <color indexed="12"/>
        <rFont val="Arial"/>
        <family val="2"/>
      </rPr>
      <t>bitmap</t>
    </r>
    <r>
      <rPr>
        <sz val="10"/>
        <rFont val="Arial"/>
        <family val="2"/>
      </rPr>
      <t xml:space="preserve"> is set to True </t>
    </r>
    <r>
      <rPr>
        <sz val="10"/>
        <color indexed="10"/>
        <rFont val="Arial"/>
        <family val="0"/>
      </rPr>
      <t>when the BS configures the IE for transmission in a REG-RSP</t>
    </r>
    <r>
      <rPr>
        <sz val="10"/>
        <rFont val="Arial"/>
        <family val="2"/>
      </rPr>
      <t xml:space="preserve">, then sensing shall be disabled </t>
    </r>
    <r>
      <rPr>
        <sz val="10"/>
        <color indexed="10"/>
        <rFont val="Arial"/>
        <family val="0"/>
      </rPr>
      <t xml:space="preserve">on the CPE </t>
    </r>
    <r>
      <rPr>
        <sz val="10"/>
        <rFont val="Arial"/>
        <family val="2"/>
      </rPr>
      <t>(e.g. set Bit#1-3 to False)." 2) change row 5 col 1 i Table 57 to "Sensing Mode Support Bitmap"</t>
    </r>
  </si>
  <si>
    <r>
      <t xml:space="preserve">1) Modify the last sentence of the paragraph as follows: "Note, that if the "No Sensing" bit (Bit#0) in the Sensing Mode Support </t>
    </r>
    <r>
      <rPr>
        <strike/>
        <sz val="10"/>
        <rFont val="Arial"/>
        <family val="2"/>
      </rPr>
      <t>Array</t>
    </r>
    <r>
      <rPr>
        <sz val="10"/>
        <rFont val="Arial"/>
        <family val="2"/>
      </rPr>
      <t xml:space="preserve"> </t>
    </r>
    <r>
      <rPr>
        <b/>
        <sz val="10"/>
        <rFont val="Arial"/>
        <family val="2"/>
      </rPr>
      <t>bitmap</t>
    </r>
    <r>
      <rPr>
        <sz val="10"/>
        <rFont val="Arial"/>
        <family val="2"/>
      </rPr>
      <t xml:space="preserve"> is set to True, Bits #1, 2 and 3  shall be set to False.  When the BS configures the IE for transmission in a REG-RSP, then sensing would be disabled at the CPE. 2) change row 5 col 1 i Table 57 to "Sensing Mode Support Bitmap"</t>
    </r>
  </si>
  <si>
    <t>Search for "Data grant" and replace "bandwidth request".</t>
  </si>
  <si>
    <t>remove the "editorial" note after the definition of the OFDMA acronym</t>
  </si>
  <si>
    <t>Replace FID with "Flow Identifier (FID)" and SID with "Station Identifier (SID)" in paragraph 2 of 5.2. For each reference, add a see 6.4 to refer to a more detailed explanation of these terms</t>
  </si>
  <si>
    <t>OK Done.
Included 4 column:
- Regulatory Domain
- Type of terminal: BS
                                     CPE
- Definition of Professional Installer</t>
  </si>
  <si>
    <t>A. Freedman: Indeed I wish you could have given me another answer to Comment #52. After all a requirement for a satellite receiver in each CPE adds cost to a device which is most of the time stationary, but I understand the constraints.
OK No change.</t>
  </si>
  <si>
    <t>Editor: Figure 7: B1 and B2 should be C1 and C2
OK Done</t>
  </si>
  <si>
    <r>
      <t xml:space="preserve">Wendong: It would be a good idea to differentiate the F and J slots.  This would provide better performance.  The joining slot could be used by anybody.
One way to cover the concern, we could add the policy for the slot on the last frame, we could have a higher priority for joining out-of-channel networks compared to in-channel networks.
Higher priority should be given to the out-of-channel contending BSs.  Such priority would be adjusted by the parameter of the back-off mechanism.
Jianfeng: It would seem better (nice to have) to adjust the back-off parameters to differentiate the priority between the in-band network and a new network if we want to give higher priority to a new network.
Action: Jianfeng to propose a sentence adjusting the back-off parameters to differentiate the priority between the in-band network and a new network coming on the channel,  the latter requiring a higher priority thus a shorter backoff range.
Action: In section 6.22.1.2, page 224, line 55, at the end the paragraph ending with: " ... the sixth available contention based SCWs from the transmission of the US-MAP IE.", append the following sentence:
"A new base station shall have higher priority to access contention-based SCWs by using smaller backoff window. When a new BS attempts to transmit CBPs via contention-based SCWs, it shall wait for a random number from 0 to 7 with uniform probability (as opposed to 0 to 15 for an in-band/established network) of next available contention-based SCWs." Also, in the third line of the paragraph, change::" ...CBPs via contention-based SCWs, it </t>
    </r>
    <r>
      <rPr>
        <strike/>
        <sz val="10"/>
        <rFont val="Arial"/>
        <family val="2"/>
      </rPr>
      <t>will</t>
    </r>
    <r>
      <rPr>
        <b/>
        <sz val="10"/>
        <rFont val="Arial"/>
        <family val="2"/>
      </rPr>
      <t xml:space="preserve">shall </t>
    </r>
    <r>
      <rPr>
        <sz val="10"/>
        <rFont val="Arial"/>
        <family val="2"/>
      </rPr>
      <t xml:space="preserve"> wait for a random number </t>
    </r>
  </si>
  <si>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</si>
  <si>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15-Jan-2011 11: 4:24 EST</t>
  </si>
  <si>
    <t>Sasaki, Shigenobu</t>
  </si>
  <si>
    <t>shinsasaki@ieee.org</t>
  </si>
  <si>
    <t>Academic</t>
  </si>
  <si>
    <t>Niigata University</t>
  </si>
  <si>
    <t>Figure 70</t>
  </si>
  <si>
    <t>Figure and caption should be in the same page.</t>
  </si>
  <si>
    <t>Place the figure and caption in the same page.</t>
  </si>
  <si>
    <t>6.8.9.18.3</t>
  </si>
  <si>
    <t>Element ID is described with square brackets. Those square brackets are also found in subclauses from 6.8.9.18.3.1 to 6.8.9.18.3.14.</t>
  </si>
  <si>
    <t>Delete those square brackets.</t>
  </si>
  <si>
    <t>Table number is missing. Similar mistakes are found in subclauses from 6.8.9.18.3.1 to 6.8.9.18.3.14.</t>
  </si>
  <si>
    <t>Put a table number, and renumber the tables in the following subclause.</t>
  </si>
  <si>
    <t>6.8.9.18.2</t>
  </si>
  <si>
    <t>Table number is missing.</t>
  </si>
  <si>
    <t>6.8.9.17</t>
  </si>
  <si>
    <t>Element ID is described with square brackets. Those square brackets are also found in Tables 91-98.</t>
  </si>
  <si>
    <t>15-Jan-2011  5:28:52 EST</t>
  </si>
  <si>
    <t>Rahman, Mohammad</t>
  </si>
  <si>
    <t>aziz@nict.go.jp</t>
  </si>
  <si>
    <t>81-46-847-5060</t>
  </si>
  <si>
    <t>National Institute of Information and Communications Technology (NICT)</t>
  </si>
  <si>
    <t>Integral sign and the ranges of the equation at the top cannot be seen and need to be corrected</t>
  </si>
  <si>
    <t>Please correct</t>
  </si>
  <si>
    <t>15-Jan-2011  5:25:10 EST</t>
  </si>
  <si>
    <t>Add easily implementable techniques for DVB-T, PAL, NTSC. Actually, the energy detection method itself is not good enough in many case. Modification may be needed to improve its performance. If needed such contributions can be supplied from the commenter.</t>
  </si>
  <si>
    <t>14-Jan-2011 16:33:31 EST</t>
  </si>
  <si>
    <t>Freedman, Avraham</t>
  </si>
  <si>
    <t>avi.freedman@nice.com</t>
  </si>
  <si>
    <t>Nice Systems</t>
  </si>
  <si>
    <t>9.5.2.2</t>
  </si>
  <si>
    <t>wrong reference</t>
  </si>
  <si>
    <t>Change "0" to "6.9.6"</t>
  </si>
  <si>
    <t>9.5.2.1</t>
  </si>
  <si>
    <t>Colocating the BS with the CPE might not be practical</t>
  </si>
  <si>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</si>
  <si>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"will may" is proabably a type</t>
  </si>
  <si>
    <t>delete "will"</t>
  </si>
  <si>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</si>
  <si>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t>Add a reference to the section expalining the procedure, if available.</t>
  </si>
  <si>
    <t>Step 5 fo the CPE initialization is not clear. Is a satellite receiver a must for the CPE? Couldn't the installer just type it in?</t>
  </si>
  <si>
    <t>Pending</t>
  </si>
  <si>
    <t>Counter</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</si>
  <si>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</si>
  <si>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</si>
  <si>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</si>
  <si>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</si>
  <si>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</si>
  <si>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</si>
  <si>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</si>
  <si>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</si>
  <si>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</si>
  <si>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</si>
  <si>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</si>
  <si>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</si>
  <si>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t>7.4.1</t>
  </si>
  <si>
    <t>Throughout Clause 7, suite 0x00 in Table 190 is known as "No Protection"</t>
  </si>
  <si>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</si>
  <si>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t>The text on lines 36-38 refer to the wrong table and authentication mechanisms that we don't support</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</si>
  <si>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</si>
  <si>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</si>
  <si>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</si>
  <si>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</si>
  <si>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</si>
  <si>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</si>
  <si>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</si>
  <si>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</si>
  <si>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</si>
  <si>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</si>
  <si>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</si>
  <si>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</si>
  <si>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7.5.1.4.3</t>
  </si>
  <si>
    <t>Section 7.6.1 discuss "distributed" sensing not "collaborative" sensing</t>
  </si>
  <si>
    <t>on line 26, pg 292: replace "collaborative" with "distributed"</t>
  </si>
  <si>
    <t>7.6.2.2</t>
  </si>
  <si>
    <t>on line 18, pg 296: remove the following text "via a SIM card,"</t>
  </si>
  <si>
    <t>7.6.2.5.3</t>
  </si>
  <si>
    <t>wrong title of section</t>
  </si>
  <si>
    <t>on line 6 pg 300, replace "Generation" with "Validation"</t>
  </si>
  <si>
    <t>7.6.2</t>
  </si>
  <si>
    <t>In Figure 126, we have the wrong references to frame contention messages</t>
  </si>
  <si>
    <t>In Figure 126: replace "CC_REQ" with "FC-REQ" and replace "CC-RSP" with "FC-RSP"</t>
  </si>
  <si>
    <t>7.6.3</t>
  </si>
  <si>
    <t>Add text to the section to explicitly state that the CPE, when sensing for beacon, just blindly relays the payload to the BS, who then verifies the signature</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</si>
  <si>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</si>
  <si>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</si>
  <si>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</si>
  <si>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</si>
  <si>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</si>
  <si>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</si>
  <si>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</si>
  <si>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</si>
  <si>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</si>
  <si>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</si>
  <si>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</si>
  <si>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</si>
  <si>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</si>
  <si>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</si>
  <si>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</si>
  <si>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</si>
  <si>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</si>
  <si>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r>
      <t>Replace references of T45/T</t>
    </r>
    <r>
      <rPr>
        <vertAlign val="subscript"/>
        <sz val="10"/>
        <rFont val="Arial"/>
        <family val="0"/>
      </rPr>
      <t>No_DB</t>
    </r>
    <r>
      <rPr>
        <sz val="10"/>
        <rFont val="Arial"/>
        <family val="2"/>
      </rPr>
      <t xml:space="preserve"> in this section with T47</t>
    </r>
  </si>
  <si>
    <t>In figure 171 and 172 there is a reference to IPC-UDP</t>
  </si>
  <si>
    <t>Pls correct to IPC-UPD</t>
  </si>
  <si>
    <t>On line 8 pg 389, the wrong mechanism for adjusting QPs is referenced.</t>
  </si>
  <si>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</si>
  <si>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</si>
  <si>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</si>
  <si>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</si>
  <si>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</si>
  <si>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</si>
  <si>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</si>
  <si>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</si>
  <si>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A service flow is mapped to a flow (flow ID) assigned to a particular station (single CPE or group of CPEs)</t>
  </si>
  <si>
    <t>Improper reference provided at the end of the sentence.</t>
  </si>
  <si>
    <t>Pls provide the correct reference, i.e. section 6.8</t>
  </si>
  <si>
    <t xml:space="preserve">The first sentence of parapgraph 10 is a run-on. Also, the text implies that transmission of the DS-MAP and US-MAP is optional. How will this work? If the  DS-MAP doesn't exist how do we know when or if UCD/DCD starts? </t>
  </si>
  <si>
    <t>Rename row 8 col 1 of Table 1 to "Self-coexistence Capability indicator"</t>
  </si>
  <si>
    <t>Add text to "DS/US offset" field of SCH to indicate that the value of this field is zet to 0 during normal operation</t>
  </si>
  <si>
    <t>6.8.1.1</t>
  </si>
  <si>
    <t>The first sentence of the 2nd paragraph of this section doesn't exactly fit in with the concepts discussed in section 6.4</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</si>
  <si>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</si>
  <si>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</si>
  <si>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6.8.1.3.1.7</t>
  </si>
  <si>
    <t>Either make the CBP protection method mandatory, or add a 32/64 bit CRC to the CBP MAC PDU.</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</si>
  <si>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</si>
  <si>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</si>
  <si>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</si>
  <si>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</si>
  <si>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</si>
  <si>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</si>
  <si>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</si>
  <si>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</si>
  <si>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</si>
  <si>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</si>
  <si>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</si>
  <si>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</si>
  <si>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</si>
  <si>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</si>
  <si>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</si>
  <si>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</si>
  <si>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</si>
  <si>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</si>
  <si>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</si>
  <si>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</si>
  <si>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</si>
  <si>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</si>
  <si>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24-Dec-2010  4: 0:52 EST</t>
  </si>
  <si>
    <t>Mccann, Stephen</t>
  </si>
  <si>
    <t>mccann.stephen@gmail.com</t>
  </si>
  <si>
    <t>44 (1794) 833341</t>
  </si>
  <si>
    <t>6.9.8.10</t>
  </si>
  <si>
    <t>What does the Note "Table 170" actually mean?</t>
  </si>
  <si>
    <t>The note requires a little more detail. For example "Please refer to Table 170 for further information."</t>
  </si>
  <si>
    <t>6.9.8.9.9</t>
  </si>
  <si>
    <t>Use a consistent approach to the Bit descriptions</t>
  </si>
  <si>
    <t>6.9.8.9.4</t>
  </si>
  <si>
    <t>In Table 78, it's not clear what value is being specified.</t>
  </si>
  <si>
    <t>Explain what value is being defined here.</t>
  </si>
  <si>
    <t>6.9.8.9.17.4</t>
  </si>
  <si>
    <t>typo "1-655350 (10us granularity)"</t>
  </si>
  <si>
    <t>Modify the last sentece of paragraph 6 in 6.4 as follows: "A service flow is a unidirectional flow of traffic (BS to CPE, or CPE to BS) that defines the mapping of higher layer application service parameters (e.g. QoS) to a flow (FID) assigned to particular CPE's unicast SID or multicast group (multicast SID)."</t>
  </si>
  <si>
    <t>Add the following sentence at the end of the "Notes"cell: "). This value shall be set to zero if no BS-to-BS interference has been identified."</t>
  </si>
  <si>
    <r>
      <t xml:space="preserve">Change phrase as follows: "bandwidth request via </t>
    </r>
    <r>
      <rPr>
        <b/>
        <sz val="10"/>
        <rFont val="Arial"/>
        <family val="2"/>
      </rPr>
      <t xml:space="preserve">the Bandwidth Request </t>
    </r>
    <r>
      <rPr>
        <sz val="10"/>
        <rFont val="Arial"/>
        <family val="2"/>
      </rPr>
      <t>Subheader"</t>
    </r>
  </si>
  <si>
    <t>Modify the text in the box as follows:
GAP= ((Action Superframe Number - Superframe Number)*FS - (Frame Number + Action Frame Number) * (Frame Duration))</t>
  </si>
  <si>
    <t>On page 448, end of line 8, change "three" for "two"
Delete lines 15-19
Renumber line 21 to "2"
Note: Primitives are still to be developed after the next re-circulation.</t>
  </si>
  <si>
    <t>Security (Rene Struik - Ranga)</t>
  </si>
  <si>
    <t>Static subcarriers sub-channels (Gerald - Zander)</t>
  </si>
  <si>
    <t>MIBs, clause 12 (Ranga)</t>
  </si>
  <si>
    <t>Primitives, clause 12 (Ranga)</t>
  </si>
  <si>
    <t>Major topics left to be discussed:</t>
  </si>
  <si>
    <t>CPE-antenna data interface and primitives (Tom, Gerald - Zander, Apurva)</t>
  </si>
  <si>
    <t>Quiet period scheduling (Wendong - Jianfeng)</t>
  </si>
  <si>
    <t>(TR) Clause 7.6.2.1, p. 296, Step 3), l. 4: The specification is incomplete, if only because it is not clear what representation is used to specify the Implicit Certificate Public Key. Suggested remedy: Clarify.</t>
  </si>
  <si>
    <t>Suggested remedy: Clarify.</t>
  </si>
  <si>
    <t>(TR) Clause 7.6.2.2, p. 296, Step 5: The use of the word "signature" is misleading, since one uses a symmetric-key construct for this and it is unclear which security properties (if any) are provided here. Suggested remedy: Use nomenclature that is well-defined.</t>
  </si>
  <si>
    <t>Suggested remedy: Use nomenclature that is well-defined.</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</si>
  <si>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</si>
  <si>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Suggested remedy: Provide specification of key distribution scheme in this case that does not create these incompatibility problems noted above.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</si>
  <si>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</si>
  <si>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Suggested remedy: Please clarify the use case.</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</si>
  <si>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</si>
  <si>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Suggested remedy: Provide evidence that this construct is secure!</t>
  </si>
  <si>
    <t>In Figure 33, change DTV for "Television".
Add the following definition in section 3: "Digital Television: RF transmission of audio and video by digital signals (e.g., ATSC, DVB-T, ISDB-T…)"
Add the following definition in section 3: "Analog Television: RF transmission of audio and video by analog signals (e.g., NTSC, PAL, SECAM, …)</t>
  </si>
  <si>
    <t>Change to T44.</t>
  </si>
  <si>
    <t>In the second box, insert T47 following TRefresh_Database_Info.</t>
  </si>
  <si>
    <t>Insert the proposed change but with "Table 3" rather than "Table 4".</t>
  </si>
  <si>
    <t>Action: Gerald to send email Michelle Turner to see if the IEEE-SA Standards need to align with grey scale paper reproduction.
Email sent on 19 January. Response on 20 January: "Color can only be used if it's not used to indicate a technical meaning. You may want to print out out the page with the figure that uses the green to see how it looks. If the green causes the "printed version" to be distorted, I would suggest using black and white or grey scale. "</t>
  </si>
  <si>
    <t>Having satellite geolocation is an internal 802.22 requirement.</t>
  </si>
  <si>
    <t>Change "The data plane consists in the Physical ...." with "The data plane consists of the Physical ..."</t>
  </si>
  <si>
    <t>In Figure 6, channel 1 and 6 are marked as "Used by another 802.22 cell" whereas the text says "Used by overlapping 802.22 cell"</t>
  </si>
  <si>
    <t>Change "Used by another 802.22 cell" with "Used by overlapping 802.22 WRAN cell" in Figure 6.</t>
  </si>
  <si>
    <t>12-Jan-2011 22: 2:46 EST</t>
  </si>
  <si>
    <t>Tran, Ha Nguyen</t>
  </si>
  <si>
    <t>haguen@nict.go.jp</t>
  </si>
  <si>
    <t>7.6.1.3</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</si>
  <si>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</si>
  <si>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Add a reference to IEEE 1900.6.</t>
  </si>
  <si>
    <t>12-Jan-2011  7:16:38 EST</t>
  </si>
  <si>
    <t>Ko, Gwangzeen</t>
  </si>
  <si>
    <t>ETRI</t>
  </si>
  <si>
    <t>In Syntax column, Need 2 more "}" , syntax is not matched</t>
  </si>
  <si>
    <t>add "}" proper place</t>
  </si>
  <si>
    <t>In Table 17 Signature field, typo</t>
  </si>
  <si>
    <t>Replace 64bit with 64bits</t>
  </si>
  <si>
    <t>Over the document, some table used four types notation such as variable field Variable, variable, Variable and variable</t>
  </si>
  <si>
    <t>Keep consistency over all document one of them</t>
  </si>
  <si>
    <t>12-Jan-2011  7:10:14 EST</t>
  </si>
  <si>
    <t>Karocki, Piotr</t>
  </si>
  <si>
    <t>pkar@ieee.org</t>
  </si>
  <si>
    <t>+48 (601) 474687</t>
  </si>
  <si>
    <t>Independent</t>
  </si>
  <si>
    <t>There is clause 6.23.3.2.2.1 just below 6.22.3.2.2, then (page 242) 6.3.2.2.3</t>
  </si>
  <si>
    <t>11-Jan-2011  0:30:15 EST</t>
  </si>
  <si>
    <t>amachi@murata.co.jp</t>
  </si>
  <si>
    <t>Murata Manufacturing Co., Ltd.</t>
  </si>
  <si>
    <t>On Figure 128, "Channel Etimator" after P/S of receiver path seems typo.</t>
  </si>
  <si>
    <t>"Channel Estimator"</t>
  </si>
  <si>
    <t>10-Jan-2011 16:44:53 EST</t>
  </si>
  <si>
    <t>Brethour, Vern</t>
  </si>
  <si>
    <t>brethour@ieee.org</t>
  </si>
  <si>
    <t>256-536-9663</t>
  </si>
  <si>
    <t>ADTRAN Inc.</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</si>
  <si>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</si>
  <si>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</si>
  <si>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</si>
  <si>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</si>
  <si>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</si>
  <si>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</si>
  <si>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</si>
  <si>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</si>
  <si>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</si>
  <si>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</si>
  <si>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</si>
  <si>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</si>
  <si>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</si>
  <si>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</si>
  <si>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</si>
  <si>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</si>
  <si>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</si>
  <si>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</si>
  <si>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</si>
  <si>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</si>
  <si>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</si>
  <si>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</si>
  <si>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</si>
  <si>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</si>
  <si>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</si>
  <si>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</si>
  <si>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</si>
  <si>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</si>
  <si>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</si>
  <si>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</si>
  <si>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</si>
  <si>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Suggested remedy: Please carefully explain. I should be able to help (since I know the implicit certificate scheme itself by heart).</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</si>
  <si>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</si>
  <si>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</si>
  <si>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Remove the title of the sub-section 6.25.1.</t>
  </si>
  <si>
    <t>Remove option "0x02: Both Ethernet and IP CS" from Table 50. Change 0x00 to 0x02.  Add 0x00:reserved.  Make changes in the previous paragraph accordingly: change IE=0 to IE=2.</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</si>
  <si>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</si>
  <si>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Suggested remedy: make references up-to-date (this comment thus more serves as a reminder; however, be aware of potential inconsistencies with old versions introduced by newer versions).</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</si>
  <si>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</si>
  <si>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Suggested remedy: Abandon SHA-1 throughout the specification and replace by, e.g., another member of the SHA-2 hash function family, with security level consistent with that of the signature algorithm used (SHA-256 with 256-bit prime curve, etc.).</t>
  </si>
  <si>
    <t>(E) Clause 2, p. 5, l. 44-45: The FIPS 180-1 reference is really out of date. Suggested remedy: Replace this reference by FIPS Pub 180-3 (October 2008).</t>
  </si>
  <si>
    <t>Suggested remedy: Replace this reference by FIPS Pub 180-3 (October 2008).</t>
  </si>
  <si>
    <t>Remove all occurences (5) of the word "official" in front of "database service".
Copy the definition of "database service" from section 3 to section 9.2.2, page 359, line 17.</t>
  </si>
  <si>
    <t>Modify for: "see 9.4.1.3." in Table 142.
Same change in Table 141, for "Signal Present Output".
Modify "(see 0)" to: "(see 6.8.1.2.3)" on the first line of the first paragraph of section 6.13.3.3.
Modify: "(see 0)" to "(see 6.9.6)" in section 8.9.4.2
Modify: "(see 0)" to "(see 6.9.6)" in section 9.5.2.2</t>
  </si>
  <si>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</si>
  <si>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10-Jan-2011  7: 7:41 EST</t>
  </si>
  <si>
    <t>Methley, Steven</t>
  </si>
  <si>
    <t>steve.methley@ieee.org</t>
  </si>
  <si>
    <t>44 (1223) 858649</t>
  </si>
  <si>
    <t>Quotient Associates Ltd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</si>
  <si>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</si>
  <si>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t xml:space="preserve"> 2-Jan-2011 12:35:58 EST</t>
  </si>
  <si>
    <t>Diamond, Patrick</t>
  </si>
  <si>
    <t>pdseeker@msn.com</t>
  </si>
  <si>
    <t>805-480-2188</t>
  </si>
  <si>
    <t>Semtech Ltd</t>
  </si>
  <si>
    <t>sub-clause 6.26.1 does not exist</t>
  </si>
  <si>
    <t>change to 6.25.1</t>
  </si>
  <si>
    <t xml:space="preserve"> 2-Jan-2011 12:33: 5 EST</t>
  </si>
  <si>
    <t>6.25.1</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</si>
  <si>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Manager operation."
Modify the last sentence of the paragraph above Figure 33 as follows: "The </t>
    </r>
    <r>
      <rPr>
        <strike/>
        <sz val="10"/>
        <rFont val="Arial"/>
        <family val="2"/>
      </rPr>
      <t>MAC</t>
    </r>
    <r>
      <rPr>
        <b/>
        <sz val="10"/>
        <rFont val="Arial"/>
        <family val="2"/>
      </rPr>
      <t xml:space="preserve"> Spectrum Manager </t>
    </r>
    <r>
      <rPr>
        <sz val="10"/>
        <rFont val="Arial"/>
        <family val="2"/>
      </rPr>
      <t xml:space="preserve">incorporates algorithms to address this need </t>
    </r>
    <r>
      <rPr>
        <b/>
        <sz val="10"/>
        <rFont val="Arial"/>
        <family val="2"/>
      </rPr>
      <t>(see Table 229, Policies 5 and 6</t>
    </r>
    <r>
      <rPr>
        <sz val="10"/>
        <rFont val="Arial"/>
        <family val="2"/>
      </rPr>
      <t>".</t>
    </r>
  </si>
  <si>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 and 0x</t>
    </r>
    <r>
      <rPr>
        <strike/>
        <sz val="10"/>
        <rFont val="Arial"/>
        <family val="2"/>
      </rPr>
      <t>01</t>
    </r>
    <r>
      <rPr>
        <b/>
        <sz val="10"/>
        <rFont val="Arial"/>
        <family val="2"/>
      </rPr>
      <t>FF</t>
    </r>
    <r>
      <rPr>
        <sz val="10"/>
        <rFont val="Arial"/>
        <family val="2"/>
      </rPr>
      <t xml:space="preserve"> indicates ‘0.</t>
    </r>
    <r>
      <rPr>
        <strike/>
        <sz val="10"/>
        <rFont val="Arial"/>
        <family val="2"/>
      </rPr>
      <t>001</t>
    </r>
    <r>
      <rPr>
        <b/>
        <sz val="10"/>
        <rFont val="Arial"/>
        <family val="2"/>
      </rPr>
      <t>256</t>
    </r>
    <r>
      <rPr>
        <sz val="10"/>
        <rFont val="Arial"/>
        <family val="2"/>
      </rPr>
      <t>’</t>
    </r>
  </si>
  <si>
    <t>All "=" in these Tables should be converted to ":".</t>
  </si>
  <si>
    <r>
      <t xml:space="preserve">Table 78 is an enumeration of all the combinations of 3 bits and how they correspond to the application of the QoS parameter set.
Modify the sentence in section 6.9.8.9.4 as follows: "The format of the QoS parameter set type is defined in Table 77 </t>
    </r>
    <r>
      <rPr>
        <b/>
        <sz val="10"/>
        <rFont val="Arial"/>
        <family val="2"/>
      </rPr>
      <t>as the 3 first bits of the octet</t>
    </r>
    <r>
      <rPr>
        <sz val="10"/>
        <rFont val="Arial"/>
        <family val="2"/>
      </rPr>
      <t xml:space="preserve">, and Table 78 </t>
    </r>
    <r>
      <rPr>
        <b/>
        <sz val="10"/>
        <rFont val="Arial"/>
        <family val="2"/>
      </rPr>
      <t>enumerates all the combinations for these 3 bits that define controls for how QoS parameter sets are applied to the service flow that is being configured</t>
    </r>
    <r>
      <rPr>
        <strike/>
        <sz val="10"/>
        <rFont val="Arial"/>
        <family val="2"/>
      </rPr>
      <t>shows the values used in the dynamic service messages</t>
    </r>
    <r>
      <rPr>
        <sz val="10"/>
        <rFont val="Arial"/>
        <family val="2"/>
      </rPr>
      <t>."</t>
    </r>
  </si>
  <si>
    <t>Table 83 and Table 84 use different formats for the Bit descriptions.</t>
  </si>
  <si>
    <r>
      <t>Modify the option descriptions in Tabkle 83 as follows: "</t>
    </r>
    <r>
      <rPr>
        <b/>
        <sz val="10"/>
        <rFont val="Arial"/>
        <family val="2"/>
      </rPr>
      <t>0x0</t>
    </r>
    <r>
      <rPr>
        <sz val="10"/>
        <rFont val="Arial"/>
        <family val="2"/>
      </rPr>
      <t xml:space="preserve">0: Reserved
 </t>
    </r>
    <r>
      <rPr>
        <b/>
        <sz val="10"/>
        <rFont val="Arial"/>
        <family val="2"/>
      </rPr>
      <t>0x0</t>
    </r>
    <r>
      <rPr>
        <sz val="10"/>
        <rFont val="Arial"/>
        <family val="2"/>
      </rPr>
      <t>1: … etc.</t>
    </r>
  </si>
  <si>
    <t>Change it for: "1-65535 (10 μs granularity)"
Change will be made also in Table 97.</t>
  </si>
  <si>
    <t>Replace by: "See Table 170."</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</si>
  <si>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</si>
  <si>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</si>
  <si>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</si>
  <si>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</si>
  <si>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</si>
  <si>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</si>
  <si>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</si>
  <si>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</si>
  <si>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t>Currently there is no multicast group type that allows all operation for a multicast group. Previous comment on 6.9.9 suggested adding a extra group type</t>
  </si>
  <si>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</si>
  <si>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</si>
  <si>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</si>
  <si>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</si>
  <si>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</si>
  <si>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</si>
  <si>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</si>
  <si>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</si>
  <si>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an extra line is needed before line 3</t>
  </si>
  <si>
    <t>6.24.2</t>
  </si>
  <si>
    <t>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</si>
  <si>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7) Section 7.6.3, pg 302 line 21-23: modify the text in the 4th paragraph of 7.6.3 as follows (should we use CPE/BS here or SSA/SM, i'll let you modify as needed):
"If Sensing Type 10 (see D.8.2.10) is used, then MSF1, MSF2, and MSF3 of the IEEE 802.22.1 beacon frame is captured and decoded. </t>
    </r>
    <r>
      <rPr>
        <b/>
        <sz val="10"/>
        <rFont val="Arial"/>
        <family val="2"/>
      </rPr>
      <t>If the CRC verification on all three MSFs passes the CPE relays the payloads to the BS.</t>
    </r>
    <r>
      <rPr>
        <sz val="10"/>
        <rFont val="Arial"/>
        <family val="2"/>
      </rPr>
      <t xml:space="preserve"> With this method the </t>
    </r>
    <r>
      <rPr>
        <strike/>
        <sz val="10"/>
        <rFont val="Arial"/>
        <family val="2"/>
      </rPr>
      <t>receiving device</t>
    </r>
    <r>
      <rPr>
        <b/>
        <sz val="10"/>
        <rFont val="Arial"/>
        <family val="2"/>
      </rPr>
      <t>BS</t>
    </r>
    <r>
      <rPr>
        <sz val="10"/>
        <rFont val="Arial"/>
        <family val="2"/>
      </rPr>
      <t xml:space="preserve"> has all of the information it needs to verify the signature. "</t>
    </r>
  </si>
  <si>
    <t>The field strength produced by a 4 W EIRP CPE at 3 m in 6 MHz bandwidth 131.2 dB(uV/m).  Part 15.209pecifies that this level has to be no more than 46 dB(uV/m) in 120 kHz bandwidth which is equivalent to 45.2 dB(uV/m) in 100 kHz bandwidth .  An emission level of -86 dBc is thus required as shown in Figure 184 for 4 W EIRP device rather than for 1 W.  This level is relaxed by 16 dB, thus to -70 dBc for 100 mW EIRP.
The 1 W EIRP indication therefore needs to be changed to 4 W EIRP in Figure 185 and the upper level needs to be adjusted to 70 dBc.</t>
  </si>
  <si>
    <t>Insert 6.2 and 6.3 under a new section 5 entitled: "System Architecture", Renumber sections 5 to 12 to 6 to 13.</t>
  </si>
  <si>
    <t>See resolutions of Comment # 251, 252 and 253.</t>
  </si>
  <si>
    <t>This section 9.7.6 needs to be updated with the specific primitives required to access the information on the antenna memory chip once the specific technology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</si>
  <si>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Pls correct the calculation of the GAP parameter</t>
  </si>
  <si>
    <t>Delete the extra line on line 20, pg 168</t>
  </si>
  <si>
    <t>6.16.2.12</t>
  </si>
  <si>
    <t>an extra line is needed before line 37</t>
  </si>
  <si>
    <t>6.17.1</t>
  </si>
  <si>
    <t>In figures 51 and 52, there is an incorrect reference to RNG-RSP</t>
  </si>
  <si>
    <t>Revise Figures 51 and 52 to repalce RNG-RSP with RNG-CMD</t>
  </si>
  <si>
    <t>6.17.2.1</t>
  </si>
  <si>
    <t>In Annex C, no good sensing techniques seen for DVB-T, PAL, NTSC. We cannot neglect analog TVs, as those continue to be used in many countries.</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</si>
  <si>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</si>
  <si>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t>Add ECC as new acronym in section 4.</t>
  </si>
  <si>
    <t>On page 235, the Title: "Frame Contention Procedure at the Frame Contention Destination" Should be section number: 6.23.3.2.2.3.</t>
  </si>
  <si>
    <t>Page 308 on Fig. 128, middle of lower part</t>
  </si>
  <si>
    <t>On first seeing Figure 5, I assumed that "US Classification Rules" actuallly meant "United States Classification Rules" as opposed to "Up Stream." In addition US is used extensively in Annex A to mean "United States." Also see "BS, CPE" towards the bottom of Table 271.</t>
  </si>
  <si>
    <t>9.7.1.1</t>
  </si>
  <si>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</si>
  <si>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Either remove or clarify why the IP source and destination have to be present in this primitive?</t>
  </si>
  <si>
    <t>9.2.2</t>
  </si>
  <si>
    <t>What is an "official database service"? By whom is it officiated?</t>
  </si>
  <si>
    <t>Change the phrase to read "regulators database service"</t>
  </si>
  <si>
    <t>6.2.3.1</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</si>
  <si>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</si>
  <si>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</si>
  <si>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t>7.4.3</t>
  </si>
  <si>
    <t>There are many RFC document references scattered throughout the document. It would be useful to collect them all within clause 2.</t>
  </si>
  <si>
    <t>Check all normative references throughout the document and those which should go in the bibliography.</t>
  </si>
  <si>
    <t>6.2.3.3</t>
  </si>
  <si>
    <t>There is no expansion of the abbreviation ECC</t>
  </si>
  <si>
    <t>Add "ECC - Elliptic Curve Cryptography" to the definitions in clause 3</t>
  </si>
  <si>
    <t>The values N-1 and N+1 are only appropriate for a constrained set of N.  Does N-1 make sense when N=0?</t>
  </si>
  <si>
    <t>Consider a range for N, e.g. N-1 when N &gt; 0</t>
  </si>
  <si>
    <t>Figure 7 looks like a "poster paper" for IEEE 802.22. Please break it down into smaller parts.</t>
  </si>
  <si>
    <t>Split the two diagrams within Figure 7 into two new figures. Remove the abbreviation key at the bottom and move those terms into clause 4.</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</si>
  <si>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</si>
  <si>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</si>
  <si>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You may want to disambiguate "US" from "U.S." and also the use of "US" in Annex A. You could adopt the terms downlink (DL) and uplink (UL) instead.</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</si>
  <si>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</si>
  <si>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As per comment</t>
  </si>
  <si>
    <t>typo with "SAP" definition</t>
  </si>
  <si>
    <t>Move "Service" down, from the line above</t>
  </si>
  <si>
    <t>There is no definition of "Cognitive Plane"</t>
  </si>
  <si>
    <t>Please provide a definition for this term</t>
  </si>
  <si>
    <t>Change "subclause 0" for "subclauses 6.8 and 6.9".</t>
  </si>
  <si>
    <t>Clarify the use cases of the procedure.</t>
  </si>
  <si>
    <t>Yes, the satellite receiver has been mandated by the 802.22 WG. Since 802.22 allows the CPE to act as a personal/portable device, manual entry of the CPE location is not allowed.</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</si>
  <si>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</si>
  <si>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</si>
  <si>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15-Jan-2011 21:51:15 EST</t>
  </si>
  <si>
    <t>General</t>
  </si>
  <si>
    <t>5.4.2</t>
  </si>
  <si>
    <t>The last sentence of the paragraph starting with 'For IP packets with ...' is out of scope for this section. IEEE802.3 and VLAN parameters belong to section 5.3.2</t>
  </si>
  <si>
    <t>Remove last sentence of 5.4.2 starting with 'For IP packets with...'</t>
  </si>
  <si>
    <t>15-Jan-2011 21:48:28 EST</t>
  </si>
  <si>
    <t>It is not appropriate for a new standard to be released after the exhausting of the IPv4 address space to make IPv6 support optional.</t>
  </si>
  <si>
    <t>Remove line 20</t>
  </si>
  <si>
    <t>15-Jan-2011 18:17:46 EST</t>
  </si>
  <si>
    <t>Ecclesine, Peter</t>
  </si>
  <si>
    <t>petere@cisco.com</t>
  </si>
  <si>
    <t>408-527-0815</t>
  </si>
  <si>
    <t>Cisco Systems, Inc.</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</si>
  <si>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</si>
  <si>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Remove the IEEE 802.11a and 802.11 elements from the figure, or fix the bandwidth, range, rate and approved cyclic prefix protections and supply a normative reference in Clause 2.</t>
  </si>
  <si>
    <t>Considering the reference application to low population density regions, I object to the characterization "a professional fixed base station", as the fixed base station may be for educational or religious use.</t>
  </si>
  <si>
    <t>Delete the word "professional"</t>
  </si>
  <si>
    <t>6.16.1.1</t>
  </si>
  <si>
    <t>I object to the title "Professional Installation". The BS might be charitably installed or installed for a religious use by qualified installers who receive no money or professional compensation.</t>
  </si>
  <si>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</si>
  <si>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</si>
  <si>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</si>
  <si>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</si>
  <si>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</si>
  <si>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</si>
  <si>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</si>
  <si>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</si>
  <si>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</si>
  <si>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</si>
  <si>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</si>
  <si>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</si>
  <si>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</si>
  <si>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</si>
  <si>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</si>
  <si>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</si>
  <si>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</si>
  <si>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</si>
  <si>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</si>
  <si>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</si>
  <si>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</si>
  <si>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</si>
  <si>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</si>
  <si>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</si>
  <si>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</si>
  <si>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</si>
  <si>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</si>
  <si>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</si>
  <si>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</si>
  <si>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</si>
  <si>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Suggested remedy: Reduce choice here, as suggested.</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</si>
  <si>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</si>
  <si>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Specify electrical and timing parameters of the digital signal.</t>
  </si>
  <si>
    <t>15-Jan-2011 12:50:54 EST</t>
  </si>
  <si>
    <t>Chouinard, Gerald</t>
  </si>
  <si>
    <t>Government/Military</t>
  </si>
  <si>
    <t>Approve</t>
  </si>
  <si>
    <t>Communications Research Centre, Canada</t>
  </si>
  <si>
    <t>In Annex C, top of page 525, the equation is not properly displayed.</t>
  </si>
  <si>
    <t>Correct the equation to make the integral sign appear and show the proper integral limits.</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</si>
  <si>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</si>
  <si>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</si>
  <si>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8.6.4</t>
  </si>
  <si>
    <t>Wrong reference to a section.</t>
  </si>
  <si>
    <t>Change the reference '6.6' to '8.6.1'</t>
  </si>
  <si>
    <t>There is a missing reference to a section dealing with CPE privacy.</t>
  </si>
  <si>
    <t>Add the following reference: 7.7</t>
  </si>
  <si>
    <t>8.1.1</t>
  </si>
  <si>
    <t>Most of the formulas do not contain captions  (section 8 contains some).</t>
  </si>
  <si>
    <t>Formula captions need to be added throughout the Draft as editorial changes</t>
  </si>
  <si>
    <t>6.20.9.3.3</t>
  </si>
  <si>
    <t>In some instances, the Figure appears at the bottom of a page while the caption of the Figure appears in the next page.</t>
  </si>
  <si>
    <t>Group the Figure caption with the Figure (Fig. 70, 227).</t>
  </si>
  <si>
    <t>6.9.3</t>
  </si>
  <si>
    <t>In some instances, the caption of a Table appears at the end of a page while the Table appears in the next page.</t>
  </si>
  <si>
    <t>Group the Table caption and the Table together (Table 31, 32, 77, 94, 119, 201, 212.</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</si>
  <si>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</si>
  <si>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A way has to be found to re-number the footnotes belonging to section 9.3.2 and beyond so that it follos from the previous footnotes contained earlier in the Draft (i.e., footnote 9 and above).</t>
  </si>
  <si>
    <r>
      <t xml:space="preserve">Need to ask Ranga whether there is still a need for "In the downstream: Allocation </t>
    </r>
    <r>
      <rPr>
        <strike/>
        <sz val="10"/>
        <rFont val="Arial"/>
        <family val="2"/>
      </rPr>
      <t xml:space="preserve">FAST-FEEDBACK </t>
    </r>
    <r>
      <rPr>
        <sz val="10"/>
        <rFont val="Arial"/>
        <family val="2"/>
      </rPr>
      <t>subheader".  If the last row of Table 4, then the last sentence of the following paragraph would need to be removed as well. 
Action: Remove section 6.8.1.2.5
Action: remove reference to "FAST-FEEDBACK_Allocation/" in the 1st paragraph of 6.8.1.2 
Action: Line 11, page 37, delete last sentence.
remove reference to FAST-FEEDBACK in the last row of table 4: row 6/col 2 delete the text "</t>
    </r>
    <r>
      <rPr>
        <strike/>
        <sz val="10"/>
        <rFont val="Arial"/>
        <family val="2"/>
      </rPr>
      <t>In the downstream: FAST-FEEDBACK Allocation subheader</t>
    </r>
    <r>
      <rPr>
        <sz val="10"/>
        <rFont val="Arial"/>
        <family val="2"/>
      </rPr>
      <t xml:space="preserve">"
We need to keep the reference to the "Grant" in Table 4, because it refers to the grant management subheader in 6.8.1.2.3/Table 7. The subheader is useful for polling, 6.13.3.3 and in Figure 29.
In para. above Table 3: "(given in order): Bandwidth Request subheader, ARQ Feedback Payload, and finally the </t>
    </r>
    <r>
      <rPr>
        <strike/>
        <sz val="10"/>
        <rFont val="Arial"/>
        <family val="2"/>
      </rPr>
      <t>Fast Feedback Allocation/</t>
    </r>
    <r>
      <rPr>
        <sz val="10"/>
        <rFont val="Arial"/>
        <family val="2"/>
      </rPr>
      <t>Grant Management subheader.</t>
    </r>
  </si>
  <si>
    <t>Withdraw</t>
  </si>
  <si>
    <r>
      <t xml:space="preserve">Change sentence as follows: " … allocation on the CPE’s </t>
    </r>
    <r>
      <rPr>
        <b/>
        <sz val="10"/>
        <rFont val="Arial"/>
        <family val="2"/>
      </rPr>
      <t>SID and</t>
    </r>
    <r>
      <rPr>
        <sz val="10"/>
        <rFont val="Arial"/>
        <family val="2"/>
      </rPr>
      <t xml:space="preserve"> Basic FID since it is not yet known at that time."</t>
    </r>
  </si>
  <si>
    <r>
      <t xml:space="preserve">Modify Figure 159: Event 2 should go from Protected to Unclassified.  Event 8 should loop back to Protected.
Change description of Event 2: "Event 2: </t>
    </r>
    <r>
      <rPr>
        <b/>
        <sz val="10"/>
        <rFont val="Arial"/>
        <family val="2"/>
      </rPr>
      <t>No</t>
    </r>
    <r>
      <rPr>
        <sz val="10"/>
        <rFont val="Arial"/>
        <family val="2"/>
      </rPr>
      <t xml:space="preserve"> Incumbent service </t>
    </r>
    <r>
      <rPr>
        <b/>
        <sz val="10"/>
        <rFont val="Arial"/>
        <family val="2"/>
      </rPr>
      <t>has been detecte</t>
    </r>
    <r>
      <rPr>
        <sz val="10"/>
        <rFont val="Arial"/>
        <family val="2"/>
      </rPr>
      <t>d on</t>
    </r>
    <r>
      <rPr>
        <sz val="10"/>
        <rFont val="Arial"/>
        <family val="2"/>
      </rPr>
      <t xml:space="preserve"> </t>
    </r>
    <r>
      <rPr>
        <strike/>
        <sz val="10"/>
        <rFont val="Arial"/>
        <family val="2"/>
      </rPr>
      <t>releases</t>
    </r>
    <r>
      <rPr>
        <sz val="10"/>
        <rFont val="Arial"/>
        <family val="2"/>
      </rPr>
      <t xml:space="preserve"> the channel."
Change description of Event 8: "Event 8: If the channel is not sensed within the timing requirements as specified in the IEEE P802.22 Standard or according to the regulatory domain requirements, the channel becomes Unclassified. </t>
    </r>
    <r>
      <rPr>
        <b/>
        <sz val="10"/>
        <rFont val="Arial"/>
        <family val="2"/>
      </rPr>
      <t>However if the channel is in the Protected state and it has not been sensed as required, it shall remain in the Protected state.</t>
    </r>
    <r>
      <rPr>
        <sz val="10"/>
        <rFont val="Arial"/>
        <family val="2"/>
      </rPr>
      <t>"</t>
    </r>
  </si>
  <si>
    <t>Action Code 0x01 temporarily shutsdown the CPE transmission, while the BS/SM is supposed to verify the channel sets, and then later re-enable it via DREG-CMD with 0x03. This one of three options in 6.16.2.10 to reverify connectivity with CPE and obtain location information.</t>
  </si>
  <si>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</si>
  <si>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</si>
  <si>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</si>
  <si>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</si>
  <si>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</si>
  <si>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</si>
  <si>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</si>
  <si>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</si>
  <si>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</si>
  <si>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</si>
  <si>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</si>
  <si>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</si>
  <si>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</si>
  <si>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</si>
  <si>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</si>
  <si>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This location data report is not necessary. According to the registraiton process BS can a RNG-CMD with status = Rerange &amp; Reregister to periodically obtain/update location of CPE</t>
  </si>
  <si>
    <t>Remove this section. Also restructure 6.9.18.1.1.5 to indicate a transmission opportunity the BS is allocating (similar to registration process) in the US to send a REG-RP with the NMEA Location IE.</t>
  </si>
  <si>
    <t>6.9.21</t>
  </si>
  <si>
    <t>The "SCM Identifier" field in the SCM-REQ message defined in Table 157 is similar to the Transaction ID convention used in MCA and DSx signalling</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</si>
  <si>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</si>
  <si>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</si>
  <si>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</si>
  <si>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</si>
  <si>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</si>
  <si>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</si>
  <si>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</si>
  <si>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</si>
  <si>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</si>
  <si>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</si>
  <si>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</si>
  <si>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</si>
  <si>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</si>
  <si>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</si>
  <si>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</si>
  <si>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</si>
  <si>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</si>
  <si>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</si>
  <si>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</si>
  <si>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15-Jan-2011 22:14:17 EST</t>
  </si>
  <si>
    <t>Riegel, Maximilian</t>
  </si>
  <si>
    <t>ieee@max.franken.de</t>
  </si>
  <si>
    <t>49 (911) 538747</t>
  </si>
  <si>
    <t>Individual</t>
  </si>
  <si>
    <t>Producer</t>
  </si>
  <si>
    <t>Disapprove</t>
  </si>
  <si>
    <t>Nokia Siemens Networks</t>
  </si>
  <si>
    <t>Technical</t>
  </si>
  <si>
    <t>6.9.8.9.18.1</t>
  </si>
  <si>
    <t>The CS Parameter Encodings are overly redundant and complex; Three encodings are fully sufficient.</t>
  </si>
  <si>
    <t>Yes</t>
  </si>
  <si>
    <t>Only 3 encodings are required: no CS, IP-CS, ETH-CS.
Remove all encodings and introduce 2 new parameters for ETH-CS (802.3/VLAN w/ IPv4, IPv6) and IP-CS (IPv4, IPv6)</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</si>
  <si>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</si>
  <si>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</si>
  <si>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</si>
  <si>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</si>
  <si>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</si>
  <si>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</si>
  <si>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</si>
  <si>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15-Jan-2011 21:51:37 EST</t>
  </si>
  <si>
    <t>Struik, Rene</t>
  </si>
  <si>
    <t>rstruik.ext@gmail.com</t>
  </si>
  <si>
    <t>416-466-8084</t>
  </si>
  <si>
    <t>General Interest</t>
  </si>
  <si>
    <t>Self Employed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</si>
  <si>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</si>
  <si>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</si>
  <si>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Provide over-the-air method that securely installs a root CA key into a device. I would be happy to help here.</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</si>
  <si>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</si>
  <si>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Suggested remedy: Please specify clearly.</t>
  </si>
  <si>
    <t>(TR) Clause 7.6.2.4.1, p. 298, Step 5, l. 21-23: It is unclear how one could limit the key validity period of operator CA root certificates. Suggested remedy:  Please specify.</t>
  </si>
  <si>
    <t>Suggested remedy:  Please specify.</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</si>
  <si>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</si>
  <si>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</si>
  <si>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15-Jan-2011 12:21: 9 EST</t>
  </si>
  <si>
    <t>hu, wendong</t>
  </si>
  <si>
    <t>whu@ieee.org</t>
  </si>
  <si>
    <t>408-467-8410</t>
  </si>
  <si>
    <t>STMicroelectronics</t>
  </si>
  <si>
    <t>6.22.1.2</t>
  </si>
  <si>
    <t>Allocation of SCW slots (SCW-MAP) is announced by each of the network cells using coexistence beacons. SCW slots should include R, F, J types.</t>
  </si>
  <si>
    <t>SCW scheduling shall be designed to enable reliable and efficient communications among the coexisting network cells in order to facilitate effective coexistence operations: SCW classification.</t>
  </si>
  <si>
    <t>1) After line 45 add the following: "commonName=&lt;MAC Address&gt;" 2) after line 30 pg 288, "The MAC address shall be the BS's MAC address. It is expressed as six pairs of hexadecimal digits 20 separated by colons (:), e.g., “C4:2C:03:32:B2:A1.” The Alpha HEX characters (A–F) shall be expressed as 21 uppercase letters." 3) remove the word "ASCII" on line 44 pg 288</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</si>
  <si>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</si>
  <si>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</si>
  <si>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</si>
  <si>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</si>
  <si>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</si>
  <si>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Now that sensing is optional on a per regulatory domain basis, we should be clear that these sensing modes apply if sensing is enabled</t>
  </si>
  <si>
    <t>To lines 19, 21, 23, add the following: "if sensing is enabled"</t>
  </si>
  <si>
    <t>There is an improper reference to "Clause 0"</t>
  </si>
  <si>
    <t>Provide the proper reference</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</si>
  <si>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</si>
  <si>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</si>
  <si>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</si>
  <si>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</si>
  <si>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</si>
  <si>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</si>
  <si>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</si>
  <si>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</si>
  <si>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</si>
  <si>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</si>
  <si>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Replace the last sentence in paragraph 4 of 9.5.1 with the following: "If a large move is detected, the procedures in 6.16.2.10 shall be followed to verify connectivity with the CPE and obtain new coordinates (if necessary)."</t>
  </si>
  <si>
    <r>
      <t>replace the reference to T</t>
    </r>
    <r>
      <rPr>
        <vertAlign val="subscript"/>
        <sz val="10"/>
        <rFont val="Arial"/>
        <family val="0"/>
      </rPr>
      <t>Range1</t>
    </r>
    <r>
      <rPr>
        <sz val="10"/>
        <rFont val="Arial"/>
        <family val="2"/>
      </rPr>
      <t xml:space="preserve"> with T52 on lines 37 and 38, same change line 18/pg 410 and line 46/411</t>
    </r>
  </si>
  <si>
    <t>improper reference on this line</t>
  </si>
  <si>
    <t>please provide the proper reference</t>
  </si>
  <si>
    <t>The MIB description is not complete</t>
  </si>
  <si>
    <t>Pls provide the text to complete the MIB description</t>
  </si>
  <si>
    <t>The management primitives should be included in a separate clause, as they are not part of the MIBs</t>
  </si>
  <si>
    <t>Remove any reference to containing management primitives within clause 12</t>
  </si>
  <si>
    <t>The ASN.1 formating of MIBs is not complete</t>
  </si>
  <si>
    <t>Pls provide the text to cover the ASN.1 formating of MIBs</t>
  </si>
  <si>
    <t>2nd paragraph refers to PAK, which doesn't exist in the current security architecture. Also the paragraph should refer only to the PMK</t>
  </si>
  <si>
    <t>P802.22 Draft 1.0  &lt;==&gt; 802.22_DRAFTv7.0.doc</t>
  </si>
  <si>
    <t>802.22 Draft 6.2 (for track changes and comments tagged to the Comment Database</t>
  </si>
  <si>
    <t>22-10-0190-02-0000 WRAN Draft 6.0 WG Re-circulation Ballot Comments Database.xls</t>
  </si>
  <si>
    <t>Gerald Chouinard, Communications Research Centre, Canada (CRC)</t>
  </si>
  <si>
    <t>WRAN P802.22 D1 Sponsor Ballot Comments Database</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</si>
  <si>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</si>
  <si>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</si>
  <si>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</si>
  <si>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</si>
  <si>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</si>
  <si>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</si>
  <si>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</si>
  <si>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</si>
  <si>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</si>
  <si>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</si>
  <si>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</si>
  <si>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</si>
  <si>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</si>
  <si>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</si>
  <si>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</si>
  <si>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</si>
  <si>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</si>
  <si>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</si>
  <si>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</si>
  <si>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</si>
  <si>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</si>
  <si>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</si>
  <si>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</si>
  <si>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</si>
  <si>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</si>
  <si>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</si>
  <si>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</si>
  <si>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</si>
  <si>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</si>
  <si>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&gt;</t>
  </si>
  <si>
    <t>Disapprove with comments</t>
  </si>
  <si>
    <t>Approve with comments</t>
  </si>
  <si>
    <t>Approval status on P802.22 D1 as of 16 January 2011</t>
  </si>
  <si>
    <t>12.1.2.2.9,
12.1.2.2.10</t>
  </si>
  <si>
    <t>C</t>
  </si>
  <si>
    <t>C.1.1</t>
  </si>
  <si>
    <t>Draft</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</si>
  <si>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</si>
  <si>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</si>
  <si>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</si>
  <si>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</si>
  <si>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</si>
  <si>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</si>
  <si>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</si>
  <si>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</si>
  <si>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</si>
  <si>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</si>
  <si>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</si>
  <si>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</si>
  <si>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Suggested remedy:  Better align granularity of different elements of the certificate policy fields.</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</si>
  <si>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</si>
  <si>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t>Suggested remedy: Compress representation accordingly.</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</si>
  <si>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</si>
  <si>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The distributed sensing scheme contemplated by 802.22 is based on a different architecture based on each sensor reporting its results to the BS and that BS, through the Spectrum manager taking the decision.  There is no need for inter-sensor communication at this time. Once the P1900.6 standard is completed, we will evaluate adding the reference to it through a maintenance PAR.</t>
  </si>
  <si>
    <t>Jianfeng to respond to Wendong</t>
  </si>
  <si>
    <t>Amachi, Nobumitsu</t>
  </si>
  <si>
    <t>% covered</t>
  </si>
  <si>
    <t>TR comments left to be discussed</t>
  </si>
  <si>
    <t>T comments left to be discussed</t>
  </si>
  <si>
    <t>TR comments discussed</t>
  </si>
  <si>
    <t>T comments discussed</t>
  </si>
  <si>
    <t>T discussed</t>
  </si>
  <si>
    <t>This comment does not have an actionable proposed change and is more of a style question.  Hence we disagree but we are prepared to consider specific changes, acceptable to the chair, that the commentor may be willing to provide by February 4th 2011. 
Action: Apurva to contact the commentor by Jan 22nd.</t>
  </si>
  <si>
    <t>The 802.22 Comment resolution committee disagrees with this comment.
The 802.22 WG devised Annex A to cover the diffferent regulatory domains requirements and the main body of the standard refers to this Annex.  Only Annex A is expected to be modified to include additional regulatory requirements.
As it stands, the comment is not actionable.  Hence we disagree but we are prepared to consider specific changes, acceptable to the chair, that the commentor may be willing to provide by February 4th 2011. 
Action: Apurva to contact the commentor by January 22nd.</t>
  </si>
  <si>
    <t>There is no specific reference to support for SIM cards in the standard</t>
  </si>
  <si>
    <r>
      <t>Mofify the sentence of the first para.as follows: "The SM shall make sure that the</t>
    </r>
    <r>
      <rPr>
        <strike/>
        <sz val="10"/>
        <rFont val="Arial"/>
        <family val="2"/>
      </rPr>
      <t xml:space="preserve"> information from the</t>
    </r>
    <r>
      <rPr>
        <sz val="10"/>
        <rFont val="Arial"/>
        <family val="2"/>
      </rPr>
      <t xml:space="preserve"> database service</t>
    </r>
    <r>
      <rPr>
        <b/>
        <sz val="10"/>
        <rFont val="Arial"/>
        <family val="2"/>
      </rPr>
      <t xml:space="preserve"> is available</t>
    </r>
    <r>
      <rPr>
        <sz val="10"/>
        <rFont val="Arial"/>
        <family val="2"/>
      </rPr>
      <t xml:space="preserve"> </t>
    </r>
    <r>
      <rPr>
        <strike/>
        <sz val="10"/>
        <rFont val="Arial"/>
        <family val="2"/>
      </rPr>
      <t>has been refreshed</t>
    </r>
    <r>
      <rPr>
        <sz val="10"/>
        <rFont val="Arial"/>
        <family val="2"/>
      </rPr>
      <t xml:space="preserve"> within </t>
    </r>
    <r>
      <rPr>
        <strike/>
        <sz val="10"/>
        <rFont val="Arial"/>
        <family val="2"/>
      </rPr>
      <t>the last</t>
    </r>
    <r>
      <rPr>
        <sz val="10"/>
        <rFont val="Arial"/>
        <family val="2"/>
      </rPr>
      <t xml:space="preserve"> T45</t>
    </r>
    <r>
      <rPr>
        <strike/>
        <sz val="10"/>
        <rFont val="Arial"/>
        <family val="2"/>
      </rPr>
      <t xml:space="preserve"> hours</t>
    </r>
    <r>
      <rPr>
        <sz val="10"/>
        <rFont val="Arial"/>
        <family val="2"/>
      </rPr>
      <t xml:space="preserve">.  If this is not the case, then it shall execute Policy 1e. Timer T45 as specified in Procedure SM_Find_Operating_Channel indicates the longest time that a WRAN service can operate in the un-licensed band without </t>
    </r>
    <r>
      <rPr>
        <b/>
        <sz val="10"/>
        <rFont val="Arial"/>
        <family val="2"/>
      </rPr>
      <t>access to</t>
    </r>
    <r>
      <rPr>
        <sz val="10"/>
        <rFont val="Arial"/>
        <family val="2"/>
      </rPr>
      <t xml:space="preserve"> </t>
    </r>
    <r>
      <rPr>
        <strike/>
        <sz val="10"/>
        <rFont val="Arial"/>
        <family val="2"/>
      </rPr>
      <t>refreshing the information from</t>
    </r>
    <r>
      <rPr>
        <sz val="10"/>
        <rFont val="Arial"/>
        <family val="2"/>
      </rPr>
      <t xml:space="preserve"> the database service."
Scan T45 for an instance where the space is missing after T45.</t>
    </r>
  </si>
  <si>
    <t>SCW scheduling shall be designed to enable reliable and efficient communications among the coexisting network cells in order to facilitate effective coexistence operations: Announcement of the allocation of SCW slots.</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</si>
  <si>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</si>
  <si>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 xml:space="preserve">Jianfeng: the current mechanism covers the requirement.  It is functionally equivalent (see section 6.7.1 on SCH, Table 1, SCW section and 6.22.1.2.
The SCW can only be used for control channel. The contention-based SCW is independent from the data transmission.  The reservation-based SCW means that the SCW belongs to the BS using the same frame.
There is no need for further action.
</t>
  </si>
  <si>
    <t>Needs to see the final text in the Draft version.</t>
  </si>
  <si>
    <r>
      <t>Change to "a professional</t>
    </r>
    <r>
      <rPr>
        <b/>
        <sz val="10"/>
        <rFont val="Arial"/>
        <family val="2"/>
      </rPr>
      <t>ly installed</t>
    </r>
    <r>
      <rPr>
        <sz val="10"/>
        <rFont val="Arial"/>
        <family val="2"/>
      </rPr>
      <t xml:space="preserve"> fixed base station".  Add:  "(see Annex A" at the end of the paragraph.
See resolution of Comment #88.
</t>
    </r>
  </si>
  <si>
    <r>
      <t>See Resolution of Comment #95. Change to "a professionall</t>
    </r>
    <r>
      <rPr>
        <b/>
        <sz val="10"/>
        <rFont val="Arial"/>
        <family val="2"/>
      </rPr>
      <t>y installed</t>
    </r>
    <r>
      <rPr>
        <sz val="10"/>
        <rFont val="Arial"/>
        <family val="2"/>
      </rPr>
      <t xml:space="preserve"> fixed base station".  Add:  "(see Annex A" at the end of the paragraph.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</si>
  <si>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See resolution of Comment #89.
Note that the definition of "Professional Installer" is consistent with that given by the FCC in the R&amp;O 10-174, clause 3, para. 150. Part 15.711 (b 1 1) indicates that it should be installed professionally."</t>
  </si>
  <si>
    <t>See resolution of Comment #88.
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</si>
  <si>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See resolution of Comment #88.</t>
  </si>
  <si>
    <t>Approve
Email  2011.02.03</t>
  </si>
  <si>
    <t>February 2011</t>
  </si>
  <si>
    <t>Is there a need for a smaller validity period for the certificate?
It has to do with the time to re-use a certificate, i.e., the number of certificates that are in reserve.
Ranga: 6 months seem to be a good balance.</t>
  </si>
  <si>
    <t>Ranga: This is going to the BS, not to the individual CPEs.  The suggested over-the-air method would not be appropriate.
Rene: Is there a way to update the root CA otherwise?
Ranga: It is done over the NCMS.</t>
  </si>
  <si>
    <t>Superceded</t>
  </si>
  <si>
    <r>
      <t xml:space="preserve">Add the following sentence after line 29, page 287: "When the ephemeral public key R:=(x1,y1):=kG that is generated during the ECDSA signature generation algorithm has an odd valued </t>
    </r>
    <r>
      <rPr>
        <b/>
        <sz val="10"/>
        <rFont val="Arial"/>
        <family val="2"/>
      </rPr>
      <t>"</t>
    </r>
    <r>
      <rPr>
        <sz val="10"/>
        <rFont val="Arial"/>
        <family val="2"/>
      </rPr>
      <t>y-</t>
    </r>
    <r>
      <rPr>
        <b/>
        <sz val="10"/>
        <rFont val="Arial"/>
        <family val="2"/>
      </rPr>
      <t>"</t>
    </r>
    <r>
      <rPr>
        <sz val="10"/>
        <rFont val="Arial"/>
        <family val="2"/>
      </rPr>
      <t xml:space="preserve"> coordinate </t>
    </r>
    <r>
      <rPr>
        <b/>
        <sz val="10"/>
        <rFont val="Arial"/>
        <family val="2"/>
      </rPr>
      <t>"</t>
    </r>
    <r>
      <rPr>
        <sz val="10"/>
        <rFont val="Arial"/>
        <family val="2"/>
      </rPr>
      <t>y1</t>
    </r>
    <r>
      <rPr>
        <b/>
        <sz val="10"/>
        <rFont val="Arial"/>
        <family val="2"/>
      </rPr>
      <t>"</t>
    </r>
    <r>
      <rPr>
        <sz val="10"/>
        <rFont val="Arial"/>
        <family val="2"/>
      </rPr>
      <t xml:space="preserve">, the ECDSA signature component </t>
    </r>
    <r>
      <rPr>
        <b/>
        <sz val="10"/>
        <rFont val="Arial"/>
        <family val="2"/>
      </rPr>
      <t>"</t>
    </r>
    <r>
      <rPr>
        <sz val="10"/>
        <rFont val="Arial"/>
        <family val="2"/>
      </rPr>
      <t>s</t>
    </r>
    <r>
      <rPr>
        <b/>
        <sz val="10"/>
        <rFont val="Arial"/>
        <family val="2"/>
      </rPr>
      <t>"</t>
    </r>
    <r>
      <rPr>
        <sz val="10"/>
        <rFont val="Arial"/>
        <family val="2"/>
      </rPr>
      <t xml:space="preserve"> SHALL be changed towards the integer </t>
    </r>
    <r>
      <rPr>
        <b/>
        <sz val="10"/>
        <rFont val="Arial"/>
        <family val="2"/>
      </rPr>
      <t>"</t>
    </r>
    <r>
      <rPr>
        <sz val="10"/>
        <rFont val="Arial"/>
        <family val="2"/>
      </rPr>
      <t>-s</t>
    </r>
    <r>
      <rPr>
        <b/>
        <sz val="10"/>
        <rFont val="Arial"/>
        <family val="2"/>
      </rPr>
      <t>"</t>
    </r>
    <r>
      <rPr>
        <sz val="10"/>
        <rFont val="Arial"/>
        <family val="2"/>
      </rPr>
      <t xml:space="preserve"> (modulo n), where </t>
    </r>
    <r>
      <rPr>
        <b/>
        <sz val="10"/>
        <rFont val="Arial"/>
        <family val="2"/>
      </rPr>
      <t>"</t>
    </r>
    <r>
      <rPr>
        <sz val="10"/>
        <rFont val="Arial"/>
        <family val="2"/>
      </rPr>
      <t>n</t>
    </r>
    <r>
      <rPr>
        <b/>
        <sz val="10"/>
        <rFont val="Arial"/>
        <family val="2"/>
      </rPr>
      <t>"</t>
    </r>
    <r>
      <rPr>
        <sz val="10"/>
        <rFont val="Arial"/>
        <family val="2"/>
      </rPr>
      <t xml:space="preserve"> is the prime order of the cyclic subgroup of the elliptic curve in question. Note that this extra post-processing step can be executed by any party and that using accelerated methods for signature verification is (of course) entirely optional."</t>
    </r>
  </si>
  <si>
    <t>Comments discussed at the interim session in Los Angeles, 17-21 January.</t>
  </si>
  <si>
    <t>Comments discussed during the week of 31 January to 4 February.</t>
  </si>
  <si>
    <t>Comments discussed during the week of 7-11 February.</t>
  </si>
  <si>
    <t>Comments discussed during the week of 14-18 February.</t>
  </si>
  <si>
    <t>OK No change.</t>
  </si>
  <si>
    <t>Action: Apurva to confirm with Peter Ecclesine.
OK Done.</t>
  </si>
  <si>
    <t>See resolution of Comment #86 where this definition will be added in Annex A.</t>
  </si>
  <si>
    <t>OK Done.</t>
  </si>
  <si>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t>
    </r>
    <r>
      <rPr>
        <b/>
        <sz val="10"/>
        <rFont val="Arial"/>
        <family val="2"/>
      </rPr>
      <t>in order to</t>
    </r>
    <r>
      <rPr>
        <sz val="10"/>
        <rFont val="Arial"/>
        <family val="2"/>
      </rPr>
      <t xml:space="preserve">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</si>
  <si>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t>Editor: Widen the first column of the Table so that the acronym appears in one line.
OK Done.</t>
  </si>
  <si>
    <t>Action: In Table 134, remove 4th row (NMEA string and change length from 65535 to 4095 to be consistent with other mention of the NMEA string length.
Gerald: Email  sent to Ivan for confirmation (one sentence max = 80 characters).
Ivan: Typically these strings are about hundred bytes long, we put a 2 byte pointer just in case it ever exceeds 255 bytes
Action: to remove the 4th row of Table 134 since the string is to be sent in the BLM-RSP rather than in the BLM-REQ message.</t>
  </si>
  <si>
    <t>Scan the Standard and verify that all "Re-authorize" have been changed to "Re-authenticate".</t>
  </si>
  <si>
    <r>
      <t xml:space="preserve">1( replace the 2nd paragraph of 7.2.8.1 with the following: "Hence, when the PMK is created, it is created with a specific lifetime." 2) Modify the last sentence of the 3rd paragraph of 7.2.8.1 as follows: "Reauthentication shall be required to establish a new </t>
    </r>
    <r>
      <rPr>
        <strike/>
        <sz val="10"/>
        <color indexed="10"/>
        <rFont val="Arial"/>
        <family val="0"/>
      </rPr>
      <t>A</t>
    </r>
    <r>
      <rPr>
        <sz val="10"/>
        <color indexed="10"/>
        <rFont val="Arial"/>
        <family val="0"/>
      </rPr>
      <t>PM</t>
    </r>
    <r>
      <rPr>
        <sz val="10"/>
        <rFont val="Arial"/>
        <family val="2"/>
      </rPr>
      <t xml:space="preserve">K, which allows for a new </t>
    </r>
    <r>
      <rPr>
        <sz val="10"/>
        <color indexed="10"/>
        <rFont val="Arial"/>
        <family val="0"/>
      </rPr>
      <t xml:space="preserve">AK to be derived. From the AK, the MMP_KEY and </t>
    </r>
    <r>
      <rPr>
        <sz val="10"/>
        <rFont val="Arial"/>
        <family val="2"/>
      </rPr>
      <t>KEK</t>
    </r>
    <r>
      <rPr>
        <sz val="10"/>
        <color indexed="10"/>
        <rFont val="Arial"/>
        <family val="0"/>
      </rPr>
      <t xml:space="preserve"> are derived. The MMP_KEY is used to protect management messages, while the KEK is </t>
    </r>
    <r>
      <rPr>
        <sz val="10"/>
        <rFont val="Arial"/>
        <family val="2"/>
      </rPr>
      <t>to be used to transport new TEKs to the CPE."</t>
    </r>
  </si>
  <si>
    <r>
      <t xml:space="preserve">Modify text on lines 36-38 pg 280: "In Table </t>
    </r>
    <r>
      <rPr>
        <strike/>
        <sz val="10"/>
        <color indexed="10"/>
        <rFont val="Arial"/>
        <family val="0"/>
      </rPr>
      <t>267</t>
    </r>
    <r>
      <rPr>
        <sz val="10"/>
        <color indexed="10"/>
        <rFont val="Arial"/>
        <family val="0"/>
      </rPr>
      <t>184</t>
    </r>
    <r>
      <rPr>
        <sz val="10"/>
        <rFont val="Arial"/>
        <family val="2"/>
      </rPr>
      <t xml:space="preserve">, a configuration parameter for the list of Cryptographic Suites supported will be transmitted to the </t>
    </r>
    <r>
      <rPr>
        <strike/>
        <sz val="10"/>
        <color indexed="10"/>
        <rFont val="Arial"/>
        <family val="0"/>
      </rPr>
      <t>BS</t>
    </r>
    <r>
      <rPr>
        <sz val="10"/>
        <color indexed="10"/>
        <rFont val="Arial"/>
        <family val="0"/>
      </rPr>
      <t>AAA</t>
    </r>
    <r>
      <rPr>
        <sz val="10"/>
        <rFont val="Arial"/>
        <family val="2"/>
      </rPr>
      <t xml:space="preserve"> </t>
    </r>
    <r>
      <rPr>
        <sz val="10"/>
        <color indexed="12"/>
        <rFont val="Arial"/>
        <family val="2"/>
      </rPr>
      <t xml:space="preserve">through the BS </t>
    </r>
    <r>
      <rPr>
        <sz val="10"/>
        <rFont val="Arial"/>
        <family val="2"/>
      </rPr>
      <t xml:space="preserve">by the CPE in the SCM </t>
    </r>
    <r>
      <rPr>
        <strike/>
        <sz val="10"/>
        <color indexed="10"/>
        <rFont val="Arial"/>
        <family val="0"/>
      </rPr>
      <t>RSA/ECC Authorization Information, Request</t>
    </r>
    <r>
      <rPr>
        <sz val="10"/>
        <color indexed="10"/>
        <rFont val="Arial"/>
        <family val="0"/>
      </rPr>
      <t>EAP-Start</t>
    </r>
    <r>
      <rPr>
        <sz val="10"/>
        <rFont val="Arial"/>
        <family val="2"/>
      </rPr>
      <t xml:space="preserve"> and</t>
    </r>
    <r>
      <rPr>
        <sz val="10"/>
        <color indexed="12"/>
        <rFont val="Arial"/>
        <family val="2"/>
      </rPr>
      <t>/or</t>
    </r>
    <r>
      <rPr>
        <sz val="10"/>
        <rFont val="Arial"/>
        <family val="2"/>
      </rPr>
      <t xml:space="preserve"> </t>
    </r>
    <r>
      <rPr>
        <strike/>
        <sz val="10"/>
        <color indexed="10"/>
        <rFont val="Arial"/>
        <family val="0"/>
      </rPr>
      <t>Authorization Reply</t>
    </r>
    <r>
      <rPr>
        <sz val="10"/>
        <color indexed="10"/>
        <rFont val="Arial"/>
        <family val="0"/>
      </rPr>
      <t>EAP-Transfer</t>
    </r>
    <r>
      <rPr>
        <sz val="10"/>
        <rFont val="Arial"/>
        <family val="2"/>
      </rPr>
      <t xml:space="preserve"> messages."</t>
    </r>
  </si>
  <si>
    <t>Include additional changes indicated in blue in the proposed change.</t>
  </si>
  <si>
    <t>Ranga: What is left is the coexistence MIB group and clean up the Spectrum Manager and Automaton and the Database access.
See doc. 22-11-0013r1.</t>
  </si>
  <si>
    <t>Ranga is still to look at these MIBs for PHY.
See doc. 22-11-0013r1.</t>
  </si>
  <si>
    <t>Withdrawn</t>
  </si>
  <si>
    <t>ASN-1 formatting would need to be done.</t>
  </si>
  <si>
    <t>See resolution of comment #48.</t>
  </si>
  <si>
    <t>The CBP protection method is optional, but if it isn't used, then what's there to protect against errors. Also, the CBP protection method has been designed to be run/processed on the BS side and not directly on the CPEs, so there should be no problems with making it mandatory.</t>
  </si>
  <si>
    <t>Not discussed yet</t>
  </si>
  <si>
    <t>This will be done for the last version of the Draft.</t>
  </si>
  <si>
    <t>After verification the count is right.</t>
  </si>
  <si>
    <t>on line 2 of pg 67, change "Multicast Polling Groups" to "Multicast Groups"</t>
  </si>
  <si>
    <r>
      <t>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</si>
  <si>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OK Done.
Table was built with 4 colums to assign one for the BS and one for the CPE.</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</si>
  <si>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</si>
  <si>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t>SCW scheduling shall be designed to enable reliable and efficient communications among the coexisting network cells in order to facilitate effective coexistence operations</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</si>
  <si>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</si>
  <si>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</si>
  <si>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</si>
  <si>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to be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to be provided by John Benko/Isabele Siaud, France Telecom).  Figure 156 on page 350, in the text on the right, change '56' to '84', add a row representing one more sub-channels and align the alrrows on the right of the Figure.</t>
  </si>
  <si>
    <t>6.7.1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</si>
  <si>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</si>
  <si>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</si>
  <si>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</si>
  <si>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</si>
  <si>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</si>
  <si>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</si>
  <si>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</si>
  <si>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</si>
  <si>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</si>
  <si>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</si>
  <si>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</si>
  <si>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</si>
  <si>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</si>
  <si>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</si>
  <si>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</si>
  <si>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</si>
  <si>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</si>
  <si>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</si>
  <si>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</si>
  <si>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</si>
  <si>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</si>
  <si>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</si>
  <si>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</si>
  <si>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</si>
  <si>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</si>
  <si>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</si>
  <si>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</si>
  <si>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</si>
  <si>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</si>
  <si>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</si>
  <si>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</si>
  <si>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</si>
  <si>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</si>
  <si>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</si>
  <si>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</si>
  <si>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</si>
  <si>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</si>
  <si>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</si>
  <si>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</si>
  <si>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</si>
  <si>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</si>
  <si>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</si>
  <si>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</si>
  <si>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</si>
  <si>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</si>
  <si>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</si>
  <si>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</si>
  <si>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</si>
  <si>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</si>
  <si>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</si>
  <si>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</si>
  <si>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</si>
  <si>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</si>
  <si>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</si>
  <si>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</si>
  <si>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</si>
  <si>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</si>
  <si>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</si>
  <si>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</si>
  <si>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</si>
  <si>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</si>
  <si>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</si>
  <si>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</si>
  <si>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6.24.1</t>
  </si>
  <si>
    <t>9.2.6.1</t>
  </si>
  <si>
    <t>6.16.2.10</t>
  </si>
  <si>
    <t>ID</t>
  </si>
  <si>
    <t>Comment Status</t>
  </si>
  <si>
    <t>Commentor Position</t>
  </si>
  <si>
    <t>Code</t>
  </si>
  <si>
    <t>shwang@etri.re.kr</t>
  </si>
  <si>
    <t>gogogo@etri.re.kr</t>
  </si>
  <si>
    <t>G</t>
  </si>
  <si>
    <t>Reddy, Ranga</t>
  </si>
  <si>
    <t>ranga.reddy@ieee.org</t>
  </si>
  <si>
    <t>6.16.2</t>
  </si>
  <si>
    <t>6.16.2.6.1</t>
  </si>
  <si>
    <t>9.3.2</t>
  </si>
  <si>
    <t>9.3.3</t>
  </si>
  <si>
    <t>9.3.4</t>
  </si>
  <si>
    <t>9.4.1.3.1</t>
  </si>
  <si>
    <t>The process of CPE Initialization is not clear to me.  Especially step 3. Where is the physical location of the "upper layers"?  Do you mean the human installer or an automated process residing in the CPE, which is capable to operate without communication?</t>
  </si>
  <si>
    <t>Clarify the intiatilization procedure.</t>
  </si>
  <si>
    <t>CBP bust ?</t>
  </si>
  <si>
    <t>Change "CBP bust" to "CBP burst"</t>
  </si>
  <si>
    <t>The term "logical sub-channel" has not been defined</t>
  </si>
  <si>
    <t>Add a reference to the section explaining the term.</t>
  </si>
  <si>
    <t>Where is "subclause 0"</t>
  </si>
  <si>
    <t>Add reference to the right subclause</t>
  </si>
  <si>
    <t>14-Jan-2011  3:55:58 EST</t>
  </si>
  <si>
    <t>Hwang, Sung Hyun</t>
  </si>
  <si>
    <t>Electronics and Telecommunications Research Instititute (ETRI)</t>
  </si>
  <si>
    <t>8.4.2.1</t>
  </si>
  <si>
    <t>In the parameter D1 and D360, the number should be a subscript.</t>
  </si>
  <si>
    <t>In the parameter D1 and D360, write the number as a subscript.</t>
  </si>
  <si>
    <t>14-Jan-2011  3:45:46 EST</t>
  </si>
  <si>
    <t>The font size of code rate is different in the "Coding Rate" column of Table 198.</t>
  </si>
  <si>
    <t>In Table 198, unify the font size of code rate in "Coding Rate" column.</t>
  </si>
  <si>
    <t>14-Jan-2011  3:30:47 EST</t>
  </si>
  <si>
    <t>In the Section 12.1.2.2.9 and 12.1.2.2.10, the unused PHY-related MIBs are defined.</t>
  </si>
  <si>
    <t>63431400003-10-0185-00-0000-modifications-of-phy-related-mibs.doc</t>
  </si>
  <si>
    <t>Modify these Sections. Refer to the attached document, 22-10-0185-00-0000-modifications-of-phy-related-mibs.doc.</t>
  </si>
  <si>
    <t>14-Jan-2011  3:29: 9 EST</t>
  </si>
  <si>
    <t>A, Antony Franklin</t>
  </si>
  <si>
    <t>antony.franklin@gmail.com</t>
  </si>
  <si>
    <t>824-286-00752</t>
  </si>
  <si>
    <t>9.7.1.6</t>
  </si>
  <si>
    <t>In the table, 8th row, 4th column, repetition of the text "the range"</t>
  </si>
  <si>
    <t>Delete the repetition text "the range"</t>
  </si>
  <si>
    <t>In Table 182, the information for message DCD is not clear.</t>
  </si>
  <si>
    <t>Delete the text "number of channels in the list"</t>
  </si>
  <si>
    <t>6.23.2.1</t>
  </si>
  <si>
    <t>correct the typo at the end of the paragraph</t>
  </si>
  <si>
    <t>current. ---&gt; 'current'.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</si>
  <si>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</si>
  <si>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</si>
  <si>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There is no definition of out-of-channel sensing. To be conistent, change out-of-channel sensing to out-of-band sensing</t>
  </si>
  <si>
    <t>Change out-of-channel sensing to out-of-band sensing. Check other appearences of out-of-channel sensing in the draft.</t>
  </si>
  <si>
    <t>Wrong reference to subclause</t>
  </si>
  <si>
    <t>Specify the correct subclause</t>
  </si>
  <si>
    <t>Interfaces C4 and B4 are in Figure 7(a) and Figure 7(b), respectively.</t>
  </si>
  <si>
    <t>Correct the scentence as "Interfaces C4 and B4 in Figure 7(a) and Figure 7(b), respectively describe the interface between....." Correct the similar problem at the end of the paragraph.</t>
  </si>
  <si>
    <t>6.2.1</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</si>
  <si>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</si>
  <si>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Suggested remedy: Make the certificate formats in the specification consistent. I would be happy to help.</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</si>
  <si>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</si>
  <si>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Suggested remedy: Correct incorrect description and clarify the use case. I would be happy to help.</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</si>
  <si>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</si>
  <si>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t>Suggested remedy: Please modify this description accordingly. I would be happy to help.</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</si>
  <si>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</si>
  <si>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Please change name of "SCM Identifier" field in Table 157 to "Transaction ID", change size of field to 16 bits, and modify the text in row 5/col 3 of table 157 as follows: "A CPE uses the identifierTransaction ID to match a BS response to the CPE‘s reques</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</si>
  <si>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</si>
  <si>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</si>
  <si>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</si>
  <si>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</si>
  <si>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</si>
  <si>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</si>
  <si>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</si>
  <si>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</si>
  <si>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</si>
  <si>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</si>
  <si>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</si>
  <si>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t>6.12.2.2</t>
  </si>
  <si>
    <t>There is no such thing as a "Data Grant Burst Type"</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</si>
  <si>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</si>
  <si>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</si>
  <si>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</si>
  <si>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</si>
  <si>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</si>
  <si>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</si>
  <si>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</si>
  <si>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</si>
  <si>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</si>
  <si>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t>6.16.2.5</t>
  </si>
  <si>
    <t>The CPE sends its location during registration</t>
  </si>
  <si>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</si>
  <si>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t>In Figure 35, there are "?" in the calcuation of the GAP parameter</t>
  </si>
  <si>
    <r>
      <t>The current text has been improved for clarity.
The WG has decided that the MIB will include the destination URL (i.e., Database Service URL) because it will allow remote management of this information in the BS via SNMP.   If not needed, a null address could be put.
The WG decided that the BS URL field should be contained in the MIB table to give the option to specify the inbound address.  If not needed, a null address could be put.
The BS URL is needed because, if the connection to the Database service has been quiet long enough, the routers may have flushed the IP address/port back to the BS.  For the Database service to contact the BS once the BS has provided its inbound URL a first time (e.g., push technology), the Database service needs this BS URL which is to be provided in the payload. For example, it is needed for "push" technology. For this purpose, the BS URL will need to be a public IP address with a specific port by which the BS is accessible.
Furthermore, there is a need to declare an inbound URL for station management.
Action: Remove the "IF"structures for the Database Service and BS URL's (see attached document).
Keep the 5 first rows, 9 and 10, 21-22, 31-32. On row 7, make the following modification: " Data</t>
    </r>
    <r>
      <rPr>
        <b/>
        <sz val="10"/>
        <rFont val="Arial"/>
        <family val="2"/>
      </rPr>
      <t>base</t>
    </r>
    <r>
      <rPr>
        <sz val="10"/>
        <rFont val="Arial"/>
        <family val="2"/>
      </rPr>
      <t xml:space="preserve"> Service URL Length".  Add the following sentence to row 7: "This is used to set the Locator for the Database service."  
Modify row 21 as follows: 1st column: "</t>
    </r>
    <r>
      <rPr>
        <sz val="10"/>
        <rFont val="Arial"/>
        <family val="2"/>
      </rPr>
      <t xml:space="preserve">Base Station Database Service </t>
    </r>
    <r>
      <rPr>
        <b/>
        <sz val="10"/>
        <rFont val="Arial"/>
        <family val="2"/>
      </rPr>
      <t xml:space="preserve">Access </t>
    </r>
    <r>
      <rPr>
        <sz val="10"/>
        <rFont val="Arial"/>
        <family val="2"/>
      </rPr>
      <t xml:space="preserve">URL Length",  4th column: "Length of </t>
    </r>
    <r>
      <rPr>
        <b/>
        <sz val="10"/>
        <rFont val="Arial"/>
        <family val="2"/>
      </rPr>
      <t>Base Station</t>
    </r>
    <r>
      <rPr>
        <sz val="10"/>
        <rFont val="Arial"/>
        <family val="2"/>
      </rPr>
      <t xml:space="preserve"> </t>
    </r>
    <r>
      <rPr>
        <strike/>
        <sz val="10"/>
        <rFont val="Arial"/>
        <family val="2"/>
      </rPr>
      <t>d</t>
    </r>
    <r>
      <rPr>
        <b/>
        <sz val="10"/>
        <rFont val="Arial"/>
        <family val="2"/>
      </rPr>
      <t>D</t>
    </r>
    <r>
      <rPr>
        <sz val="10"/>
        <rFont val="Arial"/>
        <family val="2"/>
      </rPr>
      <t xml:space="preserve">atabase </t>
    </r>
    <r>
      <rPr>
        <strike/>
        <sz val="10"/>
        <rFont val="Arial"/>
        <family val="2"/>
      </rPr>
      <t>s</t>
    </r>
    <r>
      <rPr>
        <b/>
        <sz val="10"/>
        <rFont val="Arial"/>
        <family val="2"/>
      </rPr>
      <t>S</t>
    </r>
    <r>
      <rPr>
        <sz val="10"/>
        <rFont val="Arial"/>
        <family val="2"/>
      </rPr>
      <t xml:space="preserve">ervice  </t>
    </r>
    <r>
      <rPr>
        <b/>
        <sz val="10"/>
        <rFont val="Arial"/>
        <family val="2"/>
      </rPr>
      <t>Access</t>
    </r>
    <r>
      <rPr>
        <sz val="10"/>
        <rFont val="Arial"/>
        <family val="2"/>
      </rPr>
      <t xml:space="preserve"> URL field (# of characters)"
Modify row 22 as follows: 1st column: "</t>
    </r>
    <r>
      <rPr>
        <b/>
        <sz val="10"/>
        <rFont val="Arial"/>
        <family val="2"/>
      </rPr>
      <t>Base Station</t>
    </r>
    <r>
      <rPr>
        <sz val="10"/>
        <rFont val="Arial"/>
        <family val="2"/>
      </rPr>
      <t xml:space="preserve"> Database Service </t>
    </r>
    <r>
      <rPr>
        <b/>
        <sz val="10"/>
        <rFont val="Arial"/>
        <family val="2"/>
      </rPr>
      <t>Access</t>
    </r>
    <r>
      <rPr>
        <sz val="10"/>
        <rFont val="Arial"/>
        <family val="2"/>
      </rPr>
      <t xml:space="preserve"> URL",  4th column: "A fully qualified URL, This is used to set the Locator for the Base Station Access by the Database Service."
Insert row new row 23 as follows: "Base Station Management URL Length", "Integer", "2 bytes", "Length of Base Station Management URL field (# of characters)".
Insert row new row 24 as follows: "Base Station Management URL", "Character String", "Variable", "A fully qualified URL.  This is used to set the Locator for the BS management service."</t>
    </r>
  </si>
  <si>
    <t xml:space="preserve">Document 22-11-0014r0 and 15r0
Aziz: 3 general and 8 signal specific, 6 are for ATSC. Annex C does not contain sufficient contribution for analog PAL and DVB-T.
Upcoming TV White Space trials in Singapore.
PAL sensing: Figure 1 has to be modified for the Japanese writing and specify axes.  Figures should be in black&amp;white and in vectorial format: .emf or .wmf.  Revision 1 will be produced and uploaded on Mentor.  NICT needs to identify the precise sub-section where this material needs to fit.
DVB-T sensing: Figure 6 needs to be removed, colored figures should be black&amp;white and in vectorial format.   Specific sub-section where this material should fit should be identified.
Acytion: Implement changes proposed in doc. 22-11-14r1 and 22-11-15r1.
</t>
  </si>
  <si>
    <t>Change "Capacity" for "Capability"</t>
  </si>
  <si>
    <t>The mother Table under 6.9.8.9.18.3 will be numbered but the other 14 Tables are actual sub-elements of this mother table and will not be numbered.  Also, Table under 6.9.8.9.18.2 will be numbered.</t>
  </si>
  <si>
    <r>
      <t xml:space="preserve">Agree to remove "TV"
Action: Update def 3.31 to remove "TV"
"3.66 </t>
    </r>
    <r>
      <rPr>
        <strike/>
        <sz val="10"/>
        <rFont val="Arial"/>
        <family val="2"/>
      </rPr>
      <t xml:space="preserve">TV </t>
    </r>
    <r>
      <rPr>
        <sz val="10"/>
        <rFont val="Arial"/>
        <family val="2"/>
      </rPr>
      <t xml:space="preserve">channel: Refers to a specific physical channel, a contiguous segment of spectrum in the TV broadcast frequency bands which may be 6, 7 or 8 MHz wide, depending on the relevant regulatory domains </t>
    </r>
    <r>
      <rPr>
        <strike/>
        <sz val="10"/>
        <rFont val="Arial"/>
        <family val="2"/>
      </rPr>
      <t>and TV broadcast communication standards (see Recommendations ITU-R BT.470 and BT.798)</t>
    </r>
    <r>
      <rPr>
        <sz val="10"/>
        <rFont val="Arial"/>
        <family val="2"/>
      </rPr>
      <t xml:space="preserve">.  See also: Logical channel."
Action: scan "database service" and remove "TV band".
The relationship between the " sub-channel" and the "logical channel" has to be clarified.  The definition of "sub-channel " needs to be updated as follows: "Sub-channel: The basic unit </t>
    </r>
    <r>
      <rPr>
        <b/>
        <sz val="10"/>
        <rFont val="Arial"/>
        <family val="2"/>
      </rPr>
      <t>of the logical channel</t>
    </r>
    <r>
      <rPr>
        <sz val="10"/>
        <rFont val="Arial"/>
        <family val="2"/>
      </rPr>
      <t xml:space="preserve"> used for subcarrier allocation in both downstream and upstream. A sub-channel is composed of 28 subcarriers (24 data and 4 pilot subcarriers).
</t>
    </r>
  </si>
  <si>
    <t>Remove the word "logical".
Also, the definition of "sub-channel " needs to be updated as follows: "Sub-channel: The basic unit of the logical channel used for subcarrier allocation in both downstream and upstream. A sub-channel is composed of 28 subcarriers (24 data and 4 pilot subcarriers).</t>
  </si>
  <si>
    <t>OK Done.
See Table 50 for the same order.</t>
  </si>
  <si>
    <t>Make the following changes to Table 99:
0x00: No CS
0x01: IP CS (IPv4, IPv6)
0x02: ETH-CS (802.3/VLAN with IPv4, IPv6)
0x03-0xFF: Reserved</t>
  </si>
  <si>
    <t>Change "Identifier" for "Transaction ID" in column 3 of Table 157 for item "SCM Identifier".  Change second column for 16 bits.  Table 158, change SCM Identifier for Transaction ID if 4th row and 8 to 16 bits.</t>
  </si>
  <si>
    <t>Detailed and lengthy explanations were given and a number of questions was raised and responded to.
Jason needs a guidance on the number of sub-channels containing fixed subcarrier allocation so that he can carry out the simulations (2 weeks needed) to define the optimum interleaver parameters for the remaining sub-channels.
Motion: Change the number of sub-channels containing fixed subcarrier location from 2 to 3 as proposed by the commenter for the sake of improved channel impulse response as used by terrestrial geolocation.
Move: Apurva   Second: Ivan
For: 3  Against: 2  Abstain: 2
Motion failed.
Pool: Change the resolution status of Comment #74 to Agree in Principle meaning that the commentors have identified a valid issue which the WG needs to work on.
Agree: 6,  Against: 1,  Abstain: 1
Motion with the same wording.
Move to change the resolution status of Comment #74 to Agree in Principle meaning that the commentors have identified a valid issue which the WG needs to work on.
Agree: 6,  Against: 1,  Abstain: 1
During the teleconference of Feb.17th, a poll was taken of the possible support for 6 sub-channels reserved for the regularly spaced sub-carriers to be used to acquire the upstream channel impulse response for terrestrial geolocation (subcarriers regularly spread over the entire channel and allowing a characterization of the CIR over 30 usec without aliasing: 4 Yes, 0 No, 4 Abstain.  SungHyun confirmed his support on 21 Feb2011.</t>
  </si>
  <si>
    <t>RS-232-based interface needs to be included in section 8.12.2.</t>
  </si>
  <si>
    <t>Replaced suggested wording with: "if sensing is required (see Annex A)"</t>
  </si>
  <si>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is specified for the confidence level. As a result of this comment, some further changes have been identified and need to be made to harmonize the content of the Draft as follows:  
Section 9.5: "The geolocation technology shall detect if any device in the network moves by </t>
    </r>
    <r>
      <rPr>
        <strike/>
        <sz val="10"/>
        <rFont val="Arial"/>
        <family val="2"/>
      </rPr>
      <t>more</t>
    </r>
    <r>
      <rPr>
        <sz val="10"/>
        <rFont val="Arial"/>
        <family val="2"/>
      </rPr>
      <t xml:space="preserve"> </t>
    </r>
    <r>
      <rPr>
        <b/>
        <sz val="10"/>
        <rFont val="Arial"/>
        <family val="2"/>
      </rPr>
      <t>a distance greater</t>
    </r>
    <r>
      <rPr>
        <sz val="10"/>
        <rFont val="Arial"/>
        <family val="2"/>
      </rPr>
      <t xml:space="preserve"> than </t>
    </r>
    <r>
      <rPr>
        <strike/>
        <sz val="10"/>
        <rFont val="Arial"/>
        <family val="2"/>
      </rPr>
      <t>+/-50 m</t>
    </r>
    <r>
      <rPr>
        <sz val="10"/>
        <rFont val="Arial"/>
        <family val="2"/>
      </rPr>
      <t xml:space="preserve"> </t>
    </r>
    <r>
      <rPr>
        <b/>
        <sz val="10"/>
        <rFont val="Arial"/>
        <family val="2"/>
      </rPr>
      <t>the values specified in Table xy in Annex A</t>
    </r>
    <r>
      <rPr>
        <sz val="10"/>
        <rFont val="Arial"/>
        <family val="2"/>
      </rPr>
      <t xml:space="preserve">."
In section 6.16.2.10, the current wording which came from E911 should be modified as follows: "The BS shall determine the location of the transmitting antenna of each associated CPE </t>
    </r>
    <r>
      <rPr>
        <b/>
        <sz val="10"/>
        <rFont val="Arial"/>
        <family val="2"/>
      </rPr>
      <t>with the accuracy</t>
    </r>
    <r>
      <rPr>
        <sz val="10"/>
        <rFont val="Arial"/>
        <family val="2"/>
      </rPr>
      <t xml:space="preserve"> </t>
    </r>
    <r>
      <rPr>
        <b/>
        <sz val="10"/>
        <rFont val="Arial"/>
        <family val="2"/>
      </rPr>
      <t>as specified in Table xy in Annex A for the specific regulatory domain</t>
    </r>
    <r>
      <rPr>
        <strike/>
        <sz val="10"/>
        <rFont val="Arial"/>
        <family val="2"/>
      </rPr>
      <t xml:space="preserve"> within a radius of 100 m for 67% of the cases and 300 m for 95% of the cases</t>
    </r>
    <r>
      <rPr>
        <sz val="10"/>
        <rFont val="Arial"/>
        <family val="2"/>
      </rPr>
      <t>."
In Table 229, policy 8, change "default +/-25 m" to "default 50 m radius".
A new Table needs to be inserted in Annex A specifying the "regulatory domain", "location accuracy", "confidence level" and "distance threshold for the portable device". Note that the distance threshold is smaller than the specified location accuracy.  Implemented as proposed.</t>
    </r>
  </si>
  <si>
    <t>To be developed and approved.</t>
  </si>
  <si>
    <t>OK Figure and caption to be grouped in the final version fo the Draft.</t>
  </si>
  <si>
    <t>Editor to scan the entire Draft and make the changes from "=" to ":" in all Tables.</t>
  </si>
  <si>
    <t>To group the Tables and their caption in final version.</t>
  </si>
  <si>
    <t xml:space="preserve">Action: Ranga to develop an introductory sub-section: 5.1 Introduction. 
Note that it was decided to insert sections 6.2 and 6.3 on Architecture as a new section 5 and renumber the later sections (see resolution of comment #126). Note that there is an inversion of the references to Figures 6 and 7.  Inserting 6.2 and 6.3 and modify the first two sentences of clause 5 as follows:
"The packet Convergence Sublayer (CS) resides on top of the MAC Common Part Sublayer (CPS). The CS shall perform the following functions utilizing classification (see 5.3.2) governed by rules (see 5.3.3 or 5.3.4) defined by the implementer/operator to process higher layer SDUs so they can be sent and received by the 802.22 BS and CPE. This process can be broken down into four steps, each utilizing the services of the MAC:"
5) Move Clause 5 to clause 6.
6) Renumber Figure 3-9 (if need be) and update any references to them.
</t>
  </si>
  <si>
    <t>Figures preferable monochrome (grey scale).</t>
  </si>
  <si>
    <t>Action: Rene to investigate this more and report to the WG during telecons.
See document 22-1-28r1 for the final resolution.</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</si>
</sst>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9">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20"/>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z val="8"/>
      <name val="Tahoma"/>
      <family val="0"/>
    </font>
    <font>
      <strike/>
      <sz val="10"/>
      <color indexed="10"/>
      <name val="Arial"/>
      <family val="0"/>
    </font>
    <font>
      <vertAlign val="subscript"/>
      <sz val="10"/>
      <name val="Arial"/>
      <family val="0"/>
    </font>
    <font>
      <b/>
      <sz val="10"/>
      <color indexed="61"/>
      <name val="Arial"/>
      <family val="0"/>
    </font>
    <font>
      <sz val="10"/>
      <color indexed="10"/>
      <name val="Arial"/>
      <family val="0"/>
    </font>
    <font>
      <sz val="8"/>
      <name val="Arial"/>
      <family val="2"/>
    </font>
    <font>
      <strike/>
      <sz val="10"/>
      <name val="Arial"/>
      <family val="2"/>
    </font>
    <font>
      <strike/>
      <sz val="10"/>
      <color indexed="12"/>
      <name val="Arial"/>
      <family val="2"/>
    </font>
    <font>
      <sz val="10"/>
      <name val="Lucida Sans Unicode"/>
      <family val="0"/>
    </font>
    <font>
      <sz val="10"/>
      <color indexed="12"/>
      <name val="Arial"/>
      <family val="2"/>
    </font>
    <font>
      <b/>
      <sz val="10"/>
      <color indexed="12"/>
      <name val="Arial"/>
      <family val="2"/>
    </font>
    <font>
      <sz val="11"/>
      <color indexed="8"/>
      <name val="新細明體"/>
      <family val="1"/>
    </font>
    <font>
      <sz val="11"/>
      <color indexed="9"/>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1"/>
      <color indexed="8"/>
      <name val="Times New Roman"/>
      <family val="1"/>
    </font>
    <font>
      <b/>
      <u val="single"/>
      <sz val="12"/>
      <color indexed="12"/>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6"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1">
    <xf numFmtId="0" fontId="0" fillId="0" borderId="0" xfId="0" applyAlignment="1">
      <alignment/>
    </xf>
    <xf numFmtId="0" fontId="9" fillId="0" borderId="0" xfId="57" applyFont="1">
      <alignment/>
      <protection/>
    </xf>
    <xf numFmtId="0" fontId="10" fillId="0" borderId="0" xfId="57" applyFont="1">
      <alignment/>
      <protection/>
    </xf>
    <xf numFmtId="49" fontId="10" fillId="0" borderId="0" xfId="57" applyNumberFormat="1" applyFont="1">
      <alignment/>
      <protection/>
    </xf>
    <xf numFmtId="49" fontId="10" fillId="0" borderId="0" xfId="57" applyNumberFormat="1" applyFont="1" quotePrefix="1">
      <alignment/>
      <protection/>
    </xf>
    <xf numFmtId="49" fontId="9" fillId="0" borderId="0" xfId="57" applyNumberFormat="1" applyFont="1">
      <alignment/>
      <protection/>
    </xf>
    <xf numFmtId="0" fontId="9" fillId="0" borderId="10" xfId="57" applyFont="1" applyBorder="1">
      <alignment/>
      <protection/>
    </xf>
    <xf numFmtId="0" fontId="9" fillId="0" borderId="0" xfId="57" applyFont="1" applyBorder="1">
      <alignment/>
      <protection/>
    </xf>
    <xf numFmtId="49" fontId="10" fillId="0" borderId="0" xfId="57" applyNumberFormat="1" applyFont="1" applyBorder="1">
      <alignment/>
      <protection/>
    </xf>
    <xf numFmtId="49" fontId="8" fillId="0" borderId="0" xfId="53" applyNumberFormat="1" applyAlignment="1" applyProtection="1">
      <alignment/>
      <protection/>
    </xf>
    <xf numFmtId="0" fontId="9" fillId="0" borderId="0" xfId="57" applyFont="1" applyBorder="1" applyAlignment="1">
      <alignment vertical="top"/>
      <protection/>
    </xf>
    <xf numFmtId="0" fontId="11" fillId="0" borderId="0" xfId="57" applyFont="1" applyBorder="1">
      <alignment/>
      <protection/>
    </xf>
    <xf numFmtId="0" fontId="12" fillId="0" borderId="0" xfId="57" applyFont="1">
      <alignment/>
      <protection/>
    </xf>
    <xf numFmtId="0" fontId="0" fillId="0" borderId="0" xfId="57">
      <alignment/>
      <protection/>
    </xf>
    <xf numFmtId="49" fontId="0" fillId="0" borderId="0" xfId="57" applyNumberFormat="1">
      <alignment/>
      <protection/>
    </xf>
    <xf numFmtId="15" fontId="0" fillId="0" borderId="0" xfId="57" applyNumberFormat="1" applyFont="1">
      <alignment/>
      <protection/>
    </xf>
    <xf numFmtId="0" fontId="0" fillId="0" borderId="0" xfId="57" applyFont="1">
      <alignment/>
      <protection/>
    </xf>
    <xf numFmtId="0" fontId="0" fillId="0" borderId="11" xfId="0" applyBorder="1" applyAlignment="1">
      <alignment horizont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8" xfId="0" applyBorder="1" applyAlignment="1">
      <alignment/>
    </xf>
    <xf numFmtId="0" fontId="0" fillId="0" borderId="19"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19" xfId="0" applyBorder="1" applyAlignment="1">
      <alignment horizontal="center"/>
    </xf>
    <xf numFmtId="0" fontId="0" fillId="0" borderId="18" xfId="0" applyBorder="1" applyAlignment="1" quotePrefix="1">
      <alignment/>
    </xf>
    <xf numFmtId="0" fontId="0" fillId="0" borderId="20" xfId="0" applyBorder="1" applyAlignment="1" quotePrefix="1">
      <alignment/>
    </xf>
    <xf numFmtId="0" fontId="0" fillId="0" borderId="11" xfId="0" applyBorder="1" applyAlignment="1">
      <alignment/>
    </xf>
    <xf numFmtId="0" fontId="0" fillId="0" borderId="21" xfId="0" applyBorder="1" applyAlignment="1">
      <alignment/>
    </xf>
    <xf numFmtId="0" fontId="0" fillId="0" borderId="0" xfId="0" applyFont="1" applyBorder="1" applyAlignment="1">
      <alignment horizontal="center"/>
    </xf>
    <xf numFmtId="0" fontId="0" fillId="0" borderId="19" xfId="0" applyFont="1" applyBorder="1" applyAlignment="1">
      <alignment horizontal="center"/>
    </xf>
    <xf numFmtId="0" fontId="0" fillId="0" borderId="11"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0" fontId="1" fillId="0" borderId="0"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1" fillId="0" borderId="27" xfId="0" applyFont="1" applyBorder="1" applyAlignment="1">
      <alignment/>
    </xf>
    <xf numFmtId="0" fontId="1" fillId="0" borderId="11" xfId="0" applyFont="1" applyBorder="1" applyAlignment="1">
      <alignment/>
    </xf>
    <xf numFmtId="0" fontId="1" fillId="0" borderId="28" xfId="0" applyFont="1" applyBorder="1" applyAlignment="1">
      <alignment horizontal="center"/>
    </xf>
    <xf numFmtId="9" fontId="1" fillId="0" borderId="26" xfId="0" applyNumberFormat="1" applyFont="1" applyBorder="1" applyAlignment="1">
      <alignment horizontal="center"/>
    </xf>
    <xf numFmtId="0" fontId="1" fillId="0" borderId="29" xfId="0" applyFont="1" applyBorder="1" applyAlignment="1">
      <alignment/>
    </xf>
    <xf numFmtId="0" fontId="1" fillId="0" borderId="10" xfId="0" applyFont="1" applyBorder="1" applyAlignment="1">
      <alignment/>
    </xf>
    <xf numFmtId="9" fontId="1" fillId="0" borderId="30" xfId="0" applyNumberFormat="1" applyFont="1" applyBorder="1" applyAlignment="1">
      <alignment horizontal="center"/>
    </xf>
    <xf numFmtId="0" fontId="12" fillId="0" borderId="0" xfId="0" applyFont="1" applyFill="1" applyBorder="1" applyAlignment="1">
      <alignment/>
    </xf>
    <xf numFmtId="0" fontId="0" fillId="0" borderId="0" xfId="0" applyAlignment="1">
      <alignment horizontal="center"/>
    </xf>
    <xf numFmtId="0" fontId="0" fillId="20"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7" borderId="31" xfId="0" applyFont="1" applyFill="1" applyBorder="1" applyAlignment="1">
      <alignment horizontal="center" vertical="center" wrapText="1"/>
    </xf>
    <xf numFmtId="0" fontId="0" fillId="0" borderId="18" xfId="0" applyBorder="1" applyAlignment="1">
      <alignment vertical="top"/>
    </xf>
    <xf numFmtId="0" fontId="0" fillId="0" borderId="20" xfId="0" applyBorder="1" applyAlignment="1">
      <alignment vertical="top"/>
    </xf>
    <xf numFmtId="0" fontId="0" fillId="0" borderId="0" xfId="0" applyAlignment="1">
      <alignment horizontal="center" vertical="top" wrapText="1"/>
    </xf>
    <xf numFmtId="0" fontId="1" fillId="7" borderId="31" xfId="0" applyFont="1" applyFill="1" applyBorder="1" applyAlignment="1">
      <alignment horizontal="center" vertical="top" wrapText="1"/>
    </xf>
    <xf numFmtId="0" fontId="0" fillId="20" borderId="0" xfId="0" applyFill="1" applyAlignment="1">
      <alignment wrapText="1"/>
    </xf>
    <xf numFmtId="0" fontId="16" fillId="24" borderId="31" xfId="0" applyFont="1" applyFill="1" applyBorder="1" applyAlignment="1">
      <alignment horizontal="center" vertical="center" wrapText="1"/>
    </xf>
    <xf numFmtId="0" fontId="0" fillId="20" borderId="0" xfId="0" applyFill="1" applyAlignment="1">
      <alignment horizontal="center" wrapText="1"/>
    </xf>
    <xf numFmtId="0" fontId="0" fillId="22" borderId="0" xfId="0" applyFill="1" applyAlignment="1">
      <alignment horizontal="center" vertical="top" wrapText="1"/>
    </xf>
    <xf numFmtId="0" fontId="0" fillId="22" borderId="0" xfId="0" applyFill="1" applyAlignment="1">
      <alignment horizontal="center" vertical="top"/>
    </xf>
    <xf numFmtId="0" fontId="0" fillId="22" borderId="0" xfId="0" applyFill="1" applyAlignment="1">
      <alignment vertical="top" wrapText="1"/>
    </xf>
    <xf numFmtId="0" fontId="0" fillId="22" borderId="0" xfId="0" applyNumberFormat="1" applyFill="1" applyAlignment="1">
      <alignment horizontal="center" vertical="top" wrapText="1"/>
    </xf>
    <xf numFmtId="0" fontId="0" fillId="0" borderId="20" xfId="0" applyBorder="1" applyAlignment="1">
      <alignment horizontal="center"/>
    </xf>
    <xf numFmtId="0" fontId="0" fillId="22" borderId="0" xfId="0" applyFill="1" applyAlignment="1">
      <alignment horizontal="left" vertical="top"/>
    </xf>
    <xf numFmtId="0" fontId="0" fillId="19" borderId="0" xfId="0" applyFill="1" applyAlignment="1">
      <alignment horizontal="center" vertical="top"/>
    </xf>
    <xf numFmtId="0" fontId="0" fillId="20" borderId="0" xfId="0" applyFill="1" applyAlignment="1">
      <alignment horizontal="center"/>
    </xf>
    <xf numFmtId="0" fontId="0" fillId="25" borderId="0" xfId="0" applyFill="1" applyAlignment="1">
      <alignment vertical="top" wrapText="1"/>
    </xf>
    <xf numFmtId="0" fontId="0" fillId="22" borderId="0" xfId="0" applyNumberFormat="1" applyFill="1" applyAlignment="1">
      <alignment vertical="top" wrapText="1"/>
    </xf>
    <xf numFmtId="0" fontId="1" fillId="0" borderId="0" xfId="0" applyFont="1" applyFill="1" applyBorder="1" applyAlignment="1">
      <alignment horizontal="center"/>
    </xf>
    <xf numFmtId="0" fontId="0" fillId="0" borderId="19" xfId="0" applyBorder="1" applyAlignment="1">
      <alignment horizontal="center" wrapText="1"/>
    </xf>
    <xf numFmtId="0" fontId="0" fillId="0" borderId="11" xfId="0" applyFont="1" applyBorder="1" applyAlignment="1">
      <alignment horizontal="center"/>
    </xf>
    <xf numFmtId="0" fontId="0" fillId="0" borderId="21" xfId="0" applyFont="1" applyBorder="1" applyAlignment="1">
      <alignment horizontal="center"/>
    </xf>
    <xf numFmtId="9" fontId="0" fillId="0" borderId="18" xfId="0" applyNumberFormat="1" applyBorder="1" applyAlignment="1">
      <alignment horizontal="center"/>
    </xf>
    <xf numFmtId="0" fontId="0" fillId="0" borderId="0" xfId="0" applyAlignment="1">
      <alignment horizontal="left"/>
    </xf>
    <xf numFmtId="0" fontId="0" fillId="0" borderId="18" xfId="0"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9" fontId="0" fillId="22" borderId="18" xfId="0" applyNumberFormat="1" applyFill="1" applyBorder="1" applyAlignment="1">
      <alignment horizontal="center"/>
    </xf>
    <xf numFmtId="0" fontId="0" fillId="0" borderId="0" xfId="0" applyFill="1" applyAlignment="1">
      <alignment vertical="top" wrapText="1"/>
    </xf>
    <xf numFmtId="0" fontId="0" fillId="0" borderId="0" xfId="0" applyFill="1" applyBorder="1" applyAlignment="1">
      <alignment horizontal="center"/>
    </xf>
    <xf numFmtId="0" fontId="1" fillId="0" borderId="0" xfId="0" applyFont="1" applyAlignment="1">
      <alignment horizontal="left"/>
    </xf>
    <xf numFmtId="0" fontId="0" fillId="22" borderId="0" xfId="0" applyFill="1" applyAlignment="1">
      <alignment horizontal="left" vertical="top" wrapText="1"/>
    </xf>
    <xf numFmtId="0" fontId="0" fillId="4" borderId="0" xfId="0" applyFill="1" applyAlignment="1">
      <alignment vertical="top" wrapText="1"/>
    </xf>
    <xf numFmtId="0" fontId="0" fillId="4" borderId="0" xfId="0" applyFill="1" applyAlignment="1">
      <alignment horizontal="center" vertical="top" wrapText="1"/>
    </xf>
    <xf numFmtId="0" fontId="0" fillId="4" borderId="0" xfId="0" applyFill="1" applyAlignment="1">
      <alignment horizontal="center" vertical="top"/>
    </xf>
    <xf numFmtId="0" fontId="0" fillId="4" borderId="0" xfId="0" applyNumberFormat="1" applyFill="1" applyAlignment="1">
      <alignment horizontal="center" vertical="top" wrapText="1"/>
    </xf>
    <xf numFmtId="0" fontId="0" fillId="0" borderId="0" xfId="0" applyFill="1" applyAlignment="1">
      <alignment horizontal="center" vertical="top" wrapText="1"/>
    </xf>
    <xf numFmtId="0" fontId="0" fillId="25" borderId="0" xfId="0" applyFill="1" applyAlignment="1">
      <alignment horizontal="center" vertical="top" wrapText="1"/>
    </xf>
    <xf numFmtId="0" fontId="0" fillId="25" borderId="0" xfId="0" applyFill="1" applyAlignment="1">
      <alignment horizontal="center" vertical="top"/>
    </xf>
    <xf numFmtId="0" fontId="0" fillId="8" borderId="0" xfId="0" applyFill="1" applyAlignment="1">
      <alignment vertical="top" wrapText="1"/>
    </xf>
    <xf numFmtId="0" fontId="0" fillId="8" borderId="0" xfId="0" applyFill="1" applyAlignment="1">
      <alignment horizontal="center" vertical="top" wrapText="1"/>
    </xf>
    <xf numFmtId="0" fontId="0" fillId="8" borderId="0" xfId="0" applyFill="1" applyAlignment="1">
      <alignment horizontal="center" vertical="top"/>
    </xf>
    <xf numFmtId="0" fontId="0" fillId="8" borderId="0" xfId="0" applyNumberFormat="1" applyFill="1" applyAlignment="1">
      <alignment vertical="top" wrapText="1"/>
    </xf>
    <xf numFmtId="0" fontId="0" fillId="5" borderId="0" xfId="0" applyFill="1" applyAlignment="1">
      <alignment vertical="top" wrapText="1"/>
    </xf>
    <xf numFmtId="0" fontId="0" fillId="8" borderId="0" xfId="0" applyNumberFormat="1" applyFill="1" applyAlignment="1">
      <alignment horizontal="center" vertical="top" wrapText="1"/>
    </xf>
    <xf numFmtId="0" fontId="0" fillId="7" borderId="0" xfId="0" applyFill="1" applyAlignment="1">
      <alignment vertical="top" wrapText="1"/>
    </xf>
    <xf numFmtId="0" fontId="0" fillId="7" borderId="0" xfId="0" applyFill="1" applyAlignment="1">
      <alignment horizontal="center" vertical="top"/>
    </xf>
    <xf numFmtId="0" fontId="0" fillId="10" borderId="0" xfId="0" applyFill="1" applyAlignment="1">
      <alignment vertical="top" wrapText="1"/>
    </xf>
    <xf numFmtId="0" fontId="0" fillId="10" borderId="0" xfId="0" applyFill="1" applyAlignment="1">
      <alignment horizontal="center" vertical="top"/>
    </xf>
    <xf numFmtId="0" fontId="0" fillId="19" borderId="0" xfId="0" applyFill="1" applyAlignment="1">
      <alignment horizontal="center" vertical="top" wrapText="1"/>
    </xf>
    <xf numFmtId="0" fontId="0" fillId="5" borderId="0" xfId="0" applyFill="1" applyAlignment="1">
      <alignment horizontal="center" vertical="top" wrapText="1"/>
    </xf>
    <xf numFmtId="0" fontId="0" fillId="5" borderId="0" xfId="0" applyFill="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0" fillId="5" borderId="0" xfId="0" applyNumberFormat="1" applyFill="1" applyAlignment="1">
      <alignment horizontal="center" vertical="top" wrapText="1"/>
    </xf>
    <xf numFmtId="0" fontId="0" fillId="7" borderId="0" xfId="0" applyFont="1" applyFill="1" applyAlignment="1">
      <alignment vertical="top" wrapText="1"/>
    </xf>
    <xf numFmtId="0" fontId="11" fillId="0" borderId="0" xfId="57" applyFont="1" applyBorder="1" applyAlignment="1">
      <alignment horizontal="left" vertical="top" wrapText="1"/>
      <protection/>
    </xf>
    <xf numFmtId="0" fontId="11" fillId="0" borderId="0" xfId="57" applyFont="1" applyBorder="1" applyAlignment="1">
      <alignment horizontal="justify" vertical="top" wrapText="1"/>
      <protection/>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2" fillId="4" borderId="17" xfId="0" applyFont="1" applyFill="1"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1"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2-04-0002-16-0000_WRAN_Reference_Model"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gathers the votes, the comments and the suggested remedies from the IEEE-SA Sponsors on the P802.22 Draft 1.0 as part of the process to improve the current P802.22 Draft Standard towards an acceptable industry standard for Wireless Regionasl Area Network.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 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3.xml" /><Relationship Id="rId133" Type="http://schemas.openxmlformats.org/officeDocument/2006/relationships/vmlDrawing" Target="../drawings/vmlDrawing1.vml" /><Relationship Id="rId13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75" zoomScaleNormal="75" zoomScalePageLayoutView="0" workbookViewId="0" topLeftCell="A1">
      <selection activeCell="I6" sqref="I6"/>
    </sheetView>
  </sheetViews>
  <sheetFormatPr defaultColWidth="9.140625" defaultRowHeight="12.75"/>
  <cols>
    <col min="1" max="1" width="13.140625" style="1" customWidth="1"/>
    <col min="2" max="2" width="10.57421875" style="1" customWidth="1"/>
    <col min="3" max="16384" width="9.140625" style="1" customWidth="1"/>
  </cols>
  <sheetData>
    <row r="1" ht="18.75">
      <c r="B1" s="2" t="s">
        <v>863</v>
      </c>
    </row>
    <row r="2" ht="18.75">
      <c r="B2" s="2" t="s">
        <v>864</v>
      </c>
    </row>
    <row r="3" spans="1:2" ht="18.75">
      <c r="A3" s="1" t="s">
        <v>865</v>
      </c>
      <c r="B3" s="2" t="s">
        <v>67</v>
      </c>
    </row>
    <row r="4" spans="1:6" ht="18.75">
      <c r="A4" s="1" t="s">
        <v>866</v>
      </c>
      <c r="B4" s="3" t="s">
        <v>819</v>
      </c>
      <c r="F4" s="4"/>
    </row>
    <row r="5" spans="1:2" ht="15.75">
      <c r="A5" s="1" t="s">
        <v>867</v>
      </c>
      <c r="B5" s="5" t="s">
        <v>741</v>
      </c>
    </row>
    <row r="6" s="6" customFormat="1" ht="16.5" thickBot="1"/>
    <row r="7" spans="1:2" s="7" customFormat="1" ht="18.75">
      <c r="A7" s="7" t="s">
        <v>868</v>
      </c>
      <c r="B7" s="8" t="s">
        <v>742</v>
      </c>
    </row>
    <row r="8" spans="1:2" ht="15.75">
      <c r="A8" s="1" t="s">
        <v>869</v>
      </c>
      <c r="B8" s="5" t="s">
        <v>68</v>
      </c>
    </row>
    <row r="9" spans="1:9" ht="15.75">
      <c r="A9" s="1" t="s">
        <v>870</v>
      </c>
      <c r="B9" s="5" t="s">
        <v>871</v>
      </c>
      <c r="C9" s="5" t="s">
        <v>872</v>
      </c>
      <c r="D9" s="5"/>
      <c r="E9" s="5"/>
      <c r="F9" s="5"/>
      <c r="G9" s="5"/>
      <c r="H9" s="5"/>
      <c r="I9" s="5"/>
    </row>
    <row r="10" spans="2:9" ht="15.75">
      <c r="B10" s="5" t="s">
        <v>873</v>
      </c>
      <c r="C10" s="5" t="s">
        <v>874</v>
      </c>
      <c r="D10" s="5"/>
      <c r="E10" s="5"/>
      <c r="F10" s="5"/>
      <c r="G10" s="5"/>
      <c r="H10" s="5"/>
      <c r="I10" s="5"/>
    </row>
    <row r="11" spans="2:9" ht="15.75">
      <c r="B11" s="5" t="s">
        <v>875</v>
      </c>
      <c r="C11" s="5" t="s">
        <v>876</v>
      </c>
      <c r="D11" s="5"/>
      <c r="E11" s="5"/>
      <c r="F11" s="5"/>
      <c r="G11" s="5"/>
      <c r="H11" s="5"/>
      <c r="I11" s="5"/>
    </row>
    <row r="12" spans="2:9" ht="15.75">
      <c r="B12" s="5" t="s">
        <v>877</v>
      </c>
      <c r="C12" s="5" t="s">
        <v>886</v>
      </c>
      <c r="D12" s="5"/>
      <c r="E12" s="5"/>
      <c r="F12" s="5"/>
      <c r="G12" s="5"/>
      <c r="H12" s="5"/>
      <c r="I12" s="5"/>
    </row>
    <row r="13" spans="2:9" ht="15.75">
      <c r="B13" s="5" t="s">
        <v>878</v>
      </c>
      <c r="C13" s="5" t="s">
        <v>879</v>
      </c>
      <c r="D13" s="5"/>
      <c r="E13" s="5"/>
      <c r="F13" s="5"/>
      <c r="G13" s="5"/>
      <c r="H13" s="5"/>
      <c r="I13" s="5"/>
    </row>
    <row r="14" spans="2:9" ht="15.75">
      <c r="B14" s="5" t="s">
        <v>880</v>
      </c>
      <c r="C14" s="9" t="s">
        <v>885</v>
      </c>
      <c r="D14" s="5"/>
      <c r="E14" s="5"/>
      <c r="F14" s="5"/>
      <c r="G14" s="5"/>
      <c r="H14" s="5"/>
      <c r="I14" s="5"/>
    </row>
    <row r="15" ht="15.75">
      <c r="A15" s="1" t="s">
        <v>881</v>
      </c>
    </row>
    <row r="23" spans="1:5" ht="15.75" customHeight="1">
      <c r="A23" s="10"/>
      <c r="B23" s="124"/>
      <c r="C23" s="124"/>
      <c r="D23" s="124"/>
      <c r="E23" s="124"/>
    </row>
    <row r="24" spans="1:5" ht="15.75" customHeight="1">
      <c r="A24" s="7"/>
      <c r="B24" s="11"/>
      <c r="C24" s="11"/>
      <c r="D24" s="11"/>
      <c r="E24" s="11"/>
    </row>
    <row r="25" spans="1:5" ht="15.75" customHeight="1">
      <c r="A25" s="7"/>
      <c r="B25" s="123"/>
      <c r="C25" s="123"/>
      <c r="D25" s="123"/>
      <c r="E25" s="123"/>
    </row>
    <row r="26" spans="1:5" ht="15.75" customHeight="1">
      <c r="A26" s="7"/>
      <c r="B26" s="11"/>
      <c r="C26" s="11"/>
      <c r="D26" s="11"/>
      <c r="E26" s="11"/>
    </row>
    <row r="27" spans="1:5" ht="15.75" customHeight="1">
      <c r="A27" s="7"/>
      <c r="B27" s="123"/>
      <c r="C27" s="123"/>
      <c r="D27" s="123"/>
      <c r="E27" s="123"/>
    </row>
    <row r="28" spans="2:5" ht="15.75" customHeight="1">
      <c r="B28" s="123"/>
      <c r="C28" s="123"/>
      <c r="D28" s="123"/>
      <c r="E28" s="123"/>
    </row>
    <row r="29" ht="15.75" customHeight="1"/>
    <row r="30" ht="15.75" customHeight="1"/>
    <row r="31" ht="15.75" customHeight="1"/>
  </sheetData>
  <sheetProtection/>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Roman,Bold"&amp;14February 2011&amp;R&amp;"Times New Roman,Bold"&amp;14doc.: IEEE 802.22-11/0002r9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J1" sqref="J1"/>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10.140625" style="54" customWidth="1"/>
    <col min="11" max="11" width="8.7109375" style="54" customWidth="1"/>
    <col min="14" max="14" width="10.57421875" style="0" customWidth="1"/>
  </cols>
  <sheetData>
    <row r="1" spans="1:14" ht="15.75">
      <c r="A1" s="125" t="s">
        <v>775</v>
      </c>
      <c r="B1" s="126"/>
      <c r="C1" s="126"/>
      <c r="D1" s="126"/>
      <c r="E1" s="126"/>
      <c r="F1" s="126"/>
      <c r="G1" s="126"/>
      <c r="H1" s="126"/>
      <c r="I1" s="127"/>
      <c r="J1" s="79"/>
      <c r="K1" s="79"/>
      <c r="L1" s="53"/>
      <c r="M1" s="53"/>
      <c r="N1" s="53"/>
    </row>
    <row r="2" spans="1:14" ht="12.75">
      <c r="A2" s="128"/>
      <c r="B2" s="129"/>
      <c r="C2" s="129"/>
      <c r="D2" s="129"/>
      <c r="E2" s="129"/>
      <c r="F2" s="129"/>
      <c r="G2" s="129"/>
      <c r="H2" s="129"/>
      <c r="I2" s="130"/>
      <c r="L2" s="22" t="s">
        <v>892</v>
      </c>
      <c r="M2" s="23"/>
      <c r="N2" s="24"/>
    </row>
    <row r="3" spans="1:14" ht="13.5" customHeight="1">
      <c r="A3" s="18" t="s">
        <v>887</v>
      </c>
      <c r="B3" s="19"/>
      <c r="C3" s="19" t="s">
        <v>888</v>
      </c>
      <c r="D3" s="20" t="s">
        <v>889</v>
      </c>
      <c r="E3" s="20" t="s">
        <v>771</v>
      </c>
      <c r="F3" s="20" t="s">
        <v>890</v>
      </c>
      <c r="G3" s="20" t="s">
        <v>858</v>
      </c>
      <c r="H3" s="20" t="s">
        <v>930</v>
      </c>
      <c r="I3" s="21" t="s">
        <v>891</v>
      </c>
      <c r="J3" s="89" t="s">
        <v>799</v>
      </c>
      <c r="K3" s="90" t="s">
        <v>222</v>
      </c>
      <c r="L3" s="27" t="s">
        <v>770</v>
      </c>
      <c r="M3" s="25"/>
      <c r="N3" s="28"/>
    </row>
    <row r="4" spans="1:14" ht="12.75">
      <c r="A4" s="62" t="s">
        <v>749</v>
      </c>
      <c r="B4" s="30" t="s">
        <v>748</v>
      </c>
      <c r="C4" s="25" t="s">
        <v>774</v>
      </c>
      <c r="D4" s="26"/>
      <c r="E4" s="26"/>
      <c r="F4" s="26"/>
      <c r="G4" s="26"/>
      <c r="H4" s="26"/>
      <c r="I4" s="32">
        <v>10</v>
      </c>
      <c r="J4" s="85"/>
      <c r="K4" s="86"/>
      <c r="L4" s="27" t="s">
        <v>893</v>
      </c>
      <c r="M4" s="25"/>
      <c r="N4" s="28"/>
    </row>
    <row r="5" spans="1:14" ht="12.75">
      <c r="A5" s="62" t="s">
        <v>763</v>
      </c>
      <c r="B5" s="30" t="s">
        <v>753</v>
      </c>
      <c r="C5" s="25" t="s">
        <v>774</v>
      </c>
      <c r="D5" s="37"/>
      <c r="E5" s="37"/>
      <c r="F5" s="37"/>
      <c r="G5" s="37"/>
      <c r="H5" s="37"/>
      <c r="I5" s="38">
        <v>1</v>
      </c>
      <c r="J5" s="83">
        <v>1</v>
      </c>
      <c r="K5" s="32"/>
      <c r="L5" s="27" t="s">
        <v>896</v>
      </c>
      <c r="M5" s="25"/>
      <c r="N5" s="28"/>
    </row>
    <row r="6" spans="1:14" ht="12.75">
      <c r="A6" s="62" t="s">
        <v>762</v>
      </c>
      <c r="B6" s="30" t="s">
        <v>754</v>
      </c>
      <c r="C6" s="25" t="s">
        <v>774</v>
      </c>
      <c r="D6" s="37"/>
      <c r="E6" s="37"/>
      <c r="F6" s="37"/>
      <c r="G6" s="37"/>
      <c r="H6" s="37"/>
      <c r="I6" s="38">
        <v>1</v>
      </c>
      <c r="J6" s="83">
        <v>1</v>
      </c>
      <c r="K6" s="32">
        <v>1</v>
      </c>
      <c r="L6" s="27" t="s">
        <v>897</v>
      </c>
      <c r="M6" s="25"/>
      <c r="N6" s="28"/>
    </row>
    <row r="7" spans="1:14" ht="12.75">
      <c r="A7" s="62" t="s">
        <v>894</v>
      </c>
      <c r="B7" s="30" t="s">
        <v>895</v>
      </c>
      <c r="C7" s="25" t="s">
        <v>774</v>
      </c>
      <c r="D7" s="26"/>
      <c r="E7" s="26"/>
      <c r="F7" s="26"/>
      <c r="G7" s="26">
        <v>6</v>
      </c>
      <c r="H7" s="26"/>
      <c r="I7" s="32">
        <v>8</v>
      </c>
      <c r="J7" s="85"/>
      <c r="K7" s="86"/>
      <c r="L7" s="33" t="s">
        <v>898</v>
      </c>
      <c r="M7" s="25"/>
      <c r="N7" s="28"/>
    </row>
    <row r="8" spans="1:14" ht="12.75">
      <c r="A8" s="62" t="s">
        <v>760</v>
      </c>
      <c r="B8" s="30" t="s">
        <v>756</v>
      </c>
      <c r="C8" s="25" t="s">
        <v>773</v>
      </c>
      <c r="D8" s="37">
        <v>1</v>
      </c>
      <c r="E8" s="37"/>
      <c r="F8" s="37">
        <v>1</v>
      </c>
      <c r="G8" s="37"/>
      <c r="H8" s="37"/>
      <c r="I8" s="38"/>
      <c r="J8" s="83">
        <v>1</v>
      </c>
      <c r="K8" s="86"/>
      <c r="L8" s="33" t="s">
        <v>900</v>
      </c>
      <c r="M8" s="25"/>
      <c r="N8" s="28"/>
    </row>
    <row r="9" spans="1:14" ht="12.75">
      <c r="A9" s="62" t="s">
        <v>767</v>
      </c>
      <c r="B9" s="30" t="s">
        <v>745</v>
      </c>
      <c r="C9" s="25" t="s">
        <v>773</v>
      </c>
      <c r="D9" s="26">
        <v>1</v>
      </c>
      <c r="E9" s="26">
        <v>3</v>
      </c>
      <c r="F9" s="26"/>
      <c r="G9" s="37"/>
      <c r="H9" s="37"/>
      <c r="I9" s="38"/>
      <c r="J9" s="83">
        <v>1</v>
      </c>
      <c r="K9" s="86"/>
      <c r="L9" s="33" t="s">
        <v>903</v>
      </c>
      <c r="M9" s="25"/>
      <c r="N9" s="28"/>
    </row>
    <row r="10" spans="1:14" ht="12.75">
      <c r="A10" s="62" t="s">
        <v>765</v>
      </c>
      <c r="B10" s="30" t="s">
        <v>747</v>
      </c>
      <c r="C10" s="25" t="s">
        <v>774</v>
      </c>
      <c r="D10" s="26"/>
      <c r="E10" s="26"/>
      <c r="F10" s="26"/>
      <c r="G10" s="26">
        <v>5</v>
      </c>
      <c r="H10" s="26"/>
      <c r="I10" s="32">
        <v>4</v>
      </c>
      <c r="J10" s="83">
        <v>1</v>
      </c>
      <c r="K10" s="86"/>
      <c r="L10" s="34" t="s">
        <v>906</v>
      </c>
      <c r="M10" s="35"/>
      <c r="N10" s="36"/>
    </row>
    <row r="11" spans="1:11" ht="12.75">
      <c r="A11" s="62" t="s">
        <v>899</v>
      </c>
      <c r="B11" s="30" t="s">
        <v>907</v>
      </c>
      <c r="C11" s="25" t="s">
        <v>773</v>
      </c>
      <c r="D11" s="96">
        <v>2</v>
      </c>
      <c r="E11" s="26"/>
      <c r="F11" s="26"/>
      <c r="G11" s="26"/>
      <c r="H11" s="26"/>
      <c r="I11" s="32"/>
      <c r="J11" s="85"/>
      <c r="K11" s="32"/>
    </row>
    <row r="12" spans="1:11" ht="12.75">
      <c r="A12" s="29" t="s">
        <v>901</v>
      </c>
      <c r="B12" s="30" t="s">
        <v>902</v>
      </c>
      <c r="C12" s="25" t="s">
        <v>773</v>
      </c>
      <c r="D12" s="26">
        <v>5</v>
      </c>
      <c r="E12" s="26"/>
      <c r="F12" s="26"/>
      <c r="G12" s="26"/>
      <c r="H12" s="26"/>
      <c r="I12" s="32"/>
      <c r="J12" s="84" t="s">
        <v>797</v>
      </c>
      <c r="K12" s="32"/>
    </row>
    <row r="13" spans="1:11" ht="12.75">
      <c r="A13" s="62" t="s">
        <v>904</v>
      </c>
      <c r="B13" s="30" t="s">
        <v>905</v>
      </c>
      <c r="C13" s="25" t="s">
        <v>774</v>
      </c>
      <c r="D13" s="26"/>
      <c r="E13" s="26"/>
      <c r="F13" s="26"/>
      <c r="G13" s="26">
        <v>1</v>
      </c>
      <c r="H13" s="26"/>
      <c r="I13" s="38">
        <v>2</v>
      </c>
      <c r="J13" s="85"/>
      <c r="K13" s="32"/>
    </row>
    <row r="14" spans="1:11" ht="12.75">
      <c r="A14" s="62" t="s">
        <v>908</v>
      </c>
      <c r="B14" s="25" t="s">
        <v>909</v>
      </c>
      <c r="C14" s="25" t="s">
        <v>774</v>
      </c>
      <c r="D14" s="37"/>
      <c r="E14" s="37"/>
      <c r="F14" s="37"/>
      <c r="G14" s="37"/>
      <c r="H14" s="37"/>
      <c r="I14" s="38">
        <v>3</v>
      </c>
      <c r="J14" s="85"/>
      <c r="K14" s="32"/>
    </row>
    <row r="15" spans="1:11" ht="12.75">
      <c r="A15" s="62" t="s">
        <v>764</v>
      </c>
      <c r="B15" s="30" t="s">
        <v>752</v>
      </c>
      <c r="C15" s="25" t="s">
        <v>774</v>
      </c>
      <c r="D15" s="37"/>
      <c r="E15" s="37"/>
      <c r="F15" s="37"/>
      <c r="G15" s="37"/>
      <c r="H15" s="37"/>
      <c r="I15" s="38">
        <v>1</v>
      </c>
      <c r="J15" s="83">
        <v>1</v>
      </c>
      <c r="K15" s="86"/>
    </row>
    <row r="16" spans="1:16" ht="12.75">
      <c r="A16" s="62" t="s">
        <v>766</v>
      </c>
      <c r="B16" s="30" t="s">
        <v>746</v>
      </c>
      <c r="C16" s="25" t="s">
        <v>773</v>
      </c>
      <c r="D16" s="26">
        <v>4</v>
      </c>
      <c r="E16" s="26">
        <v>1</v>
      </c>
      <c r="F16" s="26"/>
      <c r="G16" s="31"/>
      <c r="H16" s="37">
        <v>1</v>
      </c>
      <c r="I16" s="38">
        <v>1</v>
      </c>
      <c r="J16" s="83">
        <v>1</v>
      </c>
      <c r="K16" s="32">
        <v>1</v>
      </c>
      <c r="M16" s="91">
        <f>54-19</f>
        <v>35</v>
      </c>
      <c r="N16" s="92" t="s">
        <v>802</v>
      </c>
      <c r="O16" s="92"/>
      <c r="P16" s="93"/>
    </row>
    <row r="17" spans="1:16" ht="12.75">
      <c r="A17" s="62" t="s">
        <v>757</v>
      </c>
      <c r="B17" s="30" t="s">
        <v>758</v>
      </c>
      <c r="C17" s="25" t="s">
        <v>773</v>
      </c>
      <c r="D17" s="26">
        <v>12</v>
      </c>
      <c r="E17" s="26">
        <v>1</v>
      </c>
      <c r="F17" s="26"/>
      <c r="G17" s="26">
        <v>2</v>
      </c>
      <c r="H17" s="26"/>
      <c r="I17" s="32">
        <v>9</v>
      </c>
      <c r="J17" s="83">
        <v>1</v>
      </c>
      <c r="K17" s="32">
        <v>3</v>
      </c>
      <c r="M17" s="73">
        <v>33</v>
      </c>
      <c r="N17" s="25" t="s">
        <v>803</v>
      </c>
      <c r="O17" s="25"/>
      <c r="P17" s="28"/>
    </row>
    <row r="18" spans="1:16" ht="12.75">
      <c r="A18" s="62" t="s">
        <v>761</v>
      </c>
      <c r="B18" s="30" t="s">
        <v>755</v>
      </c>
      <c r="C18" s="25" t="s">
        <v>773</v>
      </c>
      <c r="D18" s="37">
        <v>1</v>
      </c>
      <c r="E18" s="37"/>
      <c r="F18" s="37"/>
      <c r="G18" s="37"/>
      <c r="H18" s="37"/>
      <c r="I18" s="38"/>
      <c r="J18" s="83">
        <v>1</v>
      </c>
      <c r="K18" s="32"/>
      <c r="M18" s="85">
        <f>M16+M17</f>
        <v>68</v>
      </c>
      <c r="N18" s="25"/>
      <c r="O18" s="25"/>
      <c r="P18" s="28"/>
    </row>
    <row r="19" spans="1:16" ht="12.75">
      <c r="A19" s="29" t="s">
        <v>910</v>
      </c>
      <c r="B19" s="30" t="s">
        <v>911</v>
      </c>
      <c r="C19" s="25" t="s">
        <v>774</v>
      </c>
      <c r="D19" s="26"/>
      <c r="E19" s="26"/>
      <c r="F19" s="26"/>
      <c r="G19" s="26">
        <v>1</v>
      </c>
      <c r="H19" s="26"/>
      <c r="I19" s="32">
        <v>1</v>
      </c>
      <c r="J19" s="85"/>
      <c r="K19" s="32"/>
      <c r="M19" s="27"/>
      <c r="N19" s="25"/>
      <c r="O19" s="25"/>
      <c r="P19" s="28"/>
    </row>
    <row r="20" spans="1:16" ht="12.75">
      <c r="A20" s="62" t="s">
        <v>912</v>
      </c>
      <c r="B20" s="30" t="s">
        <v>759</v>
      </c>
      <c r="C20" s="25" t="s">
        <v>774</v>
      </c>
      <c r="D20" s="26"/>
      <c r="E20" s="26"/>
      <c r="F20" s="26"/>
      <c r="G20" s="26">
        <v>51</v>
      </c>
      <c r="H20" s="26"/>
      <c r="I20" s="32">
        <v>80</v>
      </c>
      <c r="J20" s="85"/>
      <c r="K20" s="32"/>
      <c r="M20" s="85">
        <v>19</v>
      </c>
      <c r="N20" s="25" t="s">
        <v>800</v>
      </c>
      <c r="O20" s="25"/>
      <c r="P20" s="28"/>
    </row>
    <row r="21" spans="1:16" ht="12.75">
      <c r="A21" s="62" t="s">
        <v>769</v>
      </c>
      <c r="B21" s="30" t="s">
        <v>743</v>
      </c>
      <c r="C21" s="25" t="s">
        <v>773</v>
      </c>
      <c r="D21" s="26">
        <v>4</v>
      </c>
      <c r="E21" s="26">
        <v>1</v>
      </c>
      <c r="F21" s="26"/>
      <c r="G21" s="26"/>
      <c r="H21" s="26"/>
      <c r="I21" s="80"/>
      <c r="J21" s="83">
        <v>1</v>
      </c>
      <c r="K21" s="32"/>
      <c r="M21" s="73">
        <v>33</v>
      </c>
      <c r="N21" s="25" t="s">
        <v>801</v>
      </c>
      <c r="O21" s="25"/>
      <c r="P21" s="28"/>
    </row>
    <row r="22" spans="1:16" ht="12.75">
      <c r="A22" s="29" t="s">
        <v>913</v>
      </c>
      <c r="B22" s="30" t="s">
        <v>914</v>
      </c>
      <c r="C22" s="25" t="s">
        <v>774</v>
      </c>
      <c r="D22" s="26"/>
      <c r="E22" s="26"/>
      <c r="F22" s="26"/>
      <c r="G22" s="37"/>
      <c r="H22" s="37"/>
      <c r="I22" s="38">
        <v>6</v>
      </c>
      <c r="J22" s="85"/>
      <c r="K22" s="86"/>
      <c r="M22" s="85">
        <f>M20+M21</f>
        <v>52</v>
      </c>
      <c r="N22" s="25"/>
      <c r="O22" s="25"/>
      <c r="P22" s="28"/>
    </row>
    <row r="23" spans="1:16" ht="12.75">
      <c r="A23" s="62" t="s">
        <v>768</v>
      </c>
      <c r="B23" s="30" t="s">
        <v>744</v>
      </c>
      <c r="C23" s="25" t="s">
        <v>773</v>
      </c>
      <c r="D23" s="26">
        <v>24</v>
      </c>
      <c r="E23" s="26"/>
      <c r="F23" s="26">
        <v>3</v>
      </c>
      <c r="G23" s="37"/>
      <c r="H23" s="37"/>
      <c r="I23" s="38"/>
      <c r="J23" s="94">
        <f>17/27</f>
        <v>0.6296296296296297</v>
      </c>
      <c r="K23" s="32">
        <v>9</v>
      </c>
      <c r="M23" s="27"/>
      <c r="N23" s="25"/>
      <c r="O23" s="25"/>
      <c r="P23" s="28"/>
    </row>
    <row r="24" spans="1:16" ht="12.75">
      <c r="A24" s="63" t="s">
        <v>750</v>
      </c>
      <c r="B24" s="39" t="s">
        <v>751</v>
      </c>
      <c r="C24" s="35" t="s">
        <v>774</v>
      </c>
      <c r="D24" s="17"/>
      <c r="E24" s="81"/>
      <c r="F24" s="81"/>
      <c r="G24" s="81"/>
      <c r="H24" s="81">
        <v>1</v>
      </c>
      <c r="I24" s="82"/>
      <c r="J24" s="87">
        <v>1</v>
      </c>
      <c r="K24" s="88"/>
      <c r="M24" s="87">
        <f>M18/(M18+M22)</f>
        <v>0.5666666666666667</v>
      </c>
      <c r="N24" s="35" t="s">
        <v>804</v>
      </c>
      <c r="O24" s="35"/>
      <c r="P24" s="36"/>
    </row>
    <row r="25" spans="4:11" ht="12.75">
      <c r="D25" s="26">
        <f aca="true" t="shared" si="0" ref="D25:I25">SUM(D4:D24)</f>
        <v>54</v>
      </c>
      <c r="E25" s="26">
        <f t="shared" si="0"/>
        <v>6</v>
      </c>
      <c r="F25" s="26">
        <f t="shared" si="0"/>
        <v>4</v>
      </c>
      <c r="G25" s="26">
        <f t="shared" si="0"/>
        <v>66</v>
      </c>
      <c r="H25" s="26">
        <f t="shared" si="0"/>
        <v>2</v>
      </c>
      <c r="I25" s="26">
        <f t="shared" si="0"/>
        <v>127</v>
      </c>
      <c r="J25" s="54" t="s">
        <v>772</v>
      </c>
      <c r="K25" s="26">
        <f>SUM(D25:I25)</f>
        <v>259</v>
      </c>
    </row>
    <row r="26" spans="7:8" ht="13.5" thickBot="1">
      <c r="G26" s="26"/>
      <c r="H26" s="26"/>
    </row>
    <row r="27" spans="1:12" ht="12.75">
      <c r="A27" s="40" t="s">
        <v>915</v>
      </c>
      <c r="B27" s="41"/>
      <c r="C27" s="42">
        <v>155</v>
      </c>
      <c r="L27" s="97" t="s">
        <v>351</v>
      </c>
    </row>
    <row r="28" spans="1:13" ht="12.75">
      <c r="A28" s="44" t="s">
        <v>916</v>
      </c>
      <c r="B28" s="43"/>
      <c r="C28" s="45">
        <v>129</v>
      </c>
      <c r="L28" s="54">
        <v>1</v>
      </c>
      <c r="M28" t="s">
        <v>352</v>
      </c>
    </row>
    <row r="29" spans="1:13" ht="12.75">
      <c r="A29" s="44" t="s">
        <v>917</v>
      </c>
      <c r="B29" s="43"/>
      <c r="C29" s="45">
        <v>107</v>
      </c>
      <c r="L29" s="54">
        <v>2</v>
      </c>
      <c r="M29" t="s">
        <v>353</v>
      </c>
    </row>
    <row r="30" spans="1:13" ht="12.75">
      <c r="A30" s="46" t="s">
        <v>918</v>
      </c>
      <c r="B30" s="47"/>
      <c r="C30" s="48">
        <v>13</v>
      </c>
      <c r="L30" s="54">
        <v>3</v>
      </c>
      <c r="M30" t="s">
        <v>347</v>
      </c>
    </row>
    <row r="31" spans="1:13" ht="12.75">
      <c r="A31" s="44" t="s">
        <v>919</v>
      </c>
      <c r="B31" s="43"/>
      <c r="C31" s="49">
        <f>C28/C27</f>
        <v>0.832258064516129</v>
      </c>
      <c r="L31" s="54">
        <v>4</v>
      </c>
      <c r="M31" t="s">
        <v>348</v>
      </c>
    </row>
    <row r="32" spans="1:13" ht="13.5" thickBot="1">
      <c r="A32" s="50" t="s">
        <v>920</v>
      </c>
      <c r="B32" s="51"/>
      <c r="C32" s="52">
        <f>C29/(C28-C30)</f>
        <v>0.9224137931034483</v>
      </c>
      <c r="L32" s="54">
        <v>5</v>
      </c>
      <c r="M32" t="s">
        <v>349</v>
      </c>
    </row>
    <row r="33" spans="12:13" ht="12.75">
      <c r="L33" s="54">
        <v>6</v>
      </c>
      <c r="M33" t="s">
        <v>350</v>
      </c>
    </row>
  </sheetData>
  <sheetProtection/>
  <mergeCells count="2">
    <mergeCell ref="A1:I1"/>
    <mergeCell ref="A2:I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D260"/>
  <sheetViews>
    <sheetView tabSelected="1" zoomScale="75" zoomScaleNormal="75" zoomScalePageLayoutView="0" workbookViewId="0" topLeftCell="A1">
      <pane xSplit="4" ySplit="1" topLeftCell="M2" activePane="bottomRight" state="frozen"/>
      <selection pane="topLeft" activeCell="A1" sqref="A1"/>
      <selection pane="topRight" activeCell="E1" sqref="E1"/>
      <selection pane="bottomLeft" activeCell="A2" sqref="A2"/>
      <selection pane="bottomRight" activeCell="Y159" sqref="Y159"/>
    </sheetView>
  </sheetViews>
  <sheetFormatPr defaultColWidth="9.140625" defaultRowHeight="12.75"/>
  <cols>
    <col min="1" max="1" width="4.421875" style="55" customWidth="1"/>
    <col min="2" max="2" width="12.421875" style="55" hidden="1" customWidth="1"/>
    <col min="3" max="3" width="22.28125" style="55" hidden="1" customWidth="1"/>
    <col min="4" max="4" width="10.7109375" style="55" customWidth="1"/>
    <col min="5" max="5" width="18.8515625" style="55" customWidth="1"/>
    <col min="6" max="6" width="25.140625" style="55" hidden="1" customWidth="1"/>
    <col min="7" max="7" width="15.57421875" style="55" hidden="1" customWidth="1"/>
    <col min="8" max="8" width="8.421875" style="55" hidden="1" customWidth="1"/>
    <col min="9" max="9" width="6.140625" style="55" hidden="1" customWidth="1"/>
    <col min="10" max="10" width="17.00390625" style="55" hidden="1" customWidth="1"/>
    <col min="11" max="11" width="10.140625" style="55" hidden="1" customWidth="1"/>
    <col min="12" max="12" width="59.8515625" style="55" hidden="1" customWidth="1"/>
    <col min="13" max="13" width="9.8515625" style="55" customWidth="1"/>
    <col min="14" max="14" width="6.140625" style="55" customWidth="1"/>
    <col min="15" max="15" width="11.00390625" style="55" customWidth="1"/>
    <col min="16" max="16" width="5.57421875" style="55" customWidth="1"/>
    <col min="17" max="17" width="63.28125" style="55" customWidth="1"/>
    <col min="18" max="18" width="9.140625" style="55" hidden="1" customWidth="1"/>
    <col min="19" max="19" width="9.7109375" style="55" hidden="1" customWidth="1"/>
    <col min="20" max="20" width="63.28125" style="55" customWidth="1"/>
    <col min="21" max="21" width="11.7109375" style="68" customWidth="1"/>
    <col min="22" max="22" width="10.421875" style="76" customWidth="1"/>
    <col min="23" max="23" width="47.00390625" style="66" customWidth="1"/>
    <col min="24" max="24" width="12.57421875" style="68" customWidth="1"/>
    <col min="25" max="25" width="32.8515625" style="66" customWidth="1"/>
    <col min="26" max="26" width="6.421875" style="76" customWidth="1"/>
    <col min="27" max="29" width="6.8515625" style="55" customWidth="1"/>
    <col min="30" max="30" width="25.421875" style="55" customWidth="1"/>
    <col min="31" max="16384" width="9.140625" style="55" customWidth="1"/>
  </cols>
  <sheetData>
    <row r="1" spans="1:29" ht="30" customHeight="1">
      <c r="A1" s="67" t="s">
        <v>924</v>
      </c>
      <c r="B1" s="61" t="s">
        <v>645</v>
      </c>
      <c r="C1" s="61" t="s">
        <v>646</v>
      </c>
      <c r="D1" s="61" t="s">
        <v>647</v>
      </c>
      <c r="E1" s="61" t="s">
        <v>648</v>
      </c>
      <c r="F1" s="61" t="s">
        <v>862</v>
      </c>
      <c r="G1" s="61" t="s">
        <v>649</v>
      </c>
      <c r="H1" s="61" t="s">
        <v>650</v>
      </c>
      <c r="I1" s="61" t="s">
        <v>651</v>
      </c>
      <c r="J1" s="61" t="s">
        <v>652</v>
      </c>
      <c r="K1" s="65" t="s">
        <v>653</v>
      </c>
      <c r="L1" s="65" t="s">
        <v>859</v>
      </c>
      <c r="M1" s="65" t="s">
        <v>654</v>
      </c>
      <c r="N1" s="65" t="s">
        <v>860</v>
      </c>
      <c r="O1" s="65" t="s">
        <v>884</v>
      </c>
      <c r="P1" s="65" t="s">
        <v>861</v>
      </c>
      <c r="Q1" s="61" t="s">
        <v>883</v>
      </c>
      <c r="R1" s="61" t="s">
        <v>655</v>
      </c>
      <c r="S1" s="61" t="s">
        <v>656</v>
      </c>
      <c r="T1" s="61" t="s">
        <v>657</v>
      </c>
      <c r="U1" s="61" t="s">
        <v>658</v>
      </c>
      <c r="V1" s="67" t="s">
        <v>925</v>
      </c>
      <c r="W1" s="61" t="s">
        <v>659</v>
      </c>
      <c r="X1" s="67" t="s">
        <v>926</v>
      </c>
      <c r="Y1" s="67" t="s">
        <v>660</v>
      </c>
      <c r="Z1" s="67" t="s">
        <v>927</v>
      </c>
      <c r="AA1" s="61" t="s">
        <v>661</v>
      </c>
      <c r="AB1" s="61" t="s">
        <v>662</v>
      </c>
      <c r="AC1" s="61" t="s">
        <v>663</v>
      </c>
    </row>
    <row r="2" spans="1:30" ht="170.25" customHeight="1">
      <c r="A2" s="56">
        <v>2</v>
      </c>
      <c r="B2" s="56">
        <v>11153600023</v>
      </c>
      <c r="C2" s="56" t="s">
        <v>112</v>
      </c>
      <c r="D2" s="56">
        <v>92</v>
      </c>
      <c r="E2" s="57" t="s">
        <v>113</v>
      </c>
      <c r="F2" s="57" t="s">
        <v>114</v>
      </c>
      <c r="G2" s="56" t="s">
        <v>115</v>
      </c>
      <c r="H2" s="56" t="s">
        <v>668</v>
      </c>
      <c r="I2" s="56">
        <v>7</v>
      </c>
      <c r="J2" s="56" t="s">
        <v>116</v>
      </c>
      <c r="K2" s="56" t="s">
        <v>670</v>
      </c>
      <c r="L2" s="57" t="s">
        <v>117</v>
      </c>
      <c r="M2" s="56" t="s">
        <v>545</v>
      </c>
      <c r="N2" s="56">
        <v>0</v>
      </c>
      <c r="O2" s="56" t="s">
        <v>779</v>
      </c>
      <c r="P2" s="56">
        <v>0</v>
      </c>
      <c r="Q2" s="59" t="s">
        <v>118</v>
      </c>
      <c r="R2" s="57"/>
      <c r="S2" s="56" t="s">
        <v>675</v>
      </c>
      <c r="T2" s="58" t="s">
        <v>119</v>
      </c>
      <c r="U2" s="69" t="s">
        <v>86</v>
      </c>
      <c r="V2" s="70"/>
      <c r="W2" s="71" t="s">
        <v>806</v>
      </c>
      <c r="X2" s="64"/>
      <c r="Y2" s="58" t="s">
        <v>828</v>
      </c>
      <c r="Z2" s="56">
        <v>0</v>
      </c>
      <c r="AA2" s="57"/>
      <c r="AB2" s="57"/>
      <c r="AC2" s="57"/>
      <c r="AD2" s="71" t="s">
        <v>824</v>
      </c>
    </row>
    <row r="3" spans="1:30" ht="98.25" customHeight="1">
      <c r="A3" s="56">
        <v>3</v>
      </c>
      <c r="B3" s="56">
        <v>11153900023</v>
      </c>
      <c r="C3" s="56" t="s">
        <v>552</v>
      </c>
      <c r="D3" s="56">
        <v>95</v>
      </c>
      <c r="E3" s="57" t="s">
        <v>553</v>
      </c>
      <c r="F3" s="57" t="s">
        <v>554</v>
      </c>
      <c r="G3" s="56" t="s">
        <v>555</v>
      </c>
      <c r="H3" s="56" t="s">
        <v>668</v>
      </c>
      <c r="I3" s="56">
        <v>3</v>
      </c>
      <c r="J3" s="56" t="s">
        <v>688</v>
      </c>
      <c r="K3" s="56" t="s">
        <v>670</v>
      </c>
      <c r="L3" s="57" t="s">
        <v>556</v>
      </c>
      <c r="M3" s="56" t="s">
        <v>545</v>
      </c>
      <c r="N3" s="56">
        <v>1</v>
      </c>
      <c r="O3" s="56">
        <v>1.1</v>
      </c>
      <c r="P3" s="56">
        <v>10</v>
      </c>
      <c r="Q3" s="58" t="s">
        <v>559</v>
      </c>
      <c r="R3" s="57"/>
      <c r="S3" s="56" t="s">
        <v>675</v>
      </c>
      <c r="T3" s="58" t="s">
        <v>560</v>
      </c>
      <c r="U3" s="69" t="s">
        <v>89</v>
      </c>
      <c r="V3" s="70" t="s">
        <v>223</v>
      </c>
      <c r="W3" s="71" t="s">
        <v>813</v>
      </c>
      <c r="X3" s="64"/>
      <c r="Y3" s="58" t="s">
        <v>829</v>
      </c>
      <c r="Z3" s="56">
        <v>0</v>
      </c>
      <c r="AA3" s="57"/>
      <c r="AB3" s="57"/>
      <c r="AC3" s="57"/>
      <c r="AD3" s="99" t="s">
        <v>825</v>
      </c>
    </row>
    <row r="4" spans="1:30" ht="216.75" customHeight="1">
      <c r="A4" s="56">
        <v>4</v>
      </c>
      <c r="B4" s="56">
        <v>11153000023</v>
      </c>
      <c r="C4" s="56" t="s">
        <v>112</v>
      </c>
      <c r="D4" s="56">
        <v>86</v>
      </c>
      <c r="E4" s="57" t="s">
        <v>113</v>
      </c>
      <c r="F4" s="57" t="s">
        <v>114</v>
      </c>
      <c r="G4" s="56" t="s">
        <v>115</v>
      </c>
      <c r="H4" s="56" t="s">
        <v>668</v>
      </c>
      <c r="I4" s="56">
        <v>1</v>
      </c>
      <c r="J4" s="56" t="s">
        <v>116</v>
      </c>
      <c r="K4" s="56" t="s">
        <v>670</v>
      </c>
      <c r="L4" s="57" t="s">
        <v>117</v>
      </c>
      <c r="M4" s="56" t="s">
        <v>545</v>
      </c>
      <c r="N4" s="56">
        <v>1</v>
      </c>
      <c r="O4" s="56">
        <v>1.1</v>
      </c>
      <c r="P4" s="56">
        <v>10</v>
      </c>
      <c r="Q4" s="58" t="s">
        <v>148</v>
      </c>
      <c r="R4" s="57"/>
      <c r="S4" s="56" t="s">
        <v>146</v>
      </c>
      <c r="T4" s="58" t="s">
        <v>149</v>
      </c>
      <c r="U4" s="69" t="s">
        <v>89</v>
      </c>
      <c r="V4" s="70" t="s">
        <v>223</v>
      </c>
      <c r="W4" s="71" t="s">
        <v>814</v>
      </c>
      <c r="X4" s="64"/>
      <c r="Y4" s="58" t="s">
        <v>176</v>
      </c>
      <c r="Z4" s="56">
        <v>0</v>
      </c>
      <c r="AA4" s="57"/>
      <c r="AB4" s="57"/>
      <c r="AC4" s="57"/>
      <c r="AD4" s="77" t="s">
        <v>826</v>
      </c>
    </row>
    <row r="5" spans="1:30" ht="64.5" customHeight="1">
      <c r="A5" s="56">
        <v>5</v>
      </c>
      <c r="B5" s="56">
        <v>11006500023</v>
      </c>
      <c r="C5" s="56" t="s">
        <v>328</v>
      </c>
      <c r="D5" s="56">
        <v>1</v>
      </c>
      <c r="E5" s="57" t="s">
        <v>329</v>
      </c>
      <c r="F5" s="57" t="s">
        <v>330</v>
      </c>
      <c r="G5" s="56" t="s">
        <v>331</v>
      </c>
      <c r="H5" s="56" t="s">
        <v>668</v>
      </c>
      <c r="I5" s="56">
        <v>1</v>
      </c>
      <c r="J5" s="56" t="s">
        <v>688</v>
      </c>
      <c r="K5" s="56" t="s">
        <v>670</v>
      </c>
      <c r="L5" s="57" t="s">
        <v>117</v>
      </c>
      <c r="M5" s="56" t="s">
        <v>672</v>
      </c>
      <c r="N5" s="56">
        <v>1</v>
      </c>
      <c r="O5" s="56">
        <v>1.1</v>
      </c>
      <c r="P5" s="56">
        <v>10</v>
      </c>
      <c r="Q5" s="59" t="s">
        <v>28</v>
      </c>
      <c r="R5" s="57"/>
      <c r="S5" s="56" t="s">
        <v>675</v>
      </c>
      <c r="T5" s="58" t="s">
        <v>29</v>
      </c>
      <c r="U5" s="69" t="s">
        <v>89</v>
      </c>
      <c r="V5" s="70" t="s">
        <v>223</v>
      </c>
      <c r="W5" s="71" t="s">
        <v>830</v>
      </c>
      <c r="X5" s="69" t="s">
        <v>599</v>
      </c>
      <c r="Y5" s="58" t="s">
        <v>831</v>
      </c>
      <c r="Z5" s="56">
        <v>0</v>
      </c>
      <c r="AA5" s="57"/>
      <c r="AB5" s="57"/>
      <c r="AC5" s="57"/>
      <c r="AD5" s="106" t="s">
        <v>827</v>
      </c>
    </row>
    <row r="6" spans="1:30" ht="99" customHeight="1">
      <c r="A6" s="56">
        <v>6</v>
      </c>
      <c r="B6" s="56">
        <v>11157300023</v>
      </c>
      <c r="C6" s="56" t="s">
        <v>30</v>
      </c>
      <c r="D6" s="56">
        <v>129</v>
      </c>
      <c r="E6" s="57" t="s">
        <v>931</v>
      </c>
      <c r="F6" s="57" t="s">
        <v>932</v>
      </c>
      <c r="G6" s="57"/>
      <c r="H6" s="56" t="s">
        <v>668</v>
      </c>
      <c r="I6" s="56">
        <v>1</v>
      </c>
      <c r="J6" s="56" t="s">
        <v>688</v>
      </c>
      <c r="K6" s="56" t="s">
        <v>599</v>
      </c>
      <c r="L6" s="57" t="s">
        <v>392</v>
      </c>
      <c r="M6" s="56" t="s">
        <v>81</v>
      </c>
      <c r="N6" s="56">
        <v>1</v>
      </c>
      <c r="O6" s="56">
        <v>1.3</v>
      </c>
      <c r="P6" s="56">
        <v>21</v>
      </c>
      <c r="Q6" s="60" t="s">
        <v>31</v>
      </c>
      <c r="R6" s="57"/>
      <c r="S6" s="56" t="s">
        <v>146</v>
      </c>
      <c r="T6" s="58" t="s">
        <v>32</v>
      </c>
      <c r="U6" s="69" t="s">
        <v>89</v>
      </c>
      <c r="V6" s="70" t="s">
        <v>223</v>
      </c>
      <c r="W6" s="71" t="s">
        <v>832</v>
      </c>
      <c r="X6" s="64"/>
      <c r="Y6" s="58" t="s">
        <v>831</v>
      </c>
      <c r="Z6" s="56">
        <v>0</v>
      </c>
      <c r="AA6" s="57"/>
      <c r="AB6" s="57"/>
      <c r="AC6" s="57"/>
      <c r="AD6" s="110" t="s">
        <v>159</v>
      </c>
    </row>
    <row r="7" spans="1:29" ht="72.75" customHeight="1">
      <c r="A7" s="56">
        <v>7</v>
      </c>
      <c r="B7" s="56">
        <v>11006800023</v>
      </c>
      <c r="C7" s="56" t="s">
        <v>328</v>
      </c>
      <c r="D7" s="56">
        <v>4</v>
      </c>
      <c r="E7" s="57" t="s">
        <v>329</v>
      </c>
      <c r="F7" s="57" t="s">
        <v>330</v>
      </c>
      <c r="G7" s="56" t="s">
        <v>331</v>
      </c>
      <c r="H7" s="56" t="s">
        <v>668</v>
      </c>
      <c r="I7" s="56">
        <v>4</v>
      </c>
      <c r="J7" s="56" t="s">
        <v>688</v>
      </c>
      <c r="K7" s="56" t="s">
        <v>670</v>
      </c>
      <c r="L7" s="57" t="s">
        <v>117</v>
      </c>
      <c r="M7" s="56" t="s">
        <v>672</v>
      </c>
      <c r="N7" s="56">
        <v>3</v>
      </c>
      <c r="O7" s="56">
        <v>1.3</v>
      </c>
      <c r="P7" s="56">
        <v>1</v>
      </c>
      <c r="Q7" s="59" t="s">
        <v>533</v>
      </c>
      <c r="R7" s="57"/>
      <c r="S7" s="56" t="s">
        <v>675</v>
      </c>
      <c r="T7" s="58" t="s">
        <v>534</v>
      </c>
      <c r="U7" s="69" t="s">
        <v>89</v>
      </c>
      <c r="V7" s="70" t="s">
        <v>223</v>
      </c>
      <c r="W7" s="71" t="s">
        <v>84</v>
      </c>
      <c r="X7" s="69" t="s">
        <v>599</v>
      </c>
      <c r="Y7" s="58" t="s">
        <v>831</v>
      </c>
      <c r="Z7" s="56">
        <v>0</v>
      </c>
      <c r="AA7" s="57"/>
      <c r="AB7" s="57"/>
      <c r="AC7" s="57"/>
    </row>
    <row r="8" spans="1:29" ht="153">
      <c r="A8" s="56">
        <v>8</v>
      </c>
      <c r="B8" s="56">
        <v>11154000023</v>
      </c>
      <c r="C8" s="56" t="s">
        <v>552</v>
      </c>
      <c r="D8" s="56">
        <v>96</v>
      </c>
      <c r="E8" s="57" t="s">
        <v>553</v>
      </c>
      <c r="F8" s="57" t="s">
        <v>554</v>
      </c>
      <c r="G8" s="56" t="s">
        <v>555</v>
      </c>
      <c r="H8" s="56" t="s">
        <v>668</v>
      </c>
      <c r="I8" s="56">
        <v>4</v>
      </c>
      <c r="J8" s="56" t="s">
        <v>688</v>
      </c>
      <c r="K8" s="56" t="s">
        <v>670</v>
      </c>
      <c r="L8" s="57" t="s">
        <v>556</v>
      </c>
      <c r="M8" s="56" t="s">
        <v>672</v>
      </c>
      <c r="N8" s="56">
        <v>3</v>
      </c>
      <c r="O8" s="56">
        <v>1.3</v>
      </c>
      <c r="P8" s="56">
        <v>2</v>
      </c>
      <c r="Q8" s="59" t="s">
        <v>557</v>
      </c>
      <c r="R8" s="57"/>
      <c r="S8" s="56" t="s">
        <v>675</v>
      </c>
      <c r="T8" s="58" t="s">
        <v>558</v>
      </c>
      <c r="U8" s="69" t="s">
        <v>89</v>
      </c>
      <c r="V8" s="70" t="s">
        <v>223</v>
      </c>
      <c r="W8" s="71" t="s">
        <v>84</v>
      </c>
      <c r="X8" s="64"/>
      <c r="Y8" s="58" t="s">
        <v>831</v>
      </c>
      <c r="Z8" s="56">
        <v>0</v>
      </c>
      <c r="AA8" s="57"/>
      <c r="AB8" s="57"/>
      <c r="AC8" s="57"/>
    </row>
    <row r="9" spans="1:29" ht="203.25" customHeight="1">
      <c r="A9" s="56">
        <v>9</v>
      </c>
      <c r="B9" s="56">
        <v>11154300023</v>
      </c>
      <c r="C9" s="56" t="s">
        <v>684</v>
      </c>
      <c r="D9" s="56">
        <v>99</v>
      </c>
      <c r="E9" s="57" t="s">
        <v>685</v>
      </c>
      <c r="F9" s="57" t="s">
        <v>686</v>
      </c>
      <c r="G9" s="56" t="s">
        <v>687</v>
      </c>
      <c r="H9" s="56" t="s">
        <v>668</v>
      </c>
      <c r="I9" s="56">
        <v>1</v>
      </c>
      <c r="J9" s="56" t="s">
        <v>688</v>
      </c>
      <c r="K9" s="56" t="s">
        <v>670</v>
      </c>
      <c r="L9" s="57" t="s">
        <v>689</v>
      </c>
      <c r="M9" s="56" t="s">
        <v>672</v>
      </c>
      <c r="N9" s="56">
        <v>4</v>
      </c>
      <c r="O9" s="56">
        <v>2</v>
      </c>
      <c r="P9" s="56">
        <v>2</v>
      </c>
      <c r="Q9" s="59" t="s">
        <v>542</v>
      </c>
      <c r="R9" s="57"/>
      <c r="S9" s="56" t="s">
        <v>675</v>
      </c>
      <c r="T9" s="59" t="s">
        <v>543</v>
      </c>
      <c r="U9" s="100" t="s">
        <v>89</v>
      </c>
      <c r="V9" s="101" t="s">
        <v>223</v>
      </c>
      <c r="W9" s="99" t="s">
        <v>39</v>
      </c>
      <c r="X9" s="69" t="s">
        <v>599</v>
      </c>
      <c r="Y9" s="58" t="s">
        <v>831</v>
      </c>
      <c r="Z9" s="56">
        <v>0</v>
      </c>
      <c r="AA9" s="57"/>
      <c r="AB9" s="57"/>
      <c r="AC9" s="57"/>
    </row>
    <row r="10" spans="1:29" ht="128.25" customHeight="1">
      <c r="A10" s="56">
        <v>10</v>
      </c>
      <c r="B10" s="56">
        <v>11154400023</v>
      </c>
      <c r="C10" s="56" t="s">
        <v>684</v>
      </c>
      <c r="D10" s="56">
        <v>100</v>
      </c>
      <c r="E10" s="57" t="s">
        <v>685</v>
      </c>
      <c r="F10" s="57" t="s">
        <v>686</v>
      </c>
      <c r="G10" s="56" t="s">
        <v>687</v>
      </c>
      <c r="H10" s="56" t="s">
        <v>668</v>
      </c>
      <c r="I10" s="56">
        <v>2</v>
      </c>
      <c r="J10" s="56" t="s">
        <v>688</v>
      </c>
      <c r="K10" s="56" t="s">
        <v>670</v>
      </c>
      <c r="L10" s="57" t="s">
        <v>689</v>
      </c>
      <c r="M10" s="56" t="s">
        <v>672</v>
      </c>
      <c r="N10" s="56">
        <v>4</v>
      </c>
      <c r="O10" s="56">
        <v>2</v>
      </c>
      <c r="P10" s="56">
        <v>42</v>
      </c>
      <c r="Q10" s="59" t="s">
        <v>71</v>
      </c>
      <c r="R10" s="57"/>
      <c r="S10" s="56" t="s">
        <v>675</v>
      </c>
      <c r="T10" s="58" t="s">
        <v>72</v>
      </c>
      <c r="U10" s="117" t="s">
        <v>89</v>
      </c>
      <c r="V10" s="118" t="s">
        <v>223</v>
      </c>
      <c r="W10" s="110" t="s">
        <v>36</v>
      </c>
      <c r="X10" s="64"/>
      <c r="Y10" s="58" t="s">
        <v>831</v>
      </c>
      <c r="Z10" s="56">
        <v>0</v>
      </c>
      <c r="AA10" s="57"/>
      <c r="AB10" s="57"/>
      <c r="AC10" s="57"/>
    </row>
    <row r="11" spans="1:29" ht="147" customHeight="1">
      <c r="A11" s="56">
        <v>11</v>
      </c>
      <c r="B11" s="56">
        <v>11154500023</v>
      </c>
      <c r="C11" s="56" t="s">
        <v>684</v>
      </c>
      <c r="D11" s="56">
        <v>101</v>
      </c>
      <c r="E11" s="57" t="s">
        <v>685</v>
      </c>
      <c r="F11" s="57" t="s">
        <v>686</v>
      </c>
      <c r="G11" s="56" t="s">
        <v>687</v>
      </c>
      <c r="H11" s="56" t="s">
        <v>668</v>
      </c>
      <c r="I11" s="56">
        <v>3</v>
      </c>
      <c r="J11" s="56" t="s">
        <v>688</v>
      </c>
      <c r="K11" s="56" t="s">
        <v>670</v>
      </c>
      <c r="L11" s="57" t="s">
        <v>689</v>
      </c>
      <c r="M11" s="56" t="s">
        <v>672</v>
      </c>
      <c r="N11" s="56">
        <v>4</v>
      </c>
      <c r="O11" s="56">
        <v>2</v>
      </c>
      <c r="P11" s="56">
        <v>50</v>
      </c>
      <c r="Q11" s="59" t="s">
        <v>506</v>
      </c>
      <c r="R11" s="57"/>
      <c r="S11" s="56" t="s">
        <v>675</v>
      </c>
      <c r="T11" s="59" t="s">
        <v>70</v>
      </c>
      <c r="U11" s="100" t="s">
        <v>89</v>
      </c>
      <c r="V11" s="101" t="s">
        <v>223</v>
      </c>
      <c r="W11" s="99" t="s">
        <v>37</v>
      </c>
      <c r="X11" s="64"/>
      <c r="Y11" s="58" t="s">
        <v>831</v>
      </c>
      <c r="Z11" s="56">
        <v>0</v>
      </c>
      <c r="AA11" s="57"/>
      <c r="AB11" s="57"/>
      <c r="AC11" s="57"/>
    </row>
    <row r="12" spans="1:29" ht="173.25" customHeight="1">
      <c r="A12" s="56">
        <v>12</v>
      </c>
      <c r="B12" s="56">
        <v>11156900023</v>
      </c>
      <c r="C12" s="56" t="s">
        <v>684</v>
      </c>
      <c r="D12" s="56">
        <v>125</v>
      </c>
      <c r="E12" s="57" t="s">
        <v>685</v>
      </c>
      <c r="F12" s="57" t="s">
        <v>686</v>
      </c>
      <c r="G12" s="56" t="s">
        <v>687</v>
      </c>
      <c r="H12" s="56" t="s">
        <v>668</v>
      </c>
      <c r="I12" s="56">
        <v>27</v>
      </c>
      <c r="J12" s="56" t="s">
        <v>688</v>
      </c>
      <c r="K12" s="56" t="s">
        <v>670</v>
      </c>
      <c r="L12" s="57" t="s">
        <v>689</v>
      </c>
      <c r="M12" s="56" t="s">
        <v>672</v>
      </c>
      <c r="N12" s="56">
        <v>5</v>
      </c>
      <c r="O12" s="56">
        <v>2</v>
      </c>
      <c r="P12" s="56">
        <v>1</v>
      </c>
      <c r="Q12" s="59" t="s">
        <v>690</v>
      </c>
      <c r="R12" s="57"/>
      <c r="S12" s="56" t="s">
        <v>675</v>
      </c>
      <c r="T12" s="59" t="s">
        <v>691</v>
      </c>
      <c r="U12" s="117" t="s">
        <v>89</v>
      </c>
      <c r="V12" s="118" t="s">
        <v>223</v>
      </c>
      <c r="W12" s="110" t="s">
        <v>38</v>
      </c>
      <c r="X12" s="64"/>
      <c r="Y12" s="58" t="s">
        <v>831</v>
      </c>
      <c r="Z12" s="56">
        <v>0</v>
      </c>
      <c r="AA12" s="57"/>
      <c r="AB12" s="57"/>
      <c r="AC12" s="57"/>
    </row>
    <row r="13" spans="1:29" ht="46.5" customHeight="1">
      <c r="A13" s="56">
        <v>13</v>
      </c>
      <c r="B13" s="56">
        <v>11154600023</v>
      </c>
      <c r="C13" s="56" t="s">
        <v>684</v>
      </c>
      <c r="D13" s="56">
        <v>102</v>
      </c>
      <c r="E13" s="57" t="s">
        <v>685</v>
      </c>
      <c r="F13" s="57" t="s">
        <v>686</v>
      </c>
      <c r="G13" s="56" t="s">
        <v>687</v>
      </c>
      <c r="H13" s="56" t="s">
        <v>668</v>
      </c>
      <c r="I13" s="56">
        <v>4</v>
      </c>
      <c r="J13" s="56" t="s">
        <v>688</v>
      </c>
      <c r="K13" s="56" t="s">
        <v>670</v>
      </c>
      <c r="L13" s="57" t="s">
        <v>689</v>
      </c>
      <c r="M13" s="56" t="s">
        <v>81</v>
      </c>
      <c r="N13" s="56">
        <v>5</v>
      </c>
      <c r="O13" s="56">
        <v>2</v>
      </c>
      <c r="P13" s="56">
        <v>44</v>
      </c>
      <c r="Q13" s="58" t="s">
        <v>444</v>
      </c>
      <c r="R13" s="57"/>
      <c r="S13" s="56" t="s">
        <v>675</v>
      </c>
      <c r="T13" s="58" t="s">
        <v>445</v>
      </c>
      <c r="U13" s="69" t="s">
        <v>85</v>
      </c>
      <c r="V13" s="70"/>
      <c r="W13" s="71"/>
      <c r="X13" s="64"/>
      <c r="Y13" s="58" t="s">
        <v>831</v>
      </c>
      <c r="Z13" s="56">
        <v>0</v>
      </c>
      <c r="AA13" s="57"/>
      <c r="AB13" s="57"/>
      <c r="AC13" s="57"/>
    </row>
    <row r="14" spans="1:29" ht="92.25" customHeight="1">
      <c r="A14" s="56">
        <v>14</v>
      </c>
      <c r="B14" s="56">
        <v>11007200023</v>
      </c>
      <c r="C14" s="56" t="s">
        <v>328</v>
      </c>
      <c r="D14" s="56">
        <v>8</v>
      </c>
      <c r="E14" s="57" t="s">
        <v>329</v>
      </c>
      <c r="F14" s="57" t="s">
        <v>330</v>
      </c>
      <c r="G14" s="56" t="s">
        <v>331</v>
      </c>
      <c r="H14" s="56" t="s">
        <v>668</v>
      </c>
      <c r="I14" s="56">
        <v>8</v>
      </c>
      <c r="J14" s="56" t="s">
        <v>688</v>
      </c>
      <c r="K14" s="56" t="s">
        <v>670</v>
      </c>
      <c r="L14" s="57" t="s">
        <v>117</v>
      </c>
      <c r="M14" s="56" t="s">
        <v>672</v>
      </c>
      <c r="N14" s="56">
        <v>7</v>
      </c>
      <c r="O14" s="56">
        <v>3.28</v>
      </c>
      <c r="P14" s="56">
        <v>39</v>
      </c>
      <c r="Q14" s="58" t="s">
        <v>526</v>
      </c>
      <c r="R14" s="57"/>
      <c r="S14" s="56" t="s">
        <v>675</v>
      </c>
      <c r="T14" s="58" t="s">
        <v>527</v>
      </c>
      <c r="U14" s="69" t="s">
        <v>86</v>
      </c>
      <c r="V14" s="70"/>
      <c r="W14" s="71" t="s">
        <v>132</v>
      </c>
      <c r="X14" s="69" t="s">
        <v>599</v>
      </c>
      <c r="Y14" s="58" t="s">
        <v>828</v>
      </c>
      <c r="Z14" s="56">
        <v>0</v>
      </c>
      <c r="AA14" s="57"/>
      <c r="AB14" s="57"/>
      <c r="AC14" s="57"/>
    </row>
    <row r="15" spans="1:29" ht="147" customHeight="1">
      <c r="A15" s="56">
        <v>15</v>
      </c>
      <c r="B15" s="56">
        <v>11006600023</v>
      </c>
      <c r="C15" s="56" t="s">
        <v>328</v>
      </c>
      <c r="D15" s="56">
        <v>2</v>
      </c>
      <c r="E15" s="57" t="s">
        <v>329</v>
      </c>
      <c r="F15" s="57" t="s">
        <v>330</v>
      </c>
      <c r="G15" s="56" t="s">
        <v>331</v>
      </c>
      <c r="H15" s="56" t="s">
        <v>668</v>
      </c>
      <c r="I15" s="56">
        <v>2</v>
      </c>
      <c r="J15" s="56" t="s">
        <v>688</v>
      </c>
      <c r="K15" s="56" t="s">
        <v>670</v>
      </c>
      <c r="L15" s="57" t="s">
        <v>117</v>
      </c>
      <c r="M15" s="56" t="s">
        <v>672</v>
      </c>
      <c r="N15" s="56">
        <v>9</v>
      </c>
      <c r="O15" s="56">
        <v>3.49</v>
      </c>
      <c r="P15" s="56">
        <v>1</v>
      </c>
      <c r="Q15" s="58" t="s">
        <v>537</v>
      </c>
      <c r="R15" s="57"/>
      <c r="S15" s="56" t="s">
        <v>675</v>
      </c>
      <c r="T15" s="58" t="s">
        <v>538</v>
      </c>
      <c r="U15" s="69" t="s">
        <v>89</v>
      </c>
      <c r="V15" s="70" t="s">
        <v>223</v>
      </c>
      <c r="W15" s="71" t="s">
        <v>133</v>
      </c>
      <c r="X15" s="69" t="s">
        <v>599</v>
      </c>
      <c r="Y15" s="58" t="s">
        <v>831</v>
      </c>
      <c r="Z15" s="56">
        <v>0</v>
      </c>
      <c r="AA15" s="57"/>
      <c r="AB15" s="57"/>
      <c r="AC15" s="57"/>
    </row>
    <row r="16" spans="1:29" ht="36.75" customHeight="1">
      <c r="A16" s="56">
        <v>16</v>
      </c>
      <c r="B16" s="56">
        <v>11157400023</v>
      </c>
      <c r="C16" s="56" t="s">
        <v>30</v>
      </c>
      <c r="D16" s="56">
        <v>130</v>
      </c>
      <c r="E16" s="57" t="s">
        <v>931</v>
      </c>
      <c r="F16" s="57" t="s">
        <v>932</v>
      </c>
      <c r="G16" s="57"/>
      <c r="H16" s="56" t="s">
        <v>668</v>
      </c>
      <c r="I16" s="56">
        <v>2</v>
      </c>
      <c r="J16" s="56" t="s">
        <v>688</v>
      </c>
      <c r="K16" s="56" t="s">
        <v>599</v>
      </c>
      <c r="L16" s="57" t="s">
        <v>392</v>
      </c>
      <c r="M16" s="56" t="s">
        <v>81</v>
      </c>
      <c r="N16" s="56">
        <v>9</v>
      </c>
      <c r="O16" s="56">
        <v>3.65</v>
      </c>
      <c r="P16" s="56">
        <v>38</v>
      </c>
      <c r="Q16" s="58" t="s">
        <v>33</v>
      </c>
      <c r="R16" s="57"/>
      <c r="S16" s="56" t="s">
        <v>146</v>
      </c>
      <c r="T16" s="58" t="s">
        <v>34</v>
      </c>
      <c r="U16" s="69" t="s">
        <v>85</v>
      </c>
      <c r="V16" s="70"/>
      <c r="W16" s="71"/>
      <c r="X16" s="64"/>
      <c r="Y16" s="58" t="s">
        <v>831</v>
      </c>
      <c r="Z16" s="56">
        <v>0</v>
      </c>
      <c r="AA16" s="57"/>
      <c r="AB16" s="57"/>
      <c r="AC16" s="57"/>
    </row>
    <row r="17" spans="1:29" ht="57.75" customHeight="1">
      <c r="A17" s="56">
        <v>17</v>
      </c>
      <c r="B17" s="56">
        <v>11157500023</v>
      </c>
      <c r="C17" s="56" t="s">
        <v>30</v>
      </c>
      <c r="D17" s="56">
        <v>131</v>
      </c>
      <c r="E17" s="57" t="s">
        <v>931</v>
      </c>
      <c r="F17" s="57" t="s">
        <v>932</v>
      </c>
      <c r="G17" s="57"/>
      <c r="H17" s="56" t="s">
        <v>668</v>
      </c>
      <c r="I17" s="56">
        <v>3</v>
      </c>
      <c r="J17" s="56" t="s">
        <v>688</v>
      </c>
      <c r="K17" s="56" t="s">
        <v>599</v>
      </c>
      <c r="L17" s="57" t="s">
        <v>392</v>
      </c>
      <c r="M17" s="56" t="s">
        <v>81</v>
      </c>
      <c r="N17" s="56">
        <v>12</v>
      </c>
      <c r="O17" s="56">
        <v>4</v>
      </c>
      <c r="P17" s="56">
        <v>1</v>
      </c>
      <c r="Q17" s="58" t="s">
        <v>35</v>
      </c>
      <c r="R17" s="57"/>
      <c r="S17" s="56" t="s">
        <v>146</v>
      </c>
      <c r="T17" s="58" t="s">
        <v>174</v>
      </c>
      <c r="U17" s="69" t="s">
        <v>86</v>
      </c>
      <c r="V17" s="70"/>
      <c r="W17" s="71" t="s">
        <v>134</v>
      </c>
      <c r="X17" s="64"/>
      <c r="Y17" s="58" t="s">
        <v>828</v>
      </c>
      <c r="Z17" s="56">
        <v>0</v>
      </c>
      <c r="AA17" s="57"/>
      <c r="AB17" s="57"/>
      <c r="AC17" s="57"/>
    </row>
    <row r="18" spans="1:29" ht="115.5" customHeight="1">
      <c r="A18" s="56">
        <v>18</v>
      </c>
      <c r="B18" s="56">
        <v>11151600023</v>
      </c>
      <c r="C18" s="56" t="s">
        <v>596</v>
      </c>
      <c r="D18" s="56">
        <v>72</v>
      </c>
      <c r="E18" s="57" t="s">
        <v>597</v>
      </c>
      <c r="F18" s="57" t="s">
        <v>885</v>
      </c>
      <c r="G18" s="56" t="s">
        <v>886</v>
      </c>
      <c r="H18" s="56" t="s">
        <v>668</v>
      </c>
      <c r="I18" s="56">
        <v>3</v>
      </c>
      <c r="J18" s="56" t="s">
        <v>598</v>
      </c>
      <c r="K18" s="56" t="s">
        <v>599</v>
      </c>
      <c r="L18" s="57" t="s">
        <v>600</v>
      </c>
      <c r="M18" s="56" t="s">
        <v>672</v>
      </c>
      <c r="N18" s="56">
        <v>13</v>
      </c>
      <c r="O18" s="56">
        <v>4</v>
      </c>
      <c r="P18" s="56">
        <v>1</v>
      </c>
      <c r="Q18" s="59" t="s">
        <v>782</v>
      </c>
      <c r="R18" s="57"/>
      <c r="S18" s="56" t="s">
        <v>146</v>
      </c>
      <c r="T18" s="58" t="s">
        <v>122</v>
      </c>
      <c r="U18" s="69"/>
      <c r="V18" s="70"/>
      <c r="W18" s="71"/>
      <c r="X18" s="69" t="s">
        <v>841</v>
      </c>
      <c r="Y18" s="95" t="s">
        <v>828</v>
      </c>
      <c r="Z18" s="119">
        <v>0</v>
      </c>
      <c r="AA18" s="57"/>
      <c r="AB18" s="57"/>
      <c r="AC18" s="57"/>
    </row>
    <row r="19" spans="1:29" ht="122.25" customHeight="1">
      <c r="A19" s="56">
        <v>19</v>
      </c>
      <c r="B19" s="56">
        <v>11006700023</v>
      </c>
      <c r="C19" s="56" t="s">
        <v>328</v>
      </c>
      <c r="D19" s="56">
        <v>3</v>
      </c>
      <c r="E19" s="57" t="s">
        <v>329</v>
      </c>
      <c r="F19" s="57" t="s">
        <v>330</v>
      </c>
      <c r="G19" s="56" t="s">
        <v>331</v>
      </c>
      <c r="H19" s="56" t="s">
        <v>668</v>
      </c>
      <c r="I19" s="56">
        <v>3</v>
      </c>
      <c r="J19" s="56" t="s">
        <v>688</v>
      </c>
      <c r="K19" s="56" t="s">
        <v>670</v>
      </c>
      <c r="L19" s="57" t="s">
        <v>117</v>
      </c>
      <c r="M19" s="56" t="s">
        <v>81</v>
      </c>
      <c r="N19" s="56">
        <v>13</v>
      </c>
      <c r="O19" s="56">
        <v>4</v>
      </c>
      <c r="P19" s="56">
        <v>1</v>
      </c>
      <c r="Q19" s="58" t="s">
        <v>535</v>
      </c>
      <c r="R19" s="57"/>
      <c r="S19" s="56" t="s">
        <v>146</v>
      </c>
      <c r="T19" s="58" t="s">
        <v>536</v>
      </c>
      <c r="U19" s="69" t="s">
        <v>86</v>
      </c>
      <c r="V19" s="70"/>
      <c r="W19" s="71" t="s">
        <v>87</v>
      </c>
      <c r="X19" s="69" t="s">
        <v>599</v>
      </c>
      <c r="Y19" s="58" t="s">
        <v>833</v>
      </c>
      <c r="Z19" s="56">
        <v>0</v>
      </c>
      <c r="AA19" s="57"/>
      <c r="AB19" s="57"/>
      <c r="AC19" s="57"/>
    </row>
    <row r="20" spans="1:29" ht="63.75" customHeight="1">
      <c r="A20" s="56">
        <v>20</v>
      </c>
      <c r="B20" s="56">
        <v>11153100023</v>
      </c>
      <c r="C20" s="56" t="s">
        <v>112</v>
      </c>
      <c r="D20" s="56">
        <v>87</v>
      </c>
      <c r="E20" s="57" t="s">
        <v>113</v>
      </c>
      <c r="F20" s="57" t="s">
        <v>114</v>
      </c>
      <c r="G20" s="56" t="s">
        <v>115</v>
      </c>
      <c r="H20" s="56" t="s">
        <v>668</v>
      </c>
      <c r="I20" s="56">
        <v>2</v>
      </c>
      <c r="J20" s="56" t="s">
        <v>116</v>
      </c>
      <c r="K20" s="56" t="s">
        <v>670</v>
      </c>
      <c r="L20" s="57" t="s">
        <v>117</v>
      </c>
      <c r="M20" s="56" t="s">
        <v>81</v>
      </c>
      <c r="N20" s="56">
        <v>13</v>
      </c>
      <c r="O20" s="56">
        <v>4</v>
      </c>
      <c r="P20" s="56">
        <v>1</v>
      </c>
      <c r="Q20" s="58" t="s">
        <v>145</v>
      </c>
      <c r="R20" s="57"/>
      <c r="S20" s="56" t="s">
        <v>146</v>
      </c>
      <c r="T20" s="58" t="s">
        <v>147</v>
      </c>
      <c r="U20" s="69" t="s">
        <v>89</v>
      </c>
      <c r="V20" s="70" t="s">
        <v>223</v>
      </c>
      <c r="W20" s="71" t="s">
        <v>135</v>
      </c>
      <c r="X20" s="64"/>
      <c r="Y20" s="58" t="s">
        <v>831</v>
      </c>
      <c r="Z20" s="56">
        <v>0</v>
      </c>
      <c r="AA20" s="57"/>
      <c r="AB20" s="57"/>
      <c r="AC20" s="57"/>
    </row>
    <row r="21" spans="1:29" ht="255" customHeight="1">
      <c r="A21" s="56">
        <v>21</v>
      </c>
      <c r="B21" s="56">
        <v>11007000023</v>
      </c>
      <c r="C21" s="56" t="s">
        <v>328</v>
      </c>
      <c r="D21" s="56">
        <v>6</v>
      </c>
      <c r="E21" s="57" t="s">
        <v>329</v>
      </c>
      <c r="F21" s="57" t="s">
        <v>330</v>
      </c>
      <c r="G21" s="56" t="s">
        <v>331</v>
      </c>
      <c r="H21" s="56" t="s">
        <v>668</v>
      </c>
      <c r="I21" s="56">
        <v>6</v>
      </c>
      <c r="J21" s="56" t="s">
        <v>688</v>
      </c>
      <c r="K21" s="56" t="s">
        <v>670</v>
      </c>
      <c r="L21" s="57" t="s">
        <v>117</v>
      </c>
      <c r="M21" s="56" t="s">
        <v>672</v>
      </c>
      <c r="N21" s="56">
        <v>14</v>
      </c>
      <c r="O21" s="56">
        <v>5</v>
      </c>
      <c r="P21" s="56">
        <v>1</v>
      </c>
      <c r="Q21" s="58" t="s">
        <v>530</v>
      </c>
      <c r="R21" s="57"/>
      <c r="S21" s="56" t="s">
        <v>675</v>
      </c>
      <c r="T21" s="58" t="s">
        <v>531</v>
      </c>
      <c r="U21" s="100" t="s">
        <v>89</v>
      </c>
      <c r="V21" s="101" t="s">
        <v>223</v>
      </c>
      <c r="W21" s="99" t="s">
        <v>1032</v>
      </c>
      <c r="X21" s="64" t="s">
        <v>812</v>
      </c>
      <c r="Y21" s="58" t="s">
        <v>831</v>
      </c>
      <c r="Z21" s="56">
        <v>0</v>
      </c>
      <c r="AA21" s="57"/>
      <c r="AB21" s="57"/>
      <c r="AC21" s="57"/>
    </row>
    <row r="22" spans="1:29" ht="44.25" customHeight="1">
      <c r="A22" s="56">
        <v>22</v>
      </c>
      <c r="B22" s="56">
        <v>11157600023</v>
      </c>
      <c r="C22" s="56" t="s">
        <v>30</v>
      </c>
      <c r="D22" s="56">
        <v>132</v>
      </c>
      <c r="E22" s="57" t="s">
        <v>931</v>
      </c>
      <c r="F22" s="57" t="s">
        <v>932</v>
      </c>
      <c r="G22" s="57"/>
      <c r="H22" s="56" t="s">
        <v>668</v>
      </c>
      <c r="I22" s="56">
        <v>4</v>
      </c>
      <c r="J22" s="56" t="s">
        <v>688</v>
      </c>
      <c r="K22" s="56" t="s">
        <v>599</v>
      </c>
      <c r="L22" s="57" t="s">
        <v>392</v>
      </c>
      <c r="M22" s="56" t="s">
        <v>81</v>
      </c>
      <c r="N22" s="56">
        <v>14</v>
      </c>
      <c r="O22" s="56">
        <v>5.2</v>
      </c>
      <c r="P22" s="56">
        <v>32</v>
      </c>
      <c r="Q22" s="58" t="s">
        <v>2</v>
      </c>
      <c r="R22" s="57"/>
      <c r="S22" s="56" t="s">
        <v>146</v>
      </c>
      <c r="T22" s="58" t="s">
        <v>175</v>
      </c>
      <c r="U22" s="69" t="s">
        <v>85</v>
      </c>
      <c r="V22" s="70"/>
      <c r="W22" s="71" t="s">
        <v>24</v>
      </c>
      <c r="X22" s="64"/>
      <c r="Y22" s="58" t="s">
        <v>831</v>
      </c>
      <c r="Z22" s="56">
        <v>0</v>
      </c>
      <c r="AA22" s="57"/>
      <c r="AB22" s="57"/>
      <c r="AC22" s="57"/>
    </row>
    <row r="23" spans="1:29" ht="57" customHeight="1">
      <c r="A23" s="56">
        <v>23</v>
      </c>
      <c r="B23" s="56">
        <v>11006900023</v>
      </c>
      <c r="C23" s="56" t="s">
        <v>328</v>
      </c>
      <c r="D23" s="56">
        <v>5</v>
      </c>
      <c r="E23" s="57" t="s">
        <v>329</v>
      </c>
      <c r="F23" s="57" t="s">
        <v>330</v>
      </c>
      <c r="G23" s="56" t="s">
        <v>331</v>
      </c>
      <c r="H23" s="56" t="s">
        <v>668</v>
      </c>
      <c r="I23" s="56">
        <v>5</v>
      </c>
      <c r="J23" s="56" t="s">
        <v>688</v>
      </c>
      <c r="K23" s="56" t="s">
        <v>670</v>
      </c>
      <c r="L23" s="57" t="s">
        <v>117</v>
      </c>
      <c r="M23" s="56" t="s">
        <v>672</v>
      </c>
      <c r="N23" s="56">
        <v>16</v>
      </c>
      <c r="O23" s="56">
        <v>5.2</v>
      </c>
      <c r="P23" s="56">
        <v>1</v>
      </c>
      <c r="Q23" s="59" t="s">
        <v>510</v>
      </c>
      <c r="R23" s="57"/>
      <c r="S23" s="56" t="s">
        <v>675</v>
      </c>
      <c r="T23" s="58" t="s">
        <v>532</v>
      </c>
      <c r="U23" s="69" t="s">
        <v>89</v>
      </c>
      <c r="V23" s="70" t="s">
        <v>223</v>
      </c>
      <c r="W23" s="71" t="s">
        <v>135</v>
      </c>
      <c r="X23" s="69" t="s">
        <v>599</v>
      </c>
      <c r="Y23" s="58" t="s">
        <v>831</v>
      </c>
      <c r="Z23" s="56">
        <v>0</v>
      </c>
      <c r="AA23" s="57"/>
      <c r="AB23" s="57"/>
      <c r="AC23" s="57"/>
    </row>
    <row r="24" spans="1:29" ht="80.25" customHeight="1">
      <c r="A24" s="56">
        <v>24</v>
      </c>
      <c r="B24" s="56">
        <v>11154100023</v>
      </c>
      <c r="C24" s="56" t="s">
        <v>549</v>
      </c>
      <c r="D24" s="56">
        <v>97</v>
      </c>
      <c r="E24" s="57" t="s">
        <v>665</v>
      </c>
      <c r="F24" s="57" t="s">
        <v>666</v>
      </c>
      <c r="G24" s="56" t="s">
        <v>667</v>
      </c>
      <c r="H24" s="56" t="s">
        <v>668</v>
      </c>
      <c r="I24" s="56">
        <v>1</v>
      </c>
      <c r="J24" s="56" t="s">
        <v>669</v>
      </c>
      <c r="K24" s="56" t="s">
        <v>670</v>
      </c>
      <c r="L24" s="57" t="s">
        <v>671</v>
      </c>
      <c r="M24" s="56" t="s">
        <v>672</v>
      </c>
      <c r="N24" s="56">
        <v>16</v>
      </c>
      <c r="O24" s="56">
        <v>5.4</v>
      </c>
      <c r="P24" s="56">
        <v>20</v>
      </c>
      <c r="Q24" s="58" t="s">
        <v>550</v>
      </c>
      <c r="R24" s="57"/>
      <c r="S24" s="56" t="s">
        <v>675</v>
      </c>
      <c r="T24" s="58" t="s">
        <v>551</v>
      </c>
      <c r="U24" s="69" t="s">
        <v>89</v>
      </c>
      <c r="V24" s="70" t="s">
        <v>223</v>
      </c>
      <c r="W24" s="71" t="s">
        <v>101</v>
      </c>
      <c r="X24" s="64"/>
      <c r="Y24" s="58" t="s">
        <v>831</v>
      </c>
      <c r="Z24" s="56">
        <v>0</v>
      </c>
      <c r="AA24" s="57"/>
      <c r="AB24" s="57"/>
      <c r="AC24" s="57"/>
    </row>
    <row r="25" spans="1:29" ht="151.5" customHeight="1">
      <c r="A25" s="56">
        <v>25</v>
      </c>
      <c r="B25" s="56">
        <v>11157700023</v>
      </c>
      <c r="C25" s="56" t="s">
        <v>30</v>
      </c>
      <c r="D25" s="56">
        <v>133</v>
      </c>
      <c r="E25" s="57" t="s">
        <v>931</v>
      </c>
      <c r="F25" s="57" t="s">
        <v>932</v>
      </c>
      <c r="G25" s="57"/>
      <c r="H25" s="56" t="s">
        <v>668</v>
      </c>
      <c r="I25" s="56">
        <v>5</v>
      </c>
      <c r="J25" s="56" t="s">
        <v>688</v>
      </c>
      <c r="K25" s="56" t="s">
        <v>599</v>
      </c>
      <c r="L25" s="57" t="s">
        <v>392</v>
      </c>
      <c r="M25" s="56" t="s">
        <v>672</v>
      </c>
      <c r="N25" s="56">
        <v>16</v>
      </c>
      <c r="O25" s="56">
        <v>5.4</v>
      </c>
      <c r="P25" s="56">
        <v>20</v>
      </c>
      <c r="Q25" s="58" t="s">
        <v>783</v>
      </c>
      <c r="R25" s="57"/>
      <c r="S25" s="56" t="s">
        <v>146</v>
      </c>
      <c r="T25" s="58" t="s">
        <v>25</v>
      </c>
      <c r="U25" s="69" t="s">
        <v>89</v>
      </c>
      <c r="V25" s="70" t="s">
        <v>223</v>
      </c>
      <c r="W25" s="71" t="s">
        <v>102</v>
      </c>
      <c r="X25" s="64"/>
      <c r="Y25" s="58" t="s">
        <v>831</v>
      </c>
      <c r="Z25" s="56">
        <v>0</v>
      </c>
      <c r="AA25" s="57"/>
      <c r="AB25" s="57"/>
      <c r="AC25" s="57"/>
    </row>
    <row r="26" spans="1:29" ht="45" customHeight="1">
      <c r="A26" s="56">
        <v>26</v>
      </c>
      <c r="B26" s="56">
        <v>11154200023</v>
      </c>
      <c r="C26" s="56" t="s">
        <v>544</v>
      </c>
      <c r="D26" s="56">
        <v>98</v>
      </c>
      <c r="E26" s="57" t="s">
        <v>665</v>
      </c>
      <c r="F26" s="57" t="s">
        <v>666</v>
      </c>
      <c r="G26" s="56" t="s">
        <v>667</v>
      </c>
      <c r="H26" s="56" t="s">
        <v>668</v>
      </c>
      <c r="I26" s="56">
        <v>2</v>
      </c>
      <c r="J26" s="56" t="s">
        <v>669</v>
      </c>
      <c r="K26" s="56" t="s">
        <v>670</v>
      </c>
      <c r="L26" s="57" t="s">
        <v>671</v>
      </c>
      <c r="M26" s="56" t="s">
        <v>545</v>
      </c>
      <c r="N26" s="56">
        <v>17</v>
      </c>
      <c r="O26" s="56" t="s">
        <v>546</v>
      </c>
      <c r="P26" s="56">
        <v>8</v>
      </c>
      <c r="Q26" s="58" t="s">
        <v>547</v>
      </c>
      <c r="R26" s="57"/>
      <c r="S26" s="56" t="s">
        <v>675</v>
      </c>
      <c r="T26" s="58" t="s">
        <v>548</v>
      </c>
      <c r="U26" s="69" t="s">
        <v>89</v>
      </c>
      <c r="V26" s="70" t="s">
        <v>223</v>
      </c>
      <c r="W26" s="71" t="s">
        <v>26</v>
      </c>
      <c r="X26" s="64"/>
      <c r="Y26" s="58" t="s">
        <v>831</v>
      </c>
      <c r="Z26" s="56">
        <v>0</v>
      </c>
      <c r="AA26" s="57"/>
      <c r="AB26" s="57"/>
      <c r="AC26" s="57"/>
    </row>
    <row r="27" spans="1:29" ht="47.25" customHeight="1">
      <c r="A27" s="56">
        <v>27</v>
      </c>
      <c r="B27" s="56">
        <v>11157000023</v>
      </c>
      <c r="C27" s="56" t="s">
        <v>681</v>
      </c>
      <c r="D27" s="56">
        <v>126</v>
      </c>
      <c r="E27" s="57" t="s">
        <v>665</v>
      </c>
      <c r="F27" s="57" t="s">
        <v>666</v>
      </c>
      <c r="G27" s="56" t="s">
        <v>667</v>
      </c>
      <c r="H27" s="56" t="s">
        <v>668</v>
      </c>
      <c r="I27" s="56">
        <v>3</v>
      </c>
      <c r="J27" s="56" t="s">
        <v>669</v>
      </c>
      <c r="K27" s="56" t="s">
        <v>670</v>
      </c>
      <c r="L27" s="57" t="s">
        <v>671</v>
      </c>
      <c r="M27" s="56" t="s">
        <v>672</v>
      </c>
      <c r="N27" s="56">
        <v>18</v>
      </c>
      <c r="O27" s="56">
        <v>6.2</v>
      </c>
      <c r="P27" s="56">
        <v>36</v>
      </c>
      <c r="Q27" s="58" t="s">
        <v>682</v>
      </c>
      <c r="R27" s="57"/>
      <c r="S27" s="56" t="s">
        <v>675</v>
      </c>
      <c r="T27" s="58" t="s">
        <v>683</v>
      </c>
      <c r="U27" s="69" t="s">
        <v>89</v>
      </c>
      <c r="V27" s="70" t="s">
        <v>223</v>
      </c>
      <c r="W27" s="71" t="s">
        <v>494</v>
      </c>
      <c r="X27" s="64"/>
      <c r="Y27" s="58" t="s">
        <v>831</v>
      </c>
      <c r="Z27" s="56">
        <v>0</v>
      </c>
      <c r="AA27" s="57"/>
      <c r="AB27" s="57"/>
      <c r="AC27" s="57"/>
    </row>
    <row r="28" spans="1:29" ht="41.25" customHeight="1">
      <c r="A28" s="56">
        <v>28</v>
      </c>
      <c r="B28" s="56">
        <v>11147900023</v>
      </c>
      <c r="C28" s="56" t="s">
        <v>960</v>
      </c>
      <c r="D28" s="56">
        <v>35</v>
      </c>
      <c r="E28" s="57" t="s">
        <v>961</v>
      </c>
      <c r="F28" s="57" t="s">
        <v>962</v>
      </c>
      <c r="G28" s="56" t="s">
        <v>963</v>
      </c>
      <c r="H28" s="56" t="s">
        <v>668</v>
      </c>
      <c r="I28" s="56">
        <v>1</v>
      </c>
      <c r="J28" s="56" t="s">
        <v>598</v>
      </c>
      <c r="K28" s="56" t="s">
        <v>599</v>
      </c>
      <c r="L28" s="57" t="s">
        <v>949</v>
      </c>
      <c r="M28" s="56" t="s">
        <v>81</v>
      </c>
      <c r="N28" s="56">
        <v>19</v>
      </c>
      <c r="O28" s="56">
        <v>6.2</v>
      </c>
      <c r="P28" s="56">
        <v>3</v>
      </c>
      <c r="Q28" s="58" t="s">
        <v>371</v>
      </c>
      <c r="R28" s="57"/>
      <c r="S28" s="56" t="s">
        <v>146</v>
      </c>
      <c r="T28" s="58" t="s">
        <v>372</v>
      </c>
      <c r="U28" s="64" t="s">
        <v>85</v>
      </c>
      <c r="V28" s="56"/>
      <c r="W28" s="58"/>
      <c r="X28" s="64"/>
      <c r="Y28" s="58" t="s">
        <v>831</v>
      </c>
      <c r="Z28" s="56">
        <v>0</v>
      </c>
      <c r="AA28" s="57"/>
      <c r="AB28" s="57"/>
      <c r="AC28" s="57"/>
    </row>
    <row r="29" spans="1:29" ht="33.75" customHeight="1">
      <c r="A29" s="56">
        <v>29</v>
      </c>
      <c r="B29" s="56">
        <v>11007100023</v>
      </c>
      <c r="C29" s="56" t="s">
        <v>328</v>
      </c>
      <c r="D29" s="56">
        <v>7</v>
      </c>
      <c r="E29" s="57" t="s">
        <v>329</v>
      </c>
      <c r="F29" s="57" t="s">
        <v>330</v>
      </c>
      <c r="G29" s="56" t="s">
        <v>331</v>
      </c>
      <c r="H29" s="56" t="s">
        <v>668</v>
      </c>
      <c r="I29" s="56">
        <v>7</v>
      </c>
      <c r="J29" s="56" t="s">
        <v>688</v>
      </c>
      <c r="K29" s="56" t="s">
        <v>670</v>
      </c>
      <c r="L29" s="57" t="s">
        <v>117</v>
      </c>
      <c r="M29" s="56" t="s">
        <v>672</v>
      </c>
      <c r="N29" s="56">
        <v>19</v>
      </c>
      <c r="O29" s="56">
        <v>6.2</v>
      </c>
      <c r="P29" s="56">
        <v>11</v>
      </c>
      <c r="Q29" s="58" t="s">
        <v>528</v>
      </c>
      <c r="R29" s="57"/>
      <c r="S29" s="56" t="s">
        <v>675</v>
      </c>
      <c r="T29" s="58" t="s">
        <v>529</v>
      </c>
      <c r="U29" s="69" t="s">
        <v>85</v>
      </c>
      <c r="V29" s="70"/>
      <c r="W29" s="71"/>
      <c r="X29" s="69" t="s">
        <v>599</v>
      </c>
      <c r="Y29" s="58" t="s">
        <v>831</v>
      </c>
      <c r="Z29" s="56">
        <v>0</v>
      </c>
      <c r="AA29" s="57"/>
      <c r="AB29" s="57"/>
      <c r="AC29" s="57"/>
    </row>
    <row r="30" spans="1:29" ht="37.5" customHeight="1">
      <c r="A30" s="56">
        <v>30</v>
      </c>
      <c r="B30" s="56">
        <v>11148000023</v>
      </c>
      <c r="C30" s="56" t="s">
        <v>960</v>
      </c>
      <c r="D30" s="56">
        <v>36</v>
      </c>
      <c r="E30" s="57" t="s">
        <v>961</v>
      </c>
      <c r="F30" s="57" t="s">
        <v>962</v>
      </c>
      <c r="G30" s="56" t="s">
        <v>963</v>
      </c>
      <c r="H30" s="56" t="s">
        <v>668</v>
      </c>
      <c r="I30" s="56">
        <v>2</v>
      </c>
      <c r="J30" s="56" t="s">
        <v>598</v>
      </c>
      <c r="K30" s="56" t="s">
        <v>599</v>
      </c>
      <c r="L30" s="57" t="s">
        <v>949</v>
      </c>
      <c r="M30" s="56" t="s">
        <v>81</v>
      </c>
      <c r="N30" s="56">
        <v>20</v>
      </c>
      <c r="O30" s="56" t="s">
        <v>980</v>
      </c>
      <c r="P30" s="56">
        <v>24</v>
      </c>
      <c r="Q30" s="58" t="s">
        <v>370</v>
      </c>
      <c r="R30" s="57"/>
      <c r="S30" s="56" t="s">
        <v>146</v>
      </c>
      <c r="T30" s="58" t="s">
        <v>370</v>
      </c>
      <c r="U30" s="64" t="s">
        <v>85</v>
      </c>
      <c r="V30" s="56"/>
      <c r="W30" s="58"/>
      <c r="X30" s="64"/>
      <c r="Y30" s="58" t="s">
        <v>831</v>
      </c>
      <c r="Z30" s="56">
        <v>0</v>
      </c>
      <c r="AA30" s="57"/>
      <c r="AB30" s="57"/>
      <c r="AC30" s="57"/>
    </row>
    <row r="31" spans="1:29" ht="49.5" customHeight="1">
      <c r="A31" s="56">
        <v>31</v>
      </c>
      <c r="B31" s="56">
        <v>11157800023</v>
      </c>
      <c r="C31" s="56" t="s">
        <v>30</v>
      </c>
      <c r="D31" s="56">
        <v>134</v>
      </c>
      <c r="E31" s="57" t="s">
        <v>931</v>
      </c>
      <c r="F31" s="57" t="s">
        <v>932</v>
      </c>
      <c r="G31" s="57"/>
      <c r="H31" s="56" t="s">
        <v>668</v>
      </c>
      <c r="I31" s="56">
        <v>6</v>
      </c>
      <c r="J31" s="56" t="s">
        <v>688</v>
      </c>
      <c r="K31" s="56" t="s">
        <v>599</v>
      </c>
      <c r="L31" s="57" t="s">
        <v>392</v>
      </c>
      <c r="M31" s="56" t="s">
        <v>672</v>
      </c>
      <c r="N31" s="56">
        <v>21</v>
      </c>
      <c r="O31" s="56" t="s">
        <v>784</v>
      </c>
      <c r="P31" s="56">
        <v>30</v>
      </c>
      <c r="Q31" s="58" t="s">
        <v>785</v>
      </c>
      <c r="R31" s="57"/>
      <c r="S31" s="56" t="s">
        <v>146</v>
      </c>
      <c r="T31" s="58" t="s">
        <v>786</v>
      </c>
      <c r="U31" s="69" t="s">
        <v>85</v>
      </c>
      <c r="V31" s="70"/>
      <c r="W31" s="71"/>
      <c r="X31" s="64"/>
      <c r="Y31" s="58" t="s">
        <v>831</v>
      </c>
      <c r="Z31" s="56">
        <v>0</v>
      </c>
      <c r="AA31" s="57"/>
      <c r="AB31" s="57"/>
      <c r="AC31" s="57"/>
    </row>
    <row r="32" spans="1:29" ht="294" customHeight="1">
      <c r="A32" s="56">
        <v>32</v>
      </c>
      <c r="B32" s="56">
        <v>11007500023</v>
      </c>
      <c r="C32" s="56" t="s">
        <v>328</v>
      </c>
      <c r="D32" s="56">
        <v>11</v>
      </c>
      <c r="E32" s="57" t="s">
        <v>329</v>
      </c>
      <c r="F32" s="57" t="s">
        <v>330</v>
      </c>
      <c r="G32" s="56" t="s">
        <v>331</v>
      </c>
      <c r="H32" s="56" t="s">
        <v>668</v>
      </c>
      <c r="I32" s="56">
        <v>11</v>
      </c>
      <c r="J32" s="56" t="s">
        <v>688</v>
      </c>
      <c r="K32" s="56" t="s">
        <v>670</v>
      </c>
      <c r="L32" s="57" t="s">
        <v>117</v>
      </c>
      <c r="M32" s="56" t="s">
        <v>672</v>
      </c>
      <c r="N32" s="56">
        <v>21</v>
      </c>
      <c r="O32" s="56" t="s">
        <v>517</v>
      </c>
      <c r="P32" s="56">
        <v>47</v>
      </c>
      <c r="Q32" s="59" t="s">
        <v>518</v>
      </c>
      <c r="R32" s="57"/>
      <c r="S32" s="56" t="s">
        <v>675</v>
      </c>
      <c r="T32" s="59" t="s">
        <v>519</v>
      </c>
      <c r="U32" s="121" t="s">
        <v>89</v>
      </c>
      <c r="V32" s="118" t="s">
        <v>223</v>
      </c>
      <c r="W32" s="110" t="s">
        <v>1019</v>
      </c>
      <c r="X32" s="117" t="s">
        <v>599</v>
      </c>
      <c r="Y32" s="95" t="s">
        <v>831</v>
      </c>
      <c r="Z32" s="119">
        <v>0</v>
      </c>
      <c r="AA32" s="120"/>
      <c r="AB32" s="57"/>
      <c r="AC32" s="57"/>
    </row>
    <row r="33" spans="1:29" ht="28.5" customHeight="1">
      <c r="A33" s="56">
        <v>33</v>
      </c>
      <c r="B33" s="56">
        <v>11007300023</v>
      </c>
      <c r="C33" s="56" t="s">
        <v>328</v>
      </c>
      <c r="D33" s="56">
        <v>9</v>
      </c>
      <c r="E33" s="57" t="s">
        <v>329</v>
      </c>
      <c r="F33" s="57" t="s">
        <v>330</v>
      </c>
      <c r="G33" s="56" t="s">
        <v>331</v>
      </c>
      <c r="H33" s="56" t="s">
        <v>668</v>
      </c>
      <c r="I33" s="56">
        <v>9</v>
      </c>
      <c r="J33" s="56" t="s">
        <v>688</v>
      </c>
      <c r="K33" s="56" t="s">
        <v>670</v>
      </c>
      <c r="L33" s="57" t="s">
        <v>117</v>
      </c>
      <c r="M33" s="56" t="s">
        <v>81</v>
      </c>
      <c r="N33" s="56">
        <v>22</v>
      </c>
      <c r="O33" s="56" t="s">
        <v>523</v>
      </c>
      <c r="P33" s="56">
        <v>43</v>
      </c>
      <c r="Q33" s="58" t="s">
        <v>524</v>
      </c>
      <c r="R33" s="57"/>
      <c r="S33" s="56" t="s">
        <v>146</v>
      </c>
      <c r="T33" s="58" t="s">
        <v>525</v>
      </c>
      <c r="U33" s="69" t="s">
        <v>89</v>
      </c>
      <c r="V33" s="70" t="s">
        <v>223</v>
      </c>
      <c r="W33" s="71" t="s">
        <v>507</v>
      </c>
      <c r="X33" s="69" t="s">
        <v>599</v>
      </c>
      <c r="Y33" s="58" t="s">
        <v>831</v>
      </c>
      <c r="Z33" s="56">
        <v>0</v>
      </c>
      <c r="AA33" s="57"/>
      <c r="AB33" s="57"/>
      <c r="AC33" s="57"/>
    </row>
    <row r="34" spans="1:29" ht="48" customHeight="1">
      <c r="A34" s="56">
        <v>34</v>
      </c>
      <c r="B34" s="56">
        <v>11148100023</v>
      </c>
      <c r="C34" s="56" t="s">
        <v>960</v>
      </c>
      <c r="D34" s="56">
        <v>37</v>
      </c>
      <c r="E34" s="57" t="s">
        <v>961</v>
      </c>
      <c r="F34" s="57" t="s">
        <v>962</v>
      </c>
      <c r="G34" s="56" t="s">
        <v>963</v>
      </c>
      <c r="H34" s="56" t="s">
        <v>668</v>
      </c>
      <c r="I34" s="56">
        <v>3</v>
      </c>
      <c r="J34" s="56" t="s">
        <v>598</v>
      </c>
      <c r="K34" s="56" t="s">
        <v>599</v>
      </c>
      <c r="L34" s="57" t="s">
        <v>949</v>
      </c>
      <c r="M34" s="56" t="s">
        <v>81</v>
      </c>
      <c r="N34" s="56">
        <v>23</v>
      </c>
      <c r="O34" s="56">
        <v>6.3</v>
      </c>
      <c r="P34" s="56">
        <v>16</v>
      </c>
      <c r="Q34" s="58" t="s">
        <v>978</v>
      </c>
      <c r="R34" s="57"/>
      <c r="S34" s="56" t="s">
        <v>146</v>
      </c>
      <c r="T34" s="58" t="s">
        <v>979</v>
      </c>
      <c r="U34" s="64" t="s">
        <v>85</v>
      </c>
      <c r="V34" s="56"/>
      <c r="W34" s="58"/>
      <c r="X34" s="64"/>
      <c r="Y34" s="58" t="s">
        <v>831</v>
      </c>
      <c r="Z34" s="56">
        <v>0</v>
      </c>
      <c r="AA34" s="57"/>
      <c r="AB34" s="57"/>
      <c r="AC34" s="57"/>
    </row>
    <row r="35" spans="1:29" ht="25.5" customHeight="1">
      <c r="A35" s="56">
        <v>35</v>
      </c>
      <c r="B35" s="56">
        <v>11149400023</v>
      </c>
      <c r="C35" s="56" t="s">
        <v>207</v>
      </c>
      <c r="D35" s="56">
        <v>50</v>
      </c>
      <c r="E35" s="57" t="s">
        <v>208</v>
      </c>
      <c r="F35" s="57" t="s">
        <v>209</v>
      </c>
      <c r="G35" s="56">
        <f>972-3-6959552</f>
        <v>-6958583</v>
      </c>
      <c r="H35" s="56" t="s">
        <v>668</v>
      </c>
      <c r="I35" s="56">
        <v>3</v>
      </c>
      <c r="J35" s="56" t="s">
        <v>688</v>
      </c>
      <c r="K35" s="56" t="s">
        <v>599</v>
      </c>
      <c r="L35" s="57" t="s">
        <v>210</v>
      </c>
      <c r="M35" s="56" t="s">
        <v>81</v>
      </c>
      <c r="N35" s="56">
        <v>25</v>
      </c>
      <c r="O35" s="56">
        <v>6.4</v>
      </c>
      <c r="P35" s="56">
        <v>19</v>
      </c>
      <c r="Q35" s="58" t="s">
        <v>941</v>
      </c>
      <c r="R35" s="57"/>
      <c r="S35" s="56" t="s">
        <v>146</v>
      </c>
      <c r="T35" s="58" t="s">
        <v>942</v>
      </c>
      <c r="U35" s="69" t="s">
        <v>85</v>
      </c>
      <c r="V35" s="70"/>
      <c r="W35" s="71"/>
      <c r="X35" s="69" t="s">
        <v>818</v>
      </c>
      <c r="Y35" s="58" t="s">
        <v>831</v>
      </c>
      <c r="Z35" s="56">
        <v>0</v>
      </c>
      <c r="AA35" s="57"/>
      <c r="AB35" s="57"/>
      <c r="AC35" s="57"/>
    </row>
    <row r="36" spans="1:29" ht="22.5" customHeight="1">
      <c r="A36" s="56">
        <v>36</v>
      </c>
      <c r="B36" s="56">
        <v>11157900023</v>
      </c>
      <c r="C36" s="56" t="s">
        <v>30</v>
      </c>
      <c r="D36" s="56">
        <v>135</v>
      </c>
      <c r="E36" s="57" t="s">
        <v>931</v>
      </c>
      <c r="F36" s="57" t="s">
        <v>932</v>
      </c>
      <c r="G36" s="57"/>
      <c r="H36" s="56" t="s">
        <v>668</v>
      </c>
      <c r="I36" s="56">
        <v>7</v>
      </c>
      <c r="J36" s="56" t="s">
        <v>688</v>
      </c>
      <c r="K36" s="56" t="s">
        <v>599</v>
      </c>
      <c r="L36" s="57" t="s">
        <v>392</v>
      </c>
      <c r="M36" s="56" t="s">
        <v>81</v>
      </c>
      <c r="N36" s="56">
        <v>25</v>
      </c>
      <c r="O36" s="56">
        <v>6.4</v>
      </c>
      <c r="P36" s="56">
        <v>19</v>
      </c>
      <c r="Q36" s="58" t="s">
        <v>787</v>
      </c>
      <c r="R36" s="57"/>
      <c r="S36" s="56" t="s">
        <v>146</v>
      </c>
      <c r="T36" s="58" t="s">
        <v>788</v>
      </c>
      <c r="U36" s="64" t="s">
        <v>85</v>
      </c>
      <c r="V36" s="56"/>
      <c r="W36" s="58"/>
      <c r="X36" s="64"/>
      <c r="Y36" s="58" t="s">
        <v>831</v>
      </c>
      <c r="Z36" s="56">
        <v>0</v>
      </c>
      <c r="AA36" s="57"/>
      <c r="AB36" s="57"/>
      <c r="AC36" s="57"/>
    </row>
    <row r="37" spans="1:29" ht="21.75" customHeight="1">
      <c r="A37" s="56">
        <v>37</v>
      </c>
      <c r="B37" s="56">
        <v>11158000023</v>
      </c>
      <c r="C37" s="56" t="s">
        <v>30</v>
      </c>
      <c r="D37" s="56">
        <v>136</v>
      </c>
      <c r="E37" s="57" t="s">
        <v>931</v>
      </c>
      <c r="F37" s="57" t="s">
        <v>932</v>
      </c>
      <c r="G37" s="57"/>
      <c r="H37" s="56" t="s">
        <v>668</v>
      </c>
      <c r="I37" s="56">
        <v>8</v>
      </c>
      <c r="J37" s="56" t="s">
        <v>688</v>
      </c>
      <c r="K37" s="56" t="s">
        <v>599</v>
      </c>
      <c r="L37" s="57" t="s">
        <v>392</v>
      </c>
      <c r="M37" s="56" t="s">
        <v>81</v>
      </c>
      <c r="N37" s="56">
        <v>25</v>
      </c>
      <c r="O37" s="56">
        <v>6.4</v>
      </c>
      <c r="P37" s="56">
        <v>20</v>
      </c>
      <c r="Q37" s="58" t="s">
        <v>789</v>
      </c>
      <c r="R37" s="57"/>
      <c r="S37" s="56" t="s">
        <v>146</v>
      </c>
      <c r="T37" s="58"/>
      <c r="U37" s="64" t="s">
        <v>85</v>
      </c>
      <c r="V37" s="56"/>
      <c r="W37" s="58"/>
      <c r="X37" s="64"/>
      <c r="Y37" s="58" t="s">
        <v>831</v>
      </c>
      <c r="Z37" s="56">
        <v>0</v>
      </c>
      <c r="AA37" s="57"/>
      <c r="AB37" s="57"/>
      <c r="AC37" s="57"/>
    </row>
    <row r="38" spans="1:29" ht="26.25" customHeight="1">
      <c r="A38" s="56">
        <v>38</v>
      </c>
      <c r="B38" s="56">
        <v>11158100023</v>
      </c>
      <c r="C38" s="56" t="s">
        <v>30</v>
      </c>
      <c r="D38" s="56">
        <v>137</v>
      </c>
      <c r="E38" s="57" t="s">
        <v>931</v>
      </c>
      <c r="F38" s="57" t="s">
        <v>932</v>
      </c>
      <c r="G38" s="57"/>
      <c r="H38" s="56" t="s">
        <v>668</v>
      </c>
      <c r="I38" s="56">
        <v>9</v>
      </c>
      <c r="J38" s="56" t="s">
        <v>688</v>
      </c>
      <c r="K38" s="56" t="s">
        <v>599</v>
      </c>
      <c r="L38" s="57" t="s">
        <v>392</v>
      </c>
      <c r="M38" s="56" t="s">
        <v>81</v>
      </c>
      <c r="N38" s="56">
        <v>25</v>
      </c>
      <c r="O38" s="56">
        <v>6.4</v>
      </c>
      <c r="P38" s="56">
        <v>28</v>
      </c>
      <c r="Q38" s="58" t="s">
        <v>790</v>
      </c>
      <c r="R38" s="57"/>
      <c r="S38" s="56" t="s">
        <v>146</v>
      </c>
      <c r="T38" s="58" t="s">
        <v>791</v>
      </c>
      <c r="U38" s="64" t="s">
        <v>85</v>
      </c>
      <c r="V38" s="56"/>
      <c r="W38" s="58"/>
      <c r="X38" s="64"/>
      <c r="Y38" s="58" t="s">
        <v>831</v>
      </c>
      <c r="Z38" s="56">
        <v>0</v>
      </c>
      <c r="AA38" s="57"/>
      <c r="AB38" s="57"/>
      <c r="AC38" s="57"/>
    </row>
    <row r="39" spans="1:29" ht="67.5" customHeight="1">
      <c r="A39" s="56">
        <v>39</v>
      </c>
      <c r="B39" s="56">
        <v>11158200023</v>
      </c>
      <c r="C39" s="56" t="s">
        <v>30</v>
      </c>
      <c r="D39" s="56">
        <v>138</v>
      </c>
      <c r="E39" s="57" t="s">
        <v>931</v>
      </c>
      <c r="F39" s="57" t="s">
        <v>932</v>
      </c>
      <c r="G39" s="57"/>
      <c r="H39" s="56" t="s">
        <v>668</v>
      </c>
      <c r="I39" s="56">
        <v>10</v>
      </c>
      <c r="J39" s="56" t="s">
        <v>688</v>
      </c>
      <c r="K39" s="56" t="s">
        <v>599</v>
      </c>
      <c r="L39" s="57" t="s">
        <v>392</v>
      </c>
      <c r="M39" s="56" t="s">
        <v>672</v>
      </c>
      <c r="N39" s="56">
        <v>26</v>
      </c>
      <c r="O39" s="56">
        <v>6.4</v>
      </c>
      <c r="P39" s="56">
        <v>4</v>
      </c>
      <c r="Q39" s="58" t="s">
        <v>294</v>
      </c>
      <c r="R39" s="57"/>
      <c r="S39" s="56" t="s">
        <v>146</v>
      </c>
      <c r="T39" s="58" t="s">
        <v>342</v>
      </c>
      <c r="U39" s="69" t="s">
        <v>85</v>
      </c>
      <c r="V39" s="70"/>
      <c r="W39" s="71"/>
      <c r="X39" s="64"/>
      <c r="Y39" s="58" t="s">
        <v>831</v>
      </c>
      <c r="Z39" s="56">
        <v>0</v>
      </c>
      <c r="AA39" s="57"/>
      <c r="AB39" s="57"/>
      <c r="AC39" s="57"/>
    </row>
    <row r="40" spans="1:29" ht="40.5" customHeight="1">
      <c r="A40" s="56">
        <v>40</v>
      </c>
      <c r="B40" s="56">
        <v>11149200023</v>
      </c>
      <c r="C40" s="56" t="s">
        <v>207</v>
      </c>
      <c r="D40" s="56">
        <v>48</v>
      </c>
      <c r="E40" s="57" t="s">
        <v>208</v>
      </c>
      <c r="F40" s="57" t="s">
        <v>209</v>
      </c>
      <c r="G40" s="56">
        <f>972-3-6959552</f>
        <v>-6958583</v>
      </c>
      <c r="H40" s="56" t="s">
        <v>668</v>
      </c>
      <c r="I40" s="56">
        <v>1</v>
      </c>
      <c r="J40" s="56" t="s">
        <v>688</v>
      </c>
      <c r="K40" s="56" t="s">
        <v>599</v>
      </c>
      <c r="L40" s="57" t="s">
        <v>210</v>
      </c>
      <c r="M40" s="56" t="s">
        <v>81</v>
      </c>
      <c r="N40" s="56">
        <v>28</v>
      </c>
      <c r="O40" s="56">
        <v>6.6</v>
      </c>
      <c r="P40" s="56">
        <v>23</v>
      </c>
      <c r="Q40" s="58" t="s">
        <v>945</v>
      </c>
      <c r="R40" s="57"/>
      <c r="S40" s="56" t="s">
        <v>146</v>
      </c>
      <c r="T40" s="58" t="s">
        <v>946</v>
      </c>
      <c r="U40" s="69" t="s">
        <v>89</v>
      </c>
      <c r="V40" s="70" t="s">
        <v>223</v>
      </c>
      <c r="W40" s="71" t="s">
        <v>539</v>
      </c>
      <c r="X40" s="69" t="s">
        <v>818</v>
      </c>
      <c r="Y40" s="58" t="s">
        <v>831</v>
      </c>
      <c r="Z40" s="56">
        <v>0</v>
      </c>
      <c r="AA40" s="57"/>
      <c r="AB40" s="57"/>
      <c r="AC40" s="57"/>
    </row>
    <row r="41" spans="1:29" ht="33" customHeight="1">
      <c r="A41" s="56">
        <v>41</v>
      </c>
      <c r="B41" s="56">
        <v>11148200023</v>
      </c>
      <c r="C41" s="56" t="s">
        <v>960</v>
      </c>
      <c r="D41" s="56">
        <v>38</v>
      </c>
      <c r="E41" s="57" t="s">
        <v>961</v>
      </c>
      <c r="F41" s="57" t="s">
        <v>962</v>
      </c>
      <c r="G41" s="56" t="s">
        <v>963</v>
      </c>
      <c r="H41" s="56" t="s">
        <v>668</v>
      </c>
      <c r="I41" s="56">
        <v>4</v>
      </c>
      <c r="J41" s="56" t="s">
        <v>598</v>
      </c>
      <c r="K41" s="56" t="s">
        <v>599</v>
      </c>
      <c r="L41" s="57" t="s">
        <v>949</v>
      </c>
      <c r="M41" s="56" t="s">
        <v>81</v>
      </c>
      <c r="N41" s="56">
        <v>28</v>
      </c>
      <c r="O41" s="56">
        <v>6.6</v>
      </c>
      <c r="P41" s="56">
        <v>23</v>
      </c>
      <c r="Q41" s="58" t="s">
        <v>976</v>
      </c>
      <c r="R41" s="57"/>
      <c r="S41" s="56" t="s">
        <v>146</v>
      </c>
      <c r="T41" s="58" t="s">
        <v>977</v>
      </c>
      <c r="U41" s="64" t="s">
        <v>85</v>
      </c>
      <c r="V41" s="56"/>
      <c r="W41" s="58" t="s">
        <v>843</v>
      </c>
      <c r="X41" s="64"/>
      <c r="Y41" s="58" t="s">
        <v>831</v>
      </c>
      <c r="Z41" s="56">
        <v>0</v>
      </c>
      <c r="AA41" s="57"/>
      <c r="AB41" s="57"/>
      <c r="AC41" s="57"/>
    </row>
    <row r="42" spans="1:29" ht="21.75" customHeight="1">
      <c r="A42" s="56">
        <v>42</v>
      </c>
      <c r="B42" s="56">
        <v>11158300023</v>
      </c>
      <c r="C42" s="56" t="s">
        <v>30</v>
      </c>
      <c r="D42" s="56">
        <v>139</v>
      </c>
      <c r="E42" s="57" t="s">
        <v>931</v>
      </c>
      <c r="F42" s="57" t="s">
        <v>932</v>
      </c>
      <c r="G42" s="57"/>
      <c r="H42" s="56" t="s">
        <v>668</v>
      </c>
      <c r="I42" s="56">
        <v>11</v>
      </c>
      <c r="J42" s="56" t="s">
        <v>688</v>
      </c>
      <c r="K42" s="56" t="s">
        <v>599</v>
      </c>
      <c r="L42" s="57" t="s">
        <v>392</v>
      </c>
      <c r="M42" s="56" t="s">
        <v>81</v>
      </c>
      <c r="N42" s="56">
        <v>28</v>
      </c>
      <c r="O42" s="56">
        <v>6.6</v>
      </c>
      <c r="P42" s="56">
        <v>23</v>
      </c>
      <c r="Q42" s="58" t="s">
        <v>295</v>
      </c>
      <c r="R42" s="57"/>
      <c r="S42" s="56" t="s">
        <v>146</v>
      </c>
      <c r="T42" s="58" t="s">
        <v>296</v>
      </c>
      <c r="U42" s="64" t="s">
        <v>85</v>
      </c>
      <c r="V42" s="56"/>
      <c r="W42" s="58" t="s">
        <v>843</v>
      </c>
      <c r="X42" s="64"/>
      <c r="Y42" s="58" t="s">
        <v>831</v>
      </c>
      <c r="Z42" s="56">
        <v>0</v>
      </c>
      <c r="AA42" s="57"/>
      <c r="AB42" s="57"/>
      <c r="AC42" s="57"/>
    </row>
    <row r="43" spans="1:29" ht="105" customHeight="1">
      <c r="A43" s="56">
        <v>43</v>
      </c>
      <c r="B43" s="56">
        <v>11149300023</v>
      </c>
      <c r="C43" s="56" t="s">
        <v>207</v>
      </c>
      <c r="D43" s="56">
        <v>49</v>
      </c>
      <c r="E43" s="57" t="s">
        <v>208</v>
      </c>
      <c r="F43" s="57" t="s">
        <v>209</v>
      </c>
      <c r="G43" s="56">
        <f>972-3-6959552</f>
        <v>-6958583</v>
      </c>
      <c r="H43" s="56" t="s">
        <v>668</v>
      </c>
      <c r="I43" s="56">
        <v>2</v>
      </c>
      <c r="J43" s="56" t="s">
        <v>688</v>
      </c>
      <c r="K43" s="56" t="s">
        <v>599</v>
      </c>
      <c r="L43" s="57" t="s">
        <v>210</v>
      </c>
      <c r="M43" s="56" t="s">
        <v>672</v>
      </c>
      <c r="N43" s="56">
        <v>28</v>
      </c>
      <c r="O43" s="56">
        <v>6.6</v>
      </c>
      <c r="P43" s="56">
        <v>25</v>
      </c>
      <c r="Q43" s="58" t="s">
        <v>943</v>
      </c>
      <c r="R43" s="57"/>
      <c r="S43" s="56" t="s">
        <v>146</v>
      </c>
      <c r="T43" s="58" t="s">
        <v>944</v>
      </c>
      <c r="U43" s="117" t="s">
        <v>89</v>
      </c>
      <c r="V43" s="118" t="s">
        <v>223</v>
      </c>
      <c r="W43" s="110" t="s">
        <v>1020</v>
      </c>
      <c r="X43" s="103"/>
      <c r="Y43" s="95" t="s">
        <v>831</v>
      </c>
      <c r="Z43" s="119">
        <v>0</v>
      </c>
      <c r="AA43" s="120"/>
      <c r="AB43" s="57"/>
      <c r="AC43" s="57"/>
    </row>
    <row r="44" spans="1:29" ht="134.25" customHeight="1">
      <c r="A44" s="56">
        <v>44</v>
      </c>
      <c r="B44" s="56">
        <v>11142700023</v>
      </c>
      <c r="C44" s="56" t="s">
        <v>399</v>
      </c>
      <c r="D44" s="56">
        <v>28</v>
      </c>
      <c r="E44" s="57" t="s">
        <v>400</v>
      </c>
      <c r="F44" s="57" t="s">
        <v>401</v>
      </c>
      <c r="G44" s="56" t="s">
        <v>402</v>
      </c>
      <c r="H44" s="56" t="s">
        <v>668</v>
      </c>
      <c r="I44" s="56">
        <v>1</v>
      </c>
      <c r="J44" s="56" t="s">
        <v>688</v>
      </c>
      <c r="K44" s="56" t="s">
        <v>599</v>
      </c>
      <c r="L44" s="57" t="s">
        <v>403</v>
      </c>
      <c r="M44" s="56" t="s">
        <v>81</v>
      </c>
      <c r="N44" s="56">
        <v>29</v>
      </c>
      <c r="O44" s="56"/>
      <c r="P44" s="56">
        <v>1</v>
      </c>
      <c r="Q44" s="59" t="s">
        <v>448</v>
      </c>
      <c r="R44" s="57"/>
      <c r="S44" s="56" t="s">
        <v>146</v>
      </c>
      <c r="T44" s="58"/>
      <c r="U44" s="69" t="s">
        <v>89</v>
      </c>
      <c r="V44" s="70" t="s">
        <v>223</v>
      </c>
      <c r="W44" s="71" t="s">
        <v>368</v>
      </c>
      <c r="X44" s="64"/>
      <c r="Y44" s="112" t="s">
        <v>1033</v>
      </c>
      <c r="Z44" s="113">
        <v>2</v>
      </c>
      <c r="AA44" s="57"/>
      <c r="AB44" s="57"/>
      <c r="AC44" s="57"/>
    </row>
    <row r="45" spans="1:29" ht="201" customHeight="1">
      <c r="A45" s="56">
        <v>45</v>
      </c>
      <c r="B45" s="56">
        <v>11158400023</v>
      </c>
      <c r="C45" s="56" t="s">
        <v>30</v>
      </c>
      <c r="D45" s="56">
        <v>140</v>
      </c>
      <c r="E45" s="57" t="s">
        <v>931</v>
      </c>
      <c r="F45" s="57" t="s">
        <v>932</v>
      </c>
      <c r="G45" s="57"/>
      <c r="H45" s="56" t="s">
        <v>668</v>
      </c>
      <c r="I45" s="56">
        <v>12</v>
      </c>
      <c r="J45" s="56" t="s">
        <v>688</v>
      </c>
      <c r="K45" s="56" t="s">
        <v>599</v>
      </c>
      <c r="L45" s="57" t="s">
        <v>392</v>
      </c>
      <c r="M45" s="56" t="s">
        <v>672</v>
      </c>
      <c r="N45" s="56">
        <v>30</v>
      </c>
      <c r="O45" s="56">
        <v>6.6</v>
      </c>
      <c r="P45" s="56">
        <v>24</v>
      </c>
      <c r="Q45" s="58" t="s">
        <v>297</v>
      </c>
      <c r="R45" s="57"/>
      <c r="S45" s="56" t="s">
        <v>146</v>
      </c>
      <c r="T45" s="58" t="s">
        <v>166</v>
      </c>
      <c r="U45" s="69" t="s">
        <v>89</v>
      </c>
      <c r="V45" s="70" t="s">
        <v>223</v>
      </c>
      <c r="W45" s="98" t="s">
        <v>167</v>
      </c>
      <c r="X45" s="64"/>
      <c r="Y45" s="58" t="s">
        <v>831</v>
      </c>
      <c r="Z45" s="56">
        <v>0</v>
      </c>
      <c r="AA45" s="57"/>
      <c r="AB45" s="57"/>
      <c r="AC45" s="57"/>
    </row>
    <row r="46" spans="1:29" ht="31.5" customHeight="1">
      <c r="A46" s="56">
        <v>46</v>
      </c>
      <c r="B46" s="56">
        <v>11158500023</v>
      </c>
      <c r="C46" s="56" t="s">
        <v>30</v>
      </c>
      <c r="D46" s="56">
        <v>141</v>
      </c>
      <c r="E46" s="57" t="s">
        <v>931</v>
      </c>
      <c r="F46" s="57" t="s">
        <v>932</v>
      </c>
      <c r="G46" s="57"/>
      <c r="H46" s="56" t="s">
        <v>668</v>
      </c>
      <c r="I46" s="56">
        <v>13</v>
      </c>
      <c r="J46" s="56" t="s">
        <v>688</v>
      </c>
      <c r="K46" s="56" t="s">
        <v>599</v>
      </c>
      <c r="L46" s="57" t="s">
        <v>392</v>
      </c>
      <c r="M46" s="56" t="s">
        <v>81</v>
      </c>
      <c r="N46" s="56">
        <v>31</v>
      </c>
      <c r="O46" s="56" t="s">
        <v>857</v>
      </c>
      <c r="P46" s="56">
        <v>26</v>
      </c>
      <c r="Q46" s="58" t="s">
        <v>298</v>
      </c>
      <c r="R46" s="57"/>
      <c r="S46" s="56" t="s">
        <v>146</v>
      </c>
      <c r="T46" s="58"/>
      <c r="U46" s="117" t="s">
        <v>85</v>
      </c>
      <c r="V46" s="118"/>
      <c r="W46" s="110" t="s">
        <v>1017</v>
      </c>
      <c r="X46" s="64"/>
      <c r="Y46" s="58" t="s">
        <v>831</v>
      </c>
      <c r="Z46" s="56">
        <v>0</v>
      </c>
      <c r="AA46" s="57"/>
      <c r="AB46" s="57"/>
      <c r="AC46" s="57"/>
    </row>
    <row r="47" spans="1:29" ht="61.5" customHeight="1">
      <c r="A47" s="56">
        <v>47</v>
      </c>
      <c r="B47" s="56">
        <v>11151700023</v>
      </c>
      <c r="C47" s="56" t="s">
        <v>596</v>
      </c>
      <c r="D47" s="56">
        <v>73</v>
      </c>
      <c r="E47" s="57" t="s">
        <v>597</v>
      </c>
      <c r="F47" s="57" t="s">
        <v>885</v>
      </c>
      <c r="G47" s="56" t="s">
        <v>886</v>
      </c>
      <c r="H47" s="56" t="s">
        <v>668</v>
      </c>
      <c r="I47" s="56">
        <v>4</v>
      </c>
      <c r="J47" s="56" t="s">
        <v>598</v>
      </c>
      <c r="K47" s="56" t="s">
        <v>599</v>
      </c>
      <c r="L47" s="57" t="s">
        <v>600</v>
      </c>
      <c r="M47" s="56" t="s">
        <v>672</v>
      </c>
      <c r="N47" s="56">
        <v>34</v>
      </c>
      <c r="O47" s="56" t="s">
        <v>857</v>
      </c>
      <c r="P47" s="56">
        <v>1</v>
      </c>
      <c r="Q47" s="58" t="s">
        <v>780</v>
      </c>
      <c r="R47" s="57"/>
      <c r="S47" s="56" t="s">
        <v>146</v>
      </c>
      <c r="T47" s="58" t="s">
        <v>781</v>
      </c>
      <c r="U47" s="69" t="s">
        <v>85</v>
      </c>
      <c r="V47" s="70"/>
      <c r="W47" s="71"/>
      <c r="X47" s="64"/>
      <c r="Y47" s="58" t="s">
        <v>831</v>
      </c>
      <c r="Z47" s="56">
        <v>0</v>
      </c>
      <c r="AA47" s="57"/>
      <c r="AB47" s="57"/>
      <c r="AC47" s="57"/>
    </row>
    <row r="48" spans="1:29" ht="47.25" customHeight="1">
      <c r="A48" s="56">
        <v>48</v>
      </c>
      <c r="B48" s="56">
        <v>11158600023</v>
      </c>
      <c r="C48" s="56" t="s">
        <v>30</v>
      </c>
      <c r="D48" s="56">
        <v>142</v>
      </c>
      <c r="E48" s="57" t="s">
        <v>931</v>
      </c>
      <c r="F48" s="57" t="s">
        <v>932</v>
      </c>
      <c r="G48" s="57"/>
      <c r="H48" s="56" t="s">
        <v>668</v>
      </c>
      <c r="I48" s="56">
        <v>14</v>
      </c>
      <c r="J48" s="56" t="s">
        <v>688</v>
      </c>
      <c r="K48" s="56" t="s">
        <v>599</v>
      </c>
      <c r="L48" s="57" t="s">
        <v>392</v>
      </c>
      <c r="M48" s="56" t="s">
        <v>672</v>
      </c>
      <c r="N48" s="56">
        <v>34</v>
      </c>
      <c r="O48" s="56" t="s">
        <v>857</v>
      </c>
      <c r="P48" s="56">
        <v>1</v>
      </c>
      <c r="Q48" s="58" t="s">
        <v>299</v>
      </c>
      <c r="R48" s="57"/>
      <c r="S48" s="56" t="s">
        <v>146</v>
      </c>
      <c r="T48" s="58"/>
      <c r="U48" s="69" t="s">
        <v>89</v>
      </c>
      <c r="V48" s="70" t="s">
        <v>223</v>
      </c>
      <c r="W48" s="71" t="s">
        <v>343</v>
      </c>
      <c r="X48" s="64"/>
      <c r="Y48" s="58" t="s">
        <v>831</v>
      </c>
      <c r="Z48" s="56">
        <v>0</v>
      </c>
      <c r="AA48" s="57"/>
      <c r="AB48" s="57"/>
      <c r="AC48" s="57"/>
    </row>
    <row r="49" spans="1:29" ht="105.75" customHeight="1">
      <c r="A49" s="56">
        <v>49</v>
      </c>
      <c r="B49" s="56">
        <v>11158700023</v>
      </c>
      <c r="C49" s="56" t="s">
        <v>30</v>
      </c>
      <c r="D49" s="56">
        <v>143</v>
      </c>
      <c r="E49" s="57" t="s">
        <v>931</v>
      </c>
      <c r="F49" s="57" t="s">
        <v>932</v>
      </c>
      <c r="G49" s="57"/>
      <c r="H49" s="56" t="s">
        <v>668</v>
      </c>
      <c r="I49" s="56">
        <v>15</v>
      </c>
      <c r="J49" s="56" t="s">
        <v>688</v>
      </c>
      <c r="K49" s="56" t="s">
        <v>599</v>
      </c>
      <c r="L49" s="57" t="s">
        <v>392</v>
      </c>
      <c r="M49" s="56" t="s">
        <v>672</v>
      </c>
      <c r="N49" s="56">
        <v>36</v>
      </c>
      <c r="O49" s="56" t="s">
        <v>300</v>
      </c>
      <c r="P49" s="56">
        <v>11</v>
      </c>
      <c r="Q49" s="58" t="s">
        <v>301</v>
      </c>
      <c r="R49" s="57"/>
      <c r="S49" s="56" t="s">
        <v>146</v>
      </c>
      <c r="T49" s="58" t="s">
        <v>169</v>
      </c>
      <c r="U49" s="69" t="s">
        <v>89</v>
      </c>
      <c r="V49" s="70" t="s">
        <v>223</v>
      </c>
      <c r="W49" s="71" t="s">
        <v>168</v>
      </c>
      <c r="X49" s="64"/>
      <c r="Y49" s="58" t="s">
        <v>831</v>
      </c>
      <c r="Z49" s="56">
        <v>0</v>
      </c>
      <c r="AA49" s="57"/>
      <c r="AB49" s="57"/>
      <c r="AC49" s="57"/>
    </row>
    <row r="50" spans="1:29" ht="255" customHeight="1">
      <c r="A50" s="56">
        <v>50</v>
      </c>
      <c r="B50" s="56">
        <v>11158800023</v>
      </c>
      <c r="C50" s="56" t="s">
        <v>30</v>
      </c>
      <c r="D50" s="56">
        <v>144</v>
      </c>
      <c r="E50" s="57" t="s">
        <v>931</v>
      </c>
      <c r="F50" s="57" t="s">
        <v>932</v>
      </c>
      <c r="G50" s="57"/>
      <c r="H50" s="56" t="s">
        <v>668</v>
      </c>
      <c r="I50" s="56">
        <v>16</v>
      </c>
      <c r="J50" s="56" t="s">
        <v>688</v>
      </c>
      <c r="K50" s="56" t="s">
        <v>599</v>
      </c>
      <c r="L50" s="57" t="s">
        <v>392</v>
      </c>
      <c r="M50" s="56" t="s">
        <v>672</v>
      </c>
      <c r="N50" s="56">
        <v>39</v>
      </c>
      <c r="O50" s="56" t="s">
        <v>302</v>
      </c>
      <c r="P50" s="56">
        <v>9</v>
      </c>
      <c r="Q50" s="58" t="s">
        <v>303</v>
      </c>
      <c r="R50" s="57"/>
      <c r="S50" s="56" t="s">
        <v>146</v>
      </c>
      <c r="T50" s="58" t="s">
        <v>170</v>
      </c>
      <c r="U50" s="69" t="s">
        <v>89</v>
      </c>
      <c r="V50" s="70" t="s">
        <v>223</v>
      </c>
      <c r="W50" s="71" t="s">
        <v>621</v>
      </c>
      <c r="X50" s="64"/>
      <c r="Y50" s="58" t="s">
        <v>831</v>
      </c>
      <c r="Z50" s="56">
        <v>0</v>
      </c>
      <c r="AA50" s="57"/>
      <c r="AB50" s="57"/>
      <c r="AC50" s="57"/>
    </row>
    <row r="51" spans="1:29" ht="36" customHeight="1">
      <c r="A51" s="56">
        <v>51</v>
      </c>
      <c r="B51" s="56">
        <v>11147100023</v>
      </c>
      <c r="C51" s="56" t="s">
        <v>379</v>
      </c>
      <c r="D51" s="56">
        <v>31</v>
      </c>
      <c r="E51" s="57" t="s">
        <v>380</v>
      </c>
      <c r="F51" s="57" t="s">
        <v>929</v>
      </c>
      <c r="G51" s="56">
        <f>82-42-368-22</f>
        <v>-350</v>
      </c>
      <c r="H51" s="56" t="s">
        <v>668</v>
      </c>
      <c r="I51" s="56">
        <v>1</v>
      </c>
      <c r="J51" s="56" t="s">
        <v>598</v>
      </c>
      <c r="K51" s="56" t="s">
        <v>599</v>
      </c>
      <c r="L51" s="57" t="s">
        <v>381</v>
      </c>
      <c r="M51" s="56" t="s">
        <v>81</v>
      </c>
      <c r="N51" s="56">
        <v>41</v>
      </c>
      <c r="O51" s="56">
        <v>6</v>
      </c>
      <c r="P51" s="56">
        <v>1</v>
      </c>
      <c r="Q51" s="58" t="s">
        <v>386</v>
      </c>
      <c r="R51" s="57"/>
      <c r="S51" s="56" t="s">
        <v>146</v>
      </c>
      <c r="T51" s="58" t="s">
        <v>387</v>
      </c>
      <c r="U51" s="64" t="s">
        <v>85</v>
      </c>
      <c r="V51" s="56"/>
      <c r="W51" s="58"/>
      <c r="X51" s="64"/>
      <c r="Y51" s="58" t="s">
        <v>831</v>
      </c>
      <c r="Z51" s="56">
        <v>0</v>
      </c>
      <c r="AA51" s="57"/>
      <c r="AB51" s="57"/>
      <c r="AC51" s="57"/>
    </row>
    <row r="52" spans="1:29" ht="59.25" customHeight="1">
      <c r="A52" s="56">
        <v>52</v>
      </c>
      <c r="B52" s="56">
        <v>11158900023</v>
      </c>
      <c r="C52" s="56" t="s">
        <v>30</v>
      </c>
      <c r="D52" s="56">
        <v>145</v>
      </c>
      <c r="E52" s="57" t="s">
        <v>931</v>
      </c>
      <c r="F52" s="57" t="s">
        <v>932</v>
      </c>
      <c r="G52" s="57"/>
      <c r="H52" s="56" t="s">
        <v>668</v>
      </c>
      <c r="I52" s="56">
        <v>17</v>
      </c>
      <c r="J52" s="56" t="s">
        <v>688</v>
      </c>
      <c r="K52" s="56" t="s">
        <v>599</v>
      </c>
      <c r="L52" s="57" t="s">
        <v>392</v>
      </c>
      <c r="M52" s="56" t="s">
        <v>672</v>
      </c>
      <c r="N52" s="56">
        <v>44</v>
      </c>
      <c r="O52" s="56" t="s">
        <v>304</v>
      </c>
      <c r="P52" s="56">
        <v>9</v>
      </c>
      <c r="Q52" s="58" t="s">
        <v>844</v>
      </c>
      <c r="R52" s="57"/>
      <c r="S52" s="56" t="s">
        <v>146</v>
      </c>
      <c r="T52" s="58" t="s">
        <v>305</v>
      </c>
      <c r="U52" s="64"/>
      <c r="V52" s="116" t="s">
        <v>845</v>
      </c>
      <c r="W52" s="95"/>
      <c r="X52" s="64"/>
      <c r="Y52" s="114" t="s">
        <v>845</v>
      </c>
      <c r="Z52" s="115"/>
      <c r="AA52" s="57"/>
      <c r="AB52" s="57"/>
      <c r="AC52" s="57"/>
    </row>
    <row r="53" spans="1:29" ht="20.25" customHeight="1">
      <c r="A53" s="56">
        <v>53</v>
      </c>
      <c r="B53" s="56">
        <v>11147200023</v>
      </c>
      <c r="C53" s="56" t="s">
        <v>379</v>
      </c>
      <c r="D53" s="56">
        <v>32</v>
      </c>
      <c r="E53" s="57" t="s">
        <v>380</v>
      </c>
      <c r="F53" s="57" t="s">
        <v>929</v>
      </c>
      <c r="G53" s="56">
        <f>82-42-368-22</f>
        <v>-350</v>
      </c>
      <c r="H53" s="56" t="s">
        <v>668</v>
      </c>
      <c r="I53" s="56">
        <v>2</v>
      </c>
      <c r="J53" s="56" t="s">
        <v>598</v>
      </c>
      <c r="K53" s="56" t="s">
        <v>599</v>
      </c>
      <c r="L53" s="57" t="s">
        <v>381</v>
      </c>
      <c r="M53" s="56" t="s">
        <v>81</v>
      </c>
      <c r="N53" s="56">
        <v>45</v>
      </c>
      <c r="O53" s="56">
        <v>6</v>
      </c>
      <c r="P53" s="56">
        <v>1</v>
      </c>
      <c r="Q53" s="58" t="s">
        <v>384</v>
      </c>
      <c r="R53" s="57"/>
      <c r="S53" s="56" t="s">
        <v>146</v>
      </c>
      <c r="T53" s="58" t="s">
        <v>385</v>
      </c>
      <c r="U53" s="64" t="s">
        <v>85</v>
      </c>
      <c r="V53" s="56"/>
      <c r="W53" s="58"/>
      <c r="X53" s="64"/>
      <c r="Y53" s="58" t="s">
        <v>831</v>
      </c>
      <c r="Z53" s="56">
        <v>0</v>
      </c>
      <c r="AA53" s="57"/>
      <c r="AB53" s="57"/>
      <c r="AC53" s="57"/>
    </row>
    <row r="54" spans="1:29" ht="24" customHeight="1">
      <c r="A54" s="56">
        <v>54</v>
      </c>
      <c r="B54" s="56">
        <v>11159000023</v>
      </c>
      <c r="C54" s="56" t="s">
        <v>30</v>
      </c>
      <c r="D54" s="56">
        <v>146</v>
      </c>
      <c r="E54" s="57" t="s">
        <v>931</v>
      </c>
      <c r="F54" s="57" t="s">
        <v>932</v>
      </c>
      <c r="G54" s="57"/>
      <c r="H54" s="56" t="s">
        <v>668</v>
      </c>
      <c r="I54" s="56">
        <v>18</v>
      </c>
      <c r="J54" s="56" t="s">
        <v>688</v>
      </c>
      <c r="K54" s="56" t="s">
        <v>599</v>
      </c>
      <c r="L54" s="57" t="s">
        <v>392</v>
      </c>
      <c r="M54" s="56" t="s">
        <v>81</v>
      </c>
      <c r="N54" s="56">
        <v>47</v>
      </c>
      <c r="O54" s="56">
        <v>6.9</v>
      </c>
      <c r="P54" s="56">
        <v>1</v>
      </c>
      <c r="Q54" s="58" t="s">
        <v>306</v>
      </c>
      <c r="R54" s="57"/>
      <c r="S54" s="56" t="s">
        <v>146</v>
      </c>
      <c r="T54" s="58" t="s">
        <v>307</v>
      </c>
      <c r="U54" s="64" t="s">
        <v>85</v>
      </c>
      <c r="V54" s="56"/>
      <c r="W54" s="58"/>
      <c r="X54" s="64"/>
      <c r="Y54" s="58" t="s">
        <v>831</v>
      </c>
      <c r="Z54" s="56">
        <v>0</v>
      </c>
      <c r="AA54" s="57"/>
      <c r="AB54" s="57"/>
      <c r="AC54" s="57"/>
    </row>
    <row r="55" spans="1:29" ht="36.75" customHeight="1">
      <c r="A55" s="56">
        <v>55</v>
      </c>
      <c r="B55" s="56">
        <v>11159100023</v>
      </c>
      <c r="C55" s="56" t="s">
        <v>30</v>
      </c>
      <c r="D55" s="56">
        <v>147</v>
      </c>
      <c r="E55" s="57" t="s">
        <v>931</v>
      </c>
      <c r="F55" s="57" t="s">
        <v>932</v>
      </c>
      <c r="G55" s="57"/>
      <c r="H55" s="56" t="s">
        <v>668</v>
      </c>
      <c r="I55" s="56">
        <v>19</v>
      </c>
      <c r="J55" s="56" t="s">
        <v>688</v>
      </c>
      <c r="K55" s="56" t="s">
        <v>599</v>
      </c>
      <c r="L55" s="57" t="s">
        <v>392</v>
      </c>
      <c r="M55" s="56" t="s">
        <v>81</v>
      </c>
      <c r="N55" s="56">
        <v>49</v>
      </c>
      <c r="O55" s="56" t="s">
        <v>308</v>
      </c>
      <c r="P55" s="56">
        <v>4</v>
      </c>
      <c r="Q55" s="58" t="s">
        <v>309</v>
      </c>
      <c r="R55" s="57"/>
      <c r="S55" s="56" t="s">
        <v>146</v>
      </c>
      <c r="T55" s="58" t="s">
        <v>310</v>
      </c>
      <c r="U55" s="64" t="s">
        <v>85</v>
      </c>
      <c r="V55" s="56"/>
      <c r="W55" s="58"/>
      <c r="X55" s="64"/>
      <c r="Y55" s="58" t="s">
        <v>831</v>
      </c>
      <c r="Z55" s="56">
        <v>0</v>
      </c>
      <c r="AA55" s="57"/>
      <c r="AB55" s="57"/>
      <c r="AC55" s="57"/>
    </row>
    <row r="56" spans="1:29" ht="33" customHeight="1">
      <c r="A56" s="56">
        <v>56</v>
      </c>
      <c r="B56" s="56">
        <v>11152000023</v>
      </c>
      <c r="C56" s="56" t="s">
        <v>596</v>
      </c>
      <c r="D56" s="56">
        <v>76</v>
      </c>
      <c r="E56" s="57" t="s">
        <v>597</v>
      </c>
      <c r="F56" s="57" t="s">
        <v>885</v>
      </c>
      <c r="G56" s="56" t="s">
        <v>886</v>
      </c>
      <c r="H56" s="56" t="s">
        <v>668</v>
      </c>
      <c r="I56" s="56">
        <v>7</v>
      </c>
      <c r="J56" s="56" t="s">
        <v>598</v>
      </c>
      <c r="K56" s="56" t="s">
        <v>599</v>
      </c>
      <c r="L56" s="57" t="s">
        <v>600</v>
      </c>
      <c r="M56" s="56" t="s">
        <v>81</v>
      </c>
      <c r="N56" s="56">
        <v>53</v>
      </c>
      <c r="O56" s="56" t="s">
        <v>616</v>
      </c>
      <c r="P56" s="56">
        <v>19</v>
      </c>
      <c r="Q56" s="58" t="s">
        <v>617</v>
      </c>
      <c r="R56" s="57"/>
      <c r="S56" s="56" t="s">
        <v>146</v>
      </c>
      <c r="T56" s="58" t="s">
        <v>618</v>
      </c>
      <c r="U56" s="64" t="s">
        <v>85</v>
      </c>
      <c r="V56" s="56"/>
      <c r="W56" s="58" t="s">
        <v>846</v>
      </c>
      <c r="X56" s="64"/>
      <c r="Y56" s="112" t="s">
        <v>1031</v>
      </c>
      <c r="Z56" s="113">
        <v>2</v>
      </c>
      <c r="AA56" s="57"/>
      <c r="AB56" s="57"/>
      <c r="AC56" s="57"/>
    </row>
    <row r="57" spans="1:29" ht="23.25" customHeight="1">
      <c r="A57" s="56">
        <v>57</v>
      </c>
      <c r="B57" s="56">
        <v>11147300023</v>
      </c>
      <c r="C57" s="56" t="s">
        <v>379</v>
      </c>
      <c r="D57" s="56">
        <v>33</v>
      </c>
      <c r="E57" s="57" t="s">
        <v>380</v>
      </c>
      <c r="F57" s="57" t="s">
        <v>929</v>
      </c>
      <c r="G57" s="56">
        <f>82-42-368-22</f>
        <v>-350</v>
      </c>
      <c r="H57" s="56" t="s">
        <v>668</v>
      </c>
      <c r="I57" s="56">
        <v>3</v>
      </c>
      <c r="J57" s="56" t="s">
        <v>598</v>
      </c>
      <c r="K57" s="56" t="s">
        <v>599</v>
      </c>
      <c r="L57" s="57" t="s">
        <v>381</v>
      </c>
      <c r="M57" s="56" t="s">
        <v>81</v>
      </c>
      <c r="N57" s="56">
        <v>57</v>
      </c>
      <c r="O57" s="56">
        <v>6</v>
      </c>
      <c r="P57" s="56">
        <v>24</v>
      </c>
      <c r="Q57" s="58" t="s">
        <v>382</v>
      </c>
      <c r="R57" s="57"/>
      <c r="S57" s="56" t="s">
        <v>146</v>
      </c>
      <c r="T57" s="58" t="s">
        <v>383</v>
      </c>
      <c r="U57" s="64" t="s">
        <v>86</v>
      </c>
      <c r="V57" s="56"/>
      <c r="W57" s="58" t="s">
        <v>847</v>
      </c>
      <c r="X57" s="64"/>
      <c r="Y57" s="58" t="s">
        <v>828</v>
      </c>
      <c r="Z57" s="56">
        <v>0</v>
      </c>
      <c r="AA57" s="57"/>
      <c r="AB57" s="57"/>
      <c r="AC57" s="57"/>
    </row>
    <row r="58" spans="1:29" ht="33.75" customHeight="1">
      <c r="A58" s="56">
        <v>58</v>
      </c>
      <c r="B58" s="56">
        <v>11159200023</v>
      </c>
      <c r="C58" s="56" t="s">
        <v>30</v>
      </c>
      <c r="D58" s="56">
        <v>148</v>
      </c>
      <c r="E58" s="57" t="s">
        <v>931</v>
      </c>
      <c r="F58" s="57" t="s">
        <v>932</v>
      </c>
      <c r="G58" s="57"/>
      <c r="H58" s="56" t="s">
        <v>668</v>
      </c>
      <c r="I58" s="56">
        <v>20</v>
      </c>
      <c r="J58" s="56" t="s">
        <v>688</v>
      </c>
      <c r="K58" s="56" t="s">
        <v>599</v>
      </c>
      <c r="L58" s="57" t="s">
        <v>392</v>
      </c>
      <c r="M58" s="56" t="s">
        <v>81</v>
      </c>
      <c r="N58" s="56">
        <v>57</v>
      </c>
      <c r="O58" s="56" t="s">
        <v>311</v>
      </c>
      <c r="P58" s="56">
        <v>24</v>
      </c>
      <c r="Q58" s="58" t="s">
        <v>312</v>
      </c>
      <c r="R58" s="57"/>
      <c r="S58" s="56" t="s">
        <v>146</v>
      </c>
      <c r="T58" s="58" t="s">
        <v>313</v>
      </c>
      <c r="U58" s="64" t="s">
        <v>85</v>
      </c>
      <c r="V58" s="56"/>
      <c r="W58" s="58"/>
      <c r="X58" s="64"/>
      <c r="Y58" s="58" t="s">
        <v>831</v>
      </c>
      <c r="Z58" s="56">
        <v>0</v>
      </c>
      <c r="AA58" s="57"/>
      <c r="AB58" s="57"/>
      <c r="AC58" s="57"/>
    </row>
    <row r="59" spans="1:29" ht="33.75" customHeight="1">
      <c r="A59" s="56">
        <v>59</v>
      </c>
      <c r="B59" s="56">
        <v>11159300023</v>
      </c>
      <c r="C59" s="56" t="s">
        <v>30</v>
      </c>
      <c r="D59" s="56">
        <v>149</v>
      </c>
      <c r="E59" s="57" t="s">
        <v>931</v>
      </c>
      <c r="F59" s="57" t="s">
        <v>932</v>
      </c>
      <c r="G59" s="57"/>
      <c r="H59" s="56" t="s">
        <v>668</v>
      </c>
      <c r="I59" s="56">
        <v>21</v>
      </c>
      <c r="J59" s="56" t="s">
        <v>688</v>
      </c>
      <c r="K59" s="56" t="s">
        <v>599</v>
      </c>
      <c r="L59" s="57" t="s">
        <v>392</v>
      </c>
      <c r="M59" s="56" t="s">
        <v>81</v>
      </c>
      <c r="N59" s="56">
        <v>64</v>
      </c>
      <c r="O59" s="56" t="s">
        <v>314</v>
      </c>
      <c r="P59" s="56">
        <v>19</v>
      </c>
      <c r="Q59" s="58" t="s">
        <v>315</v>
      </c>
      <c r="R59" s="57"/>
      <c r="S59" s="56" t="s">
        <v>146</v>
      </c>
      <c r="T59" s="58" t="s">
        <v>316</v>
      </c>
      <c r="U59" s="64" t="s">
        <v>85</v>
      </c>
      <c r="V59" s="56"/>
      <c r="W59" s="58"/>
      <c r="X59" s="64"/>
      <c r="Y59" s="58" t="s">
        <v>831</v>
      </c>
      <c r="Z59" s="56">
        <v>0</v>
      </c>
      <c r="AA59" s="57"/>
      <c r="AB59" s="57"/>
      <c r="AC59" s="57"/>
    </row>
    <row r="60" spans="1:29" ht="60" customHeight="1">
      <c r="A60" s="56">
        <v>60</v>
      </c>
      <c r="B60" s="56">
        <v>11159400023</v>
      </c>
      <c r="C60" s="56" t="s">
        <v>30</v>
      </c>
      <c r="D60" s="56">
        <v>150</v>
      </c>
      <c r="E60" s="57" t="s">
        <v>931</v>
      </c>
      <c r="F60" s="57" t="s">
        <v>932</v>
      </c>
      <c r="G60" s="57"/>
      <c r="H60" s="56" t="s">
        <v>668</v>
      </c>
      <c r="I60" s="56">
        <v>22</v>
      </c>
      <c r="J60" s="56" t="s">
        <v>688</v>
      </c>
      <c r="K60" s="56" t="s">
        <v>599</v>
      </c>
      <c r="L60" s="57" t="s">
        <v>392</v>
      </c>
      <c r="M60" s="56" t="s">
        <v>81</v>
      </c>
      <c r="N60" s="56">
        <v>65</v>
      </c>
      <c r="O60" s="56" t="s">
        <v>317</v>
      </c>
      <c r="P60" s="56">
        <v>7</v>
      </c>
      <c r="Q60" s="58" t="s">
        <v>318</v>
      </c>
      <c r="R60" s="57"/>
      <c r="S60" s="56" t="s">
        <v>146</v>
      </c>
      <c r="T60" s="58" t="s">
        <v>319</v>
      </c>
      <c r="U60" s="64" t="s">
        <v>85</v>
      </c>
      <c r="V60" s="56"/>
      <c r="W60" s="58"/>
      <c r="X60" s="64"/>
      <c r="Y60" s="58" t="s">
        <v>831</v>
      </c>
      <c r="Z60" s="56">
        <v>0</v>
      </c>
      <c r="AA60" s="57"/>
      <c r="AB60" s="57"/>
      <c r="AC60" s="57"/>
    </row>
    <row r="61" spans="1:29" ht="102" customHeight="1">
      <c r="A61" s="56">
        <v>61</v>
      </c>
      <c r="B61" s="56">
        <v>11157100023</v>
      </c>
      <c r="C61" s="56" t="s">
        <v>677</v>
      </c>
      <c r="D61" s="56">
        <v>127</v>
      </c>
      <c r="E61" s="57" t="s">
        <v>665</v>
      </c>
      <c r="F61" s="57" t="s">
        <v>666</v>
      </c>
      <c r="G61" s="56" t="s">
        <v>667</v>
      </c>
      <c r="H61" s="56" t="s">
        <v>668</v>
      </c>
      <c r="I61" s="56">
        <v>4</v>
      </c>
      <c r="J61" s="56" t="s">
        <v>669</v>
      </c>
      <c r="K61" s="56" t="s">
        <v>670</v>
      </c>
      <c r="L61" s="57" t="s">
        <v>671</v>
      </c>
      <c r="M61" s="56" t="s">
        <v>672</v>
      </c>
      <c r="N61" s="56">
        <v>65</v>
      </c>
      <c r="O61" s="56" t="s">
        <v>678</v>
      </c>
      <c r="P61" s="56">
        <v>16</v>
      </c>
      <c r="Q61" s="58" t="s">
        <v>679</v>
      </c>
      <c r="R61" s="57"/>
      <c r="S61" s="56" t="s">
        <v>675</v>
      </c>
      <c r="T61" s="58" t="s">
        <v>680</v>
      </c>
      <c r="U61" s="69" t="s">
        <v>89</v>
      </c>
      <c r="V61" s="70" t="s">
        <v>223</v>
      </c>
      <c r="W61" s="71" t="s">
        <v>439</v>
      </c>
      <c r="X61" s="64"/>
      <c r="Y61" s="112" t="s">
        <v>59</v>
      </c>
      <c r="Z61" s="113">
        <v>4</v>
      </c>
      <c r="AA61" s="120"/>
      <c r="AB61" s="57"/>
      <c r="AC61" s="57"/>
    </row>
    <row r="62" spans="1:29" ht="66.75" customHeight="1">
      <c r="A62" s="56">
        <v>62</v>
      </c>
      <c r="B62" s="56">
        <v>11159500023</v>
      </c>
      <c r="C62" s="56" t="s">
        <v>30</v>
      </c>
      <c r="D62" s="56">
        <v>151</v>
      </c>
      <c r="E62" s="57" t="s">
        <v>931</v>
      </c>
      <c r="F62" s="57" t="s">
        <v>932</v>
      </c>
      <c r="G62" s="57"/>
      <c r="H62" s="56" t="s">
        <v>668</v>
      </c>
      <c r="I62" s="56">
        <v>23</v>
      </c>
      <c r="J62" s="56" t="s">
        <v>688</v>
      </c>
      <c r="K62" s="56" t="s">
        <v>599</v>
      </c>
      <c r="L62" s="57" t="s">
        <v>392</v>
      </c>
      <c r="M62" s="56" t="s">
        <v>672</v>
      </c>
      <c r="N62" s="56">
        <v>67</v>
      </c>
      <c r="O62" s="56" t="s">
        <v>320</v>
      </c>
      <c r="P62" s="56">
        <v>2</v>
      </c>
      <c r="Q62" s="58" t="s">
        <v>125</v>
      </c>
      <c r="R62" s="57"/>
      <c r="S62" s="56" t="s">
        <v>146</v>
      </c>
      <c r="T62" s="58" t="s">
        <v>848</v>
      </c>
      <c r="U62" s="69" t="s">
        <v>85</v>
      </c>
      <c r="V62" s="70"/>
      <c r="W62" s="71"/>
      <c r="X62" s="64"/>
      <c r="Y62" s="58" t="s">
        <v>831</v>
      </c>
      <c r="Z62" s="56">
        <v>0</v>
      </c>
      <c r="AA62" s="57"/>
      <c r="AB62" s="57"/>
      <c r="AC62" s="57"/>
    </row>
    <row r="63" spans="1:29" ht="111" customHeight="1">
      <c r="A63" s="56">
        <v>63</v>
      </c>
      <c r="B63" s="56">
        <v>11159600023</v>
      </c>
      <c r="C63" s="56" t="s">
        <v>30</v>
      </c>
      <c r="D63" s="56">
        <v>152</v>
      </c>
      <c r="E63" s="57" t="s">
        <v>931</v>
      </c>
      <c r="F63" s="57" t="s">
        <v>932</v>
      </c>
      <c r="G63" s="57"/>
      <c r="H63" s="56" t="s">
        <v>668</v>
      </c>
      <c r="I63" s="56">
        <v>24</v>
      </c>
      <c r="J63" s="56" t="s">
        <v>688</v>
      </c>
      <c r="K63" s="56" t="s">
        <v>599</v>
      </c>
      <c r="L63" s="57" t="s">
        <v>392</v>
      </c>
      <c r="M63" s="56" t="s">
        <v>672</v>
      </c>
      <c r="N63" s="56">
        <v>67</v>
      </c>
      <c r="O63" s="56" t="s">
        <v>21</v>
      </c>
      <c r="P63" s="56">
        <v>9</v>
      </c>
      <c r="Q63" s="58" t="s">
        <v>126</v>
      </c>
      <c r="R63" s="57"/>
      <c r="S63" s="56" t="s">
        <v>146</v>
      </c>
      <c r="T63" s="58" t="s">
        <v>171</v>
      </c>
      <c r="U63" s="69" t="s">
        <v>89</v>
      </c>
      <c r="V63" s="70" t="s">
        <v>223</v>
      </c>
      <c r="W63" s="78" t="s">
        <v>172</v>
      </c>
      <c r="X63" s="64"/>
      <c r="Y63" s="58" t="s">
        <v>831</v>
      </c>
      <c r="Z63" s="56">
        <v>0</v>
      </c>
      <c r="AA63" s="57"/>
      <c r="AB63" s="57"/>
      <c r="AC63" s="57"/>
    </row>
    <row r="64" spans="1:29" ht="139.5" customHeight="1">
      <c r="A64" s="56">
        <v>64</v>
      </c>
      <c r="B64" s="56">
        <v>11007800023</v>
      </c>
      <c r="C64" s="56" t="s">
        <v>328</v>
      </c>
      <c r="D64" s="56">
        <v>14</v>
      </c>
      <c r="E64" s="57" t="s">
        <v>329</v>
      </c>
      <c r="F64" s="57" t="s">
        <v>330</v>
      </c>
      <c r="G64" s="56" t="s">
        <v>331</v>
      </c>
      <c r="H64" s="56" t="s">
        <v>668</v>
      </c>
      <c r="I64" s="56">
        <v>14</v>
      </c>
      <c r="J64" s="56" t="s">
        <v>688</v>
      </c>
      <c r="K64" s="56" t="s">
        <v>670</v>
      </c>
      <c r="L64" s="57" t="s">
        <v>117</v>
      </c>
      <c r="M64" s="56" t="s">
        <v>672</v>
      </c>
      <c r="N64" s="56">
        <v>67</v>
      </c>
      <c r="O64" s="56" t="s">
        <v>21</v>
      </c>
      <c r="P64" s="56">
        <v>11</v>
      </c>
      <c r="Q64" s="58" t="s">
        <v>22</v>
      </c>
      <c r="R64" s="57"/>
      <c r="S64" s="56" t="s">
        <v>146</v>
      </c>
      <c r="T64" s="58" t="s">
        <v>23</v>
      </c>
      <c r="U64" s="69" t="s">
        <v>89</v>
      </c>
      <c r="V64" s="70" t="s">
        <v>223</v>
      </c>
      <c r="W64" s="71" t="s">
        <v>465</v>
      </c>
      <c r="X64" s="69" t="s">
        <v>599</v>
      </c>
      <c r="Y64" s="58" t="s">
        <v>831</v>
      </c>
      <c r="Z64" s="56">
        <v>0</v>
      </c>
      <c r="AA64" s="57"/>
      <c r="AB64" s="57"/>
      <c r="AC64" s="57"/>
    </row>
    <row r="65" spans="1:29" ht="23.25" customHeight="1">
      <c r="A65" s="56">
        <v>65</v>
      </c>
      <c r="B65" s="56">
        <v>11008300023</v>
      </c>
      <c r="C65" s="56" t="s">
        <v>328</v>
      </c>
      <c r="D65" s="56">
        <v>19</v>
      </c>
      <c r="E65" s="57" t="s">
        <v>329</v>
      </c>
      <c r="F65" s="57" t="s">
        <v>330</v>
      </c>
      <c r="G65" s="56" t="s">
        <v>331</v>
      </c>
      <c r="H65" s="56" t="s">
        <v>668</v>
      </c>
      <c r="I65" s="56">
        <v>19</v>
      </c>
      <c r="J65" s="56" t="s">
        <v>688</v>
      </c>
      <c r="K65" s="56" t="s">
        <v>670</v>
      </c>
      <c r="L65" s="57" t="s">
        <v>117</v>
      </c>
      <c r="M65" s="56" t="s">
        <v>81</v>
      </c>
      <c r="N65" s="56">
        <v>69</v>
      </c>
      <c r="O65" s="56" t="s">
        <v>7</v>
      </c>
      <c r="P65" s="56">
        <v>3</v>
      </c>
      <c r="Q65" s="58" t="s">
        <v>8</v>
      </c>
      <c r="R65" s="57"/>
      <c r="S65" s="56" t="s">
        <v>146</v>
      </c>
      <c r="T65" s="58" t="s">
        <v>9</v>
      </c>
      <c r="U65" s="69" t="s">
        <v>85</v>
      </c>
      <c r="V65" s="70" t="s">
        <v>223</v>
      </c>
      <c r="W65" s="71"/>
      <c r="X65" s="69" t="s">
        <v>599</v>
      </c>
      <c r="Y65" s="58" t="s">
        <v>831</v>
      </c>
      <c r="Z65" s="56">
        <v>0</v>
      </c>
      <c r="AA65" s="57"/>
      <c r="AB65" s="57"/>
      <c r="AC65" s="57"/>
    </row>
    <row r="66" spans="1:29" ht="45.75" customHeight="1">
      <c r="A66" s="56">
        <v>66</v>
      </c>
      <c r="B66" s="56">
        <v>11008400023</v>
      </c>
      <c r="C66" s="56" t="s">
        <v>328</v>
      </c>
      <c r="D66" s="56">
        <v>20</v>
      </c>
      <c r="E66" s="57" t="s">
        <v>329</v>
      </c>
      <c r="F66" s="57" t="s">
        <v>330</v>
      </c>
      <c r="G66" s="56" t="s">
        <v>331</v>
      </c>
      <c r="H66" s="56" t="s">
        <v>668</v>
      </c>
      <c r="I66" s="56">
        <v>20</v>
      </c>
      <c r="J66" s="56" t="s">
        <v>688</v>
      </c>
      <c r="K66" s="56" t="s">
        <v>670</v>
      </c>
      <c r="L66" s="57" t="s">
        <v>117</v>
      </c>
      <c r="M66" s="56" t="s">
        <v>81</v>
      </c>
      <c r="N66" s="56">
        <v>69</v>
      </c>
      <c r="O66" s="56" t="s">
        <v>4</v>
      </c>
      <c r="P66" s="56">
        <v>12</v>
      </c>
      <c r="Q66" s="58" t="s">
        <v>5</v>
      </c>
      <c r="R66" s="57"/>
      <c r="S66" s="56" t="s">
        <v>146</v>
      </c>
      <c r="T66" s="58" t="s">
        <v>6</v>
      </c>
      <c r="U66" s="69" t="s">
        <v>89</v>
      </c>
      <c r="V66" s="70" t="s">
        <v>223</v>
      </c>
      <c r="W66" s="71" t="s">
        <v>466</v>
      </c>
      <c r="X66" s="69" t="s">
        <v>599</v>
      </c>
      <c r="Y66" s="112" t="s">
        <v>1030</v>
      </c>
      <c r="Z66" s="113">
        <v>4</v>
      </c>
      <c r="AA66" s="57"/>
      <c r="AB66" s="57"/>
      <c r="AC66" s="57"/>
    </row>
    <row r="67" spans="1:29" ht="147.75" customHeight="1">
      <c r="A67" s="56">
        <v>67</v>
      </c>
      <c r="B67" s="56">
        <v>11008600023</v>
      </c>
      <c r="C67" s="56" t="s">
        <v>328</v>
      </c>
      <c r="D67" s="56">
        <v>22</v>
      </c>
      <c r="E67" s="57" t="s">
        <v>329</v>
      </c>
      <c r="F67" s="57" t="s">
        <v>330</v>
      </c>
      <c r="G67" s="56" t="s">
        <v>331</v>
      </c>
      <c r="H67" s="56" t="s">
        <v>668</v>
      </c>
      <c r="I67" s="56">
        <v>22</v>
      </c>
      <c r="J67" s="56" t="s">
        <v>688</v>
      </c>
      <c r="K67" s="56" t="s">
        <v>670</v>
      </c>
      <c r="L67" s="57" t="s">
        <v>117</v>
      </c>
      <c r="M67" s="56" t="s">
        <v>672</v>
      </c>
      <c r="N67" s="56">
        <v>74</v>
      </c>
      <c r="O67" s="56" t="s">
        <v>337</v>
      </c>
      <c r="P67" s="56">
        <v>2</v>
      </c>
      <c r="Q67" s="58" t="s">
        <v>338</v>
      </c>
      <c r="R67" s="57"/>
      <c r="S67" s="56" t="s">
        <v>675</v>
      </c>
      <c r="T67" s="58" t="s">
        <v>339</v>
      </c>
      <c r="U67" s="69" t="s">
        <v>89</v>
      </c>
      <c r="V67" s="70" t="s">
        <v>223</v>
      </c>
      <c r="W67" s="71" t="s">
        <v>467</v>
      </c>
      <c r="X67" s="69" t="s">
        <v>599</v>
      </c>
      <c r="Y67" s="58" t="s">
        <v>831</v>
      </c>
      <c r="Z67" s="56">
        <v>0</v>
      </c>
      <c r="AA67" s="57"/>
      <c r="AB67" s="57"/>
      <c r="AC67" s="57"/>
    </row>
    <row r="68" spans="1:29" ht="47.25" customHeight="1">
      <c r="A68" s="56">
        <v>68</v>
      </c>
      <c r="B68" s="56">
        <v>11008700023</v>
      </c>
      <c r="C68" s="56" t="s">
        <v>328</v>
      </c>
      <c r="D68" s="56">
        <v>23</v>
      </c>
      <c r="E68" s="57" t="s">
        <v>329</v>
      </c>
      <c r="F68" s="57" t="s">
        <v>330</v>
      </c>
      <c r="G68" s="56" t="s">
        <v>331</v>
      </c>
      <c r="H68" s="56" t="s">
        <v>668</v>
      </c>
      <c r="I68" s="56">
        <v>23</v>
      </c>
      <c r="J68" s="56" t="s">
        <v>688</v>
      </c>
      <c r="K68" s="56" t="s">
        <v>670</v>
      </c>
      <c r="L68" s="57" t="s">
        <v>117</v>
      </c>
      <c r="M68" s="56" t="s">
        <v>81</v>
      </c>
      <c r="N68" s="56">
        <v>75</v>
      </c>
      <c r="O68" s="56" t="s">
        <v>335</v>
      </c>
      <c r="P68" s="56">
        <v>6</v>
      </c>
      <c r="Q68" s="58" t="s">
        <v>468</v>
      </c>
      <c r="R68" s="57"/>
      <c r="S68" s="56" t="s">
        <v>146</v>
      </c>
      <c r="T68" s="58" t="s">
        <v>336</v>
      </c>
      <c r="U68" s="69" t="s">
        <v>89</v>
      </c>
      <c r="V68" s="70" t="s">
        <v>223</v>
      </c>
      <c r="W68" s="71" t="s">
        <v>469</v>
      </c>
      <c r="X68" s="69" t="s">
        <v>599</v>
      </c>
      <c r="Y68" s="58" t="s">
        <v>831</v>
      </c>
      <c r="Z68" s="56">
        <v>0</v>
      </c>
      <c r="AA68" s="57"/>
      <c r="AB68" s="57"/>
      <c r="AC68" s="57"/>
    </row>
    <row r="69" spans="1:29" ht="27.75" customHeight="1">
      <c r="A69" s="56">
        <v>69</v>
      </c>
      <c r="B69" s="56">
        <v>11150400023</v>
      </c>
      <c r="C69" s="56" t="s">
        <v>181</v>
      </c>
      <c r="D69" s="56">
        <v>60</v>
      </c>
      <c r="E69" s="57" t="s">
        <v>182</v>
      </c>
      <c r="F69" s="57" t="s">
        <v>183</v>
      </c>
      <c r="G69" s="56">
        <f>81-25-262-6737</f>
        <v>-6943</v>
      </c>
      <c r="H69" s="56" t="s">
        <v>668</v>
      </c>
      <c r="I69" s="56">
        <v>2</v>
      </c>
      <c r="J69" s="56" t="s">
        <v>184</v>
      </c>
      <c r="K69" s="56" t="s">
        <v>599</v>
      </c>
      <c r="L69" s="57" t="s">
        <v>185</v>
      </c>
      <c r="M69" s="56" t="s">
        <v>81</v>
      </c>
      <c r="N69" s="56">
        <v>77</v>
      </c>
      <c r="O69" s="56" t="s">
        <v>196</v>
      </c>
      <c r="P69" s="56">
        <v>4</v>
      </c>
      <c r="Q69" s="58" t="s">
        <v>197</v>
      </c>
      <c r="R69" s="57"/>
      <c r="S69" s="56" t="s">
        <v>146</v>
      </c>
      <c r="T69" s="58" t="s">
        <v>191</v>
      </c>
      <c r="U69" s="64" t="s">
        <v>85</v>
      </c>
      <c r="V69" s="56"/>
      <c r="W69" s="58"/>
      <c r="X69" s="64"/>
      <c r="Y69" s="58" t="s">
        <v>831</v>
      </c>
      <c r="Z69" s="56">
        <v>0</v>
      </c>
      <c r="AA69" s="57"/>
      <c r="AB69" s="57"/>
      <c r="AC69" s="57"/>
    </row>
    <row r="70" spans="1:29" ht="32.25" customHeight="1">
      <c r="A70" s="56">
        <v>70</v>
      </c>
      <c r="B70" s="56">
        <v>11150300023</v>
      </c>
      <c r="C70" s="56" t="s">
        <v>181</v>
      </c>
      <c r="D70" s="56">
        <v>59</v>
      </c>
      <c r="E70" s="57" t="s">
        <v>182</v>
      </c>
      <c r="F70" s="57" t="s">
        <v>183</v>
      </c>
      <c r="G70" s="56">
        <f>81-25-262-6737</f>
        <v>-6943</v>
      </c>
      <c r="H70" s="56" t="s">
        <v>668</v>
      </c>
      <c r="I70" s="56">
        <v>1</v>
      </c>
      <c r="J70" s="56" t="s">
        <v>184</v>
      </c>
      <c r="K70" s="56" t="s">
        <v>599</v>
      </c>
      <c r="L70" s="57" t="s">
        <v>185</v>
      </c>
      <c r="M70" s="56" t="s">
        <v>81</v>
      </c>
      <c r="N70" s="56">
        <v>77</v>
      </c>
      <c r="O70" s="56" t="s">
        <v>196</v>
      </c>
      <c r="P70" s="56">
        <v>4</v>
      </c>
      <c r="Q70" s="58" t="s">
        <v>195</v>
      </c>
      <c r="R70" s="57"/>
      <c r="S70" s="56" t="s">
        <v>146</v>
      </c>
      <c r="T70" s="58" t="s">
        <v>193</v>
      </c>
      <c r="U70" s="64" t="s">
        <v>85</v>
      </c>
      <c r="V70" s="56"/>
      <c r="W70" s="58"/>
      <c r="X70" s="64"/>
      <c r="Y70" s="58" t="s">
        <v>831</v>
      </c>
      <c r="Z70" s="56">
        <v>0</v>
      </c>
      <c r="AA70" s="57"/>
      <c r="AB70" s="57"/>
      <c r="AC70" s="57"/>
    </row>
    <row r="71" spans="1:29" ht="34.5" customHeight="1">
      <c r="A71" s="56">
        <v>71</v>
      </c>
      <c r="B71" s="56">
        <v>11008500023</v>
      </c>
      <c r="C71" s="56" t="s">
        <v>328</v>
      </c>
      <c r="D71" s="56">
        <v>21</v>
      </c>
      <c r="E71" s="57" t="s">
        <v>329</v>
      </c>
      <c r="F71" s="57" t="s">
        <v>330</v>
      </c>
      <c r="G71" s="56" t="s">
        <v>331</v>
      </c>
      <c r="H71" s="56" t="s">
        <v>668</v>
      </c>
      <c r="I71" s="56">
        <v>21</v>
      </c>
      <c r="J71" s="56" t="s">
        <v>688</v>
      </c>
      <c r="K71" s="56" t="s">
        <v>670</v>
      </c>
      <c r="L71" s="57" t="s">
        <v>117</v>
      </c>
      <c r="M71" s="56" t="s">
        <v>81</v>
      </c>
      <c r="N71" s="56">
        <v>78</v>
      </c>
      <c r="O71" s="56" t="s">
        <v>340</v>
      </c>
      <c r="P71" s="56">
        <v>9</v>
      </c>
      <c r="Q71" s="58" t="s">
        <v>341</v>
      </c>
      <c r="R71" s="57"/>
      <c r="S71" s="56" t="s">
        <v>146</v>
      </c>
      <c r="T71" s="58" t="s">
        <v>3</v>
      </c>
      <c r="U71" s="69" t="s">
        <v>89</v>
      </c>
      <c r="V71" s="70" t="s">
        <v>223</v>
      </c>
      <c r="W71" s="71" t="s">
        <v>470</v>
      </c>
      <c r="X71" s="69" t="s">
        <v>599</v>
      </c>
      <c r="Y71" s="58" t="s">
        <v>831</v>
      </c>
      <c r="Z71" s="56">
        <v>0</v>
      </c>
      <c r="AA71" s="57"/>
      <c r="AB71" s="57"/>
      <c r="AC71" s="57"/>
    </row>
    <row r="72" spans="1:29" ht="33" customHeight="1">
      <c r="A72" s="56">
        <v>72</v>
      </c>
      <c r="B72" s="56">
        <v>11159700023</v>
      </c>
      <c r="C72" s="56" t="s">
        <v>30</v>
      </c>
      <c r="D72" s="56">
        <v>153</v>
      </c>
      <c r="E72" s="57" t="s">
        <v>931</v>
      </c>
      <c r="F72" s="57" t="s">
        <v>932</v>
      </c>
      <c r="G72" s="57"/>
      <c r="H72" s="56" t="s">
        <v>668</v>
      </c>
      <c r="I72" s="56">
        <v>25</v>
      </c>
      <c r="J72" s="56" t="s">
        <v>688</v>
      </c>
      <c r="K72" s="56" t="s">
        <v>599</v>
      </c>
      <c r="L72" s="57" t="s">
        <v>392</v>
      </c>
      <c r="M72" s="56" t="s">
        <v>81</v>
      </c>
      <c r="N72" s="56">
        <v>78</v>
      </c>
      <c r="O72" s="56" t="s">
        <v>321</v>
      </c>
      <c r="P72" s="56">
        <v>16</v>
      </c>
      <c r="Q72" s="58" t="s">
        <v>322</v>
      </c>
      <c r="R72" s="57"/>
      <c r="S72" s="56" t="s">
        <v>146</v>
      </c>
      <c r="T72" s="58" t="s">
        <v>323</v>
      </c>
      <c r="U72" s="64" t="s">
        <v>85</v>
      </c>
      <c r="V72" s="56"/>
      <c r="W72" s="58"/>
      <c r="X72" s="64"/>
      <c r="Y72" s="58" t="s">
        <v>831</v>
      </c>
      <c r="Z72" s="56">
        <v>0</v>
      </c>
      <c r="AA72" s="57"/>
      <c r="AB72" s="57"/>
      <c r="AC72" s="57"/>
    </row>
    <row r="73" spans="1:29" ht="32.25" customHeight="1">
      <c r="A73" s="56">
        <v>73</v>
      </c>
      <c r="B73" s="56">
        <v>11150700023</v>
      </c>
      <c r="C73" s="56" t="s">
        <v>181</v>
      </c>
      <c r="D73" s="56">
        <v>63</v>
      </c>
      <c r="E73" s="57" t="s">
        <v>182</v>
      </c>
      <c r="F73" s="57" t="s">
        <v>183</v>
      </c>
      <c r="G73" s="56">
        <f>81-25-262-6737</f>
        <v>-6943</v>
      </c>
      <c r="H73" s="56" t="s">
        <v>668</v>
      </c>
      <c r="I73" s="56">
        <v>5</v>
      </c>
      <c r="J73" s="56" t="s">
        <v>184</v>
      </c>
      <c r="K73" s="56" t="s">
        <v>599</v>
      </c>
      <c r="L73" s="57" t="s">
        <v>185</v>
      </c>
      <c r="M73" s="56" t="s">
        <v>81</v>
      </c>
      <c r="N73" s="56">
        <v>79</v>
      </c>
      <c r="O73" s="56" t="s">
        <v>189</v>
      </c>
      <c r="P73" s="56">
        <v>4</v>
      </c>
      <c r="Q73" s="58" t="s">
        <v>190</v>
      </c>
      <c r="R73" s="57"/>
      <c r="S73" s="56" t="s">
        <v>146</v>
      </c>
      <c r="T73" s="58" t="s">
        <v>191</v>
      </c>
      <c r="U73" s="64" t="s">
        <v>85</v>
      </c>
      <c r="V73" s="56"/>
      <c r="W73" s="58"/>
      <c r="X73" s="64"/>
      <c r="Y73" s="58" t="s">
        <v>831</v>
      </c>
      <c r="Z73" s="56">
        <v>0</v>
      </c>
      <c r="AA73" s="57"/>
      <c r="AB73" s="57"/>
      <c r="AC73" s="57"/>
    </row>
    <row r="74" spans="1:29" ht="68.25" customHeight="1">
      <c r="A74" s="56">
        <v>74</v>
      </c>
      <c r="B74" s="56">
        <v>11157200023</v>
      </c>
      <c r="C74" s="56" t="s">
        <v>664</v>
      </c>
      <c r="D74" s="56">
        <v>128</v>
      </c>
      <c r="E74" s="57" t="s">
        <v>665</v>
      </c>
      <c r="F74" s="57" t="s">
        <v>666</v>
      </c>
      <c r="G74" s="56" t="s">
        <v>667</v>
      </c>
      <c r="H74" s="56" t="s">
        <v>668</v>
      </c>
      <c r="I74" s="56">
        <v>5</v>
      </c>
      <c r="J74" s="56" t="s">
        <v>669</v>
      </c>
      <c r="K74" s="56" t="s">
        <v>670</v>
      </c>
      <c r="L74" s="57" t="s">
        <v>671</v>
      </c>
      <c r="M74" s="56" t="s">
        <v>672</v>
      </c>
      <c r="N74" s="56">
        <v>79</v>
      </c>
      <c r="O74" s="56" t="s">
        <v>673</v>
      </c>
      <c r="P74" s="56">
        <v>11</v>
      </c>
      <c r="Q74" s="58" t="s">
        <v>674</v>
      </c>
      <c r="R74" s="57"/>
      <c r="S74" s="56" t="s">
        <v>675</v>
      </c>
      <c r="T74" s="58" t="s">
        <v>676</v>
      </c>
      <c r="U74" s="69" t="s">
        <v>85</v>
      </c>
      <c r="V74" s="70"/>
      <c r="W74" s="71" t="s">
        <v>1022</v>
      </c>
      <c r="X74" s="64"/>
      <c r="Y74" s="95" t="s">
        <v>1021</v>
      </c>
      <c r="Z74" s="119">
        <v>0</v>
      </c>
      <c r="AA74" s="120"/>
      <c r="AB74" s="57"/>
      <c r="AC74" s="57"/>
    </row>
    <row r="75" spans="1:29" ht="81.75" customHeight="1">
      <c r="A75" s="56">
        <v>75</v>
      </c>
      <c r="B75" s="56">
        <v>11150600023</v>
      </c>
      <c r="C75" s="56" t="s">
        <v>181</v>
      </c>
      <c r="D75" s="56">
        <v>62</v>
      </c>
      <c r="E75" s="57" t="s">
        <v>182</v>
      </c>
      <c r="F75" s="57" t="s">
        <v>183</v>
      </c>
      <c r="G75" s="56">
        <f>81-25-262-6737</f>
        <v>-6943</v>
      </c>
      <c r="H75" s="56" t="s">
        <v>668</v>
      </c>
      <c r="I75" s="56">
        <v>4</v>
      </c>
      <c r="J75" s="56" t="s">
        <v>184</v>
      </c>
      <c r="K75" s="56" t="s">
        <v>599</v>
      </c>
      <c r="L75" s="57" t="s">
        <v>185</v>
      </c>
      <c r="M75" s="56" t="s">
        <v>81</v>
      </c>
      <c r="N75" s="56">
        <v>79</v>
      </c>
      <c r="O75" s="56" t="s">
        <v>189</v>
      </c>
      <c r="P75" s="56">
        <v>15</v>
      </c>
      <c r="Q75" s="58" t="s">
        <v>192</v>
      </c>
      <c r="R75" s="57"/>
      <c r="S75" s="56" t="s">
        <v>146</v>
      </c>
      <c r="T75" s="58" t="s">
        <v>193</v>
      </c>
      <c r="U75" s="117" t="s">
        <v>89</v>
      </c>
      <c r="V75" s="118" t="s">
        <v>223</v>
      </c>
      <c r="W75" s="110" t="s">
        <v>1018</v>
      </c>
      <c r="X75" s="64"/>
      <c r="Y75" s="95" t="s">
        <v>831</v>
      </c>
      <c r="Z75" s="119">
        <v>0</v>
      </c>
      <c r="AA75" s="120"/>
      <c r="AB75" s="57"/>
      <c r="AC75" s="57"/>
    </row>
    <row r="76" spans="1:29" ht="32.25" customHeight="1">
      <c r="A76" s="56">
        <v>76</v>
      </c>
      <c r="B76" s="56">
        <v>11150500023</v>
      </c>
      <c r="C76" s="56" t="s">
        <v>181</v>
      </c>
      <c r="D76" s="56">
        <v>61</v>
      </c>
      <c r="E76" s="57" t="s">
        <v>182</v>
      </c>
      <c r="F76" s="57" t="s">
        <v>183</v>
      </c>
      <c r="G76" s="56">
        <f>81-25-262-6737</f>
        <v>-6943</v>
      </c>
      <c r="H76" s="56" t="s">
        <v>668</v>
      </c>
      <c r="I76" s="56">
        <v>3</v>
      </c>
      <c r="J76" s="56" t="s">
        <v>184</v>
      </c>
      <c r="K76" s="56" t="s">
        <v>599</v>
      </c>
      <c r="L76" s="57" t="s">
        <v>185</v>
      </c>
      <c r="M76" s="56" t="s">
        <v>81</v>
      </c>
      <c r="N76" s="56">
        <v>79</v>
      </c>
      <c r="O76" s="56" t="s">
        <v>194</v>
      </c>
      <c r="P76" s="56">
        <v>15</v>
      </c>
      <c r="Q76" s="58" t="s">
        <v>195</v>
      </c>
      <c r="R76" s="57"/>
      <c r="S76" s="56" t="s">
        <v>146</v>
      </c>
      <c r="T76" s="58" t="s">
        <v>193</v>
      </c>
      <c r="U76" s="64" t="s">
        <v>85</v>
      </c>
      <c r="V76" s="56"/>
      <c r="W76" s="58"/>
      <c r="X76" s="64"/>
      <c r="Y76" s="58" t="s">
        <v>831</v>
      </c>
      <c r="Z76" s="56">
        <v>0</v>
      </c>
      <c r="AA76" s="57"/>
      <c r="AB76" s="57"/>
      <c r="AC76" s="57"/>
    </row>
    <row r="77" spans="1:29" ht="32.25" customHeight="1">
      <c r="A77" s="56">
        <v>77</v>
      </c>
      <c r="B77" s="56">
        <v>11008800023</v>
      </c>
      <c r="C77" s="56" t="s">
        <v>328</v>
      </c>
      <c r="D77" s="56">
        <v>24</v>
      </c>
      <c r="E77" s="57" t="s">
        <v>329</v>
      </c>
      <c r="F77" s="57" t="s">
        <v>330</v>
      </c>
      <c r="G77" s="56" t="s">
        <v>331</v>
      </c>
      <c r="H77" s="56" t="s">
        <v>668</v>
      </c>
      <c r="I77" s="56">
        <v>24</v>
      </c>
      <c r="J77" s="56" t="s">
        <v>688</v>
      </c>
      <c r="K77" s="56" t="s">
        <v>670</v>
      </c>
      <c r="L77" s="57" t="s">
        <v>117</v>
      </c>
      <c r="M77" s="56" t="s">
        <v>672</v>
      </c>
      <c r="N77" s="56">
        <v>83</v>
      </c>
      <c r="O77" s="56" t="s">
        <v>332</v>
      </c>
      <c r="P77" s="56">
        <v>27</v>
      </c>
      <c r="Q77" s="58" t="s">
        <v>333</v>
      </c>
      <c r="R77" s="57"/>
      <c r="S77" s="56" t="s">
        <v>146</v>
      </c>
      <c r="T77" s="58" t="s">
        <v>334</v>
      </c>
      <c r="U77" s="69" t="s">
        <v>89</v>
      </c>
      <c r="V77" s="70" t="s">
        <v>223</v>
      </c>
      <c r="W77" s="74" t="s">
        <v>471</v>
      </c>
      <c r="X77" s="69" t="s">
        <v>599</v>
      </c>
      <c r="Y77" s="58" t="s">
        <v>831</v>
      </c>
      <c r="Z77" s="56">
        <v>0</v>
      </c>
      <c r="AA77" s="57"/>
      <c r="AB77" s="57"/>
      <c r="AC77" s="57"/>
    </row>
    <row r="78" spans="1:29" ht="45.75" customHeight="1">
      <c r="A78" s="56">
        <v>78</v>
      </c>
      <c r="B78" s="56">
        <v>11159800023</v>
      </c>
      <c r="C78" s="56" t="s">
        <v>30</v>
      </c>
      <c r="D78" s="56">
        <v>154</v>
      </c>
      <c r="E78" s="57" t="s">
        <v>931</v>
      </c>
      <c r="F78" s="57" t="s">
        <v>932</v>
      </c>
      <c r="G78" s="57"/>
      <c r="H78" s="56" t="s">
        <v>668</v>
      </c>
      <c r="I78" s="56">
        <v>26</v>
      </c>
      <c r="J78" s="56" t="s">
        <v>688</v>
      </c>
      <c r="K78" s="56" t="s">
        <v>599</v>
      </c>
      <c r="L78" s="57" t="s">
        <v>392</v>
      </c>
      <c r="M78" s="56" t="s">
        <v>672</v>
      </c>
      <c r="N78" s="56">
        <v>84</v>
      </c>
      <c r="O78" s="56" t="s">
        <v>324</v>
      </c>
      <c r="P78" s="56">
        <v>4</v>
      </c>
      <c r="Q78" s="58" t="s">
        <v>325</v>
      </c>
      <c r="R78" s="57"/>
      <c r="S78" s="56" t="s">
        <v>146</v>
      </c>
      <c r="T78" s="58" t="s">
        <v>626</v>
      </c>
      <c r="U78" s="69" t="s">
        <v>85</v>
      </c>
      <c r="V78" s="70"/>
      <c r="W78" s="71"/>
      <c r="X78" s="64"/>
      <c r="Y78" s="58" t="s">
        <v>831</v>
      </c>
      <c r="Z78" s="56">
        <v>0</v>
      </c>
      <c r="AA78" s="57"/>
      <c r="AB78" s="57"/>
      <c r="AC78" s="57"/>
    </row>
    <row r="79" spans="1:29" ht="22.5" customHeight="1">
      <c r="A79" s="56">
        <v>79</v>
      </c>
      <c r="B79" s="56">
        <v>11159900023</v>
      </c>
      <c r="C79" s="56" t="s">
        <v>30</v>
      </c>
      <c r="D79" s="56">
        <v>155</v>
      </c>
      <c r="E79" s="57" t="s">
        <v>931</v>
      </c>
      <c r="F79" s="57" t="s">
        <v>932</v>
      </c>
      <c r="G79" s="57"/>
      <c r="H79" s="56" t="s">
        <v>668</v>
      </c>
      <c r="I79" s="56">
        <v>27</v>
      </c>
      <c r="J79" s="56" t="s">
        <v>688</v>
      </c>
      <c r="K79" s="56" t="s">
        <v>599</v>
      </c>
      <c r="L79" s="57" t="s">
        <v>392</v>
      </c>
      <c r="M79" s="56" t="s">
        <v>81</v>
      </c>
      <c r="N79" s="56">
        <v>85</v>
      </c>
      <c r="O79" s="56" t="s">
        <v>627</v>
      </c>
      <c r="P79" s="56">
        <v>26</v>
      </c>
      <c r="Q79" s="58" t="s">
        <v>628</v>
      </c>
      <c r="R79" s="57"/>
      <c r="S79" s="56" t="s">
        <v>146</v>
      </c>
      <c r="T79" s="58" t="s">
        <v>629</v>
      </c>
      <c r="U79" s="64" t="s">
        <v>85</v>
      </c>
      <c r="V79" s="56"/>
      <c r="W79" s="58"/>
      <c r="X79" s="64"/>
      <c r="Y79" s="58" t="s">
        <v>831</v>
      </c>
      <c r="Z79" s="56">
        <v>0</v>
      </c>
      <c r="AA79" s="57"/>
      <c r="AB79" s="57"/>
      <c r="AC79" s="57"/>
    </row>
    <row r="80" spans="1:29" ht="20.25" customHeight="1">
      <c r="A80" s="56">
        <v>80</v>
      </c>
      <c r="B80" s="56">
        <v>11160000023</v>
      </c>
      <c r="C80" s="56" t="s">
        <v>30</v>
      </c>
      <c r="D80" s="56">
        <v>156</v>
      </c>
      <c r="E80" s="57" t="s">
        <v>931</v>
      </c>
      <c r="F80" s="57" t="s">
        <v>932</v>
      </c>
      <c r="G80" s="57"/>
      <c r="H80" s="56" t="s">
        <v>668</v>
      </c>
      <c r="I80" s="56">
        <v>28</v>
      </c>
      <c r="J80" s="56" t="s">
        <v>688</v>
      </c>
      <c r="K80" s="56" t="s">
        <v>599</v>
      </c>
      <c r="L80" s="57" t="s">
        <v>392</v>
      </c>
      <c r="M80" s="56" t="s">
        <v>81</v>
      </c>
      <c r="N80" s="56">
        <v>87</v>
      </c>
      <c r="O80" s="56" t="s">
        <v>630</v>
      </c>
      <c r="P80" s="56">
        <v>15</v>
      </c>
      <c r="Q80" s="58" t="s">
        <v>631</v>
      </c>
      <c r="R80" s="57"/>
      <c r="S80" s="56" t="s">
        <v>146</v>
      </c>
      <c r="T80" s="58" t="s">
        <v>632</v>
      </c>
      <c r="U80" s="64" t="s">
        <v>85</v>
      </c>
      <c r="V80" s="56"/>
      <c r="W80" s="58"/>
      <c r="X80" s="64"/>
      <c r="Y80" s="58" t="s">
        <v>831</v>
      </c>
      <c r="Z80" s="56">
        <v>0</v>
      </c>
      <c r="AA80" s="57"/>
      <c r="AB80" s="57"/>
      <c r="AC80" s="57"/>
    </row>
    <row r="81" spans="1:29" ht="33" customHeight="1">
      <c r="A81" s="56">
        <v>81</v>
      </c>
      <c r="B81" s="56">
        <v>11160100023</v>
      </c>
      <c r="C81" s="56" t="s">
        <v>30</v>
      </c>
      <c r="D81" s="56">
        <v>157</v>
      </c>
      <c r="E81" s="57" t="s">
        <v>931</v>
      </c>
      <c r="F81" s="57" t="s">
        <v>932</v>
      </c>
      <c r="G81" s="57"/>
      <c r="H81" s="56" t="s">
        <v>668</v>
      </c>
      <c r="I81" s="56">
        <v>29</v>
      </c>
      <c r="J81" s="56" t="s">
        <v>688</v>
      </c>
      <c r="K81" s="56" t="s">
        <v>599</v>
      </c>
      <c r="L81" s="57" t="s">
        <v>392</v>
      </c>
      <c r="M81" s="56" t="s">
        <v>672</v>
      </c>
      <c r="N81" s="56">
        <v>87</v>
      </c>
      <c r="O81" s="56" t="s">
        <v>633</v>
      </c>
      <c r="P81" s="56">
        <v>21</v>
      </c>
      <c r="Q81" s="58" t="s">
        <v>634</v>
      </c>
      <c r="R81" s="57"/>
      <c r="S81" s="56" t="s">
        <v>146</v>
      </c>
      <c r="T81" s="58" t="s">
        <v>635</v>
      </c>
      <c r="U81" s="69" t="s">
        <v>85</v>
      </c>
      <c r="V81" s="70"/>
      <c r="W81" s="71"/>
      <c r="X81" s="64"/>
      <c r="Y81" s="58" t="s">
        <v>831</v>
      </c>
      <c r="Z81" s="56">
        <v>0</v>
      </c>
      <c r="AA81" s="57"/>
      <c r="AB81" s="57"/>
      <c r="AC81" s="57"/>
    </row>
    <row r="82" spans="1:29" ht="18.75" customHeight="1">
      <c r="A82" s="56">
        <v>82</v>
      </c>
      <c r="B82" s="56">
        <v>11160300023</v>
      </c>
      <c r="C82" s="56" t="s">
        <v>30</v>
      </c>
      <c r="D82" s="56">
        <v>159</v>
      </c>
      <c r="E82" s="57" t="s">
        <v>931</v>
      </c>
      <c r="F82" s="57" t="s">
        <v>932</v>
      </c>
      <c r="G82" s="57"/>
      <c r="H82" s="56" t="s">
        <v>668</v>
      </c>
      <c r="I82" s="56">
        <v>31</v>
      </c>
      <c r="J82" s="56" t="s">
        <v>688</v>
      </c>
      <c r="K82" s="56" t="s">
        <v>599</v>
      </c>
      <c r="L82" s="57" t="s">
        <v>392</v>
      </c>
      <c r="M82" s="56" t="s">
        <v>81</v>
      </c>
      <c r="N82" s="56">
        <v>95</v>
      </c>
      <c r="O82" s="56" t="s">
        <v>638</v>
      </c>
      <c r="P82" s="56">
        <v>7</v>
      </c>
      <c r="Q82" s="58" t="s">
        <v>639</v>
      </c>
      <c r="R82" s="57"/>
      <c r="S82" s="56" t="s">
        <v>146</v>
      </c>
      <c r="T82" s="58"/>
      <c r="U82" s="64" t="s">
        <v>85</v>
      </c>
      <c r="V82" s="56"/>
      <c r="W82" s="58"/>
      <c r="X82" s="64"/>
      <c r="Y82" s="58" t="s">
        <v>831</v>
      </c>
      <c r="Z82" s="56">
        <v>0</v>
      </c>
      <c r="AA82" s="57"/>
      <c r="AB82" s="57"/>
      <c r="AC82" s="57"/>
    </row>
    <row r="83" spans="1:29" ht="144" customHeight="1">
      <c r="A83" s="56">
        <v>83</v>
      </c>
      <c r="B83" s="56">
        <v>11160200023</v>
      </c>
      <c r="C83" s="56" t="s">
        <v>30</v>
      </c>
      <c r="D83" s="56">
        <v>158</v>
      </c>
      <c r="E83" s="57" t="s">
        <v>931</v>
      </c>
      <c r="F83" s="57" t="s">
        <v>932</v>
      </c>
      <c r="G83" s="57"/>
      <c r="H83" s="56" t="s">
        <v>668</v>
      </c>
      <c r="I83" s="56">
        <v>30</v>
      </c>
      <c r="J83" s="56" t="s">
        <v>688</v>
      </c>
      <c r="K83" s="56" t="s">
        <v>599</v>
      </c>
      <c r="L83" s="57" t="s">
        <v>392</v>
      </c>
      <c r="M83" s="56" t="s">
        <v>672</v>
      </c>
      <c r="N83" s="56">
        <v>97</v>
      </c>
      <c r="O83" s="56" t="s">
        <v>636</v>
      </c>
      <c r="P83" s="56">
        <v>8</v>
      </c>
      <c r="Q83" s="58" t="s">
        <v>127</v>
      </c>
      <c r="R83" s="57"/>
      <c r="S83" s="56" t="s">
        <v>146</v>
      </c>
      <c r="T83" s="58" t="s">
        <v>637</v>
      </c>
      <c r="U83" s="107" t="s">
        <v>89</v>
      </c>
      <c r="V83" s="108" t="s">
        <v>223</v>
      </c>
      <c r="W83" s="106" t="s">
        <v>834</v>
      </c>
      <c r="X83" s="64"/>
      <c r="Y83" s="58" t="s">
        <v>831</v>
      </c>
      <c r="Z83" s="56">
        <v>0</v>
      </c>
      <c r="AA83" s="57"/>
      <c r="AB83" s="57"/>
      <c r="AC83" s="57"/>
    </row>
    <row r="84" spans="1:29" ht="85.5" customHeight="1">
      <c r="A84" s="56">
        <v>84</v>
      </c>
      <c r="B84" s="56">
        <v>11008100023</v>
      </c>
      <c r="C84" s="56" t="s">
        <v>328</v>
      </c>
      <c r="D84" s="56">
        <v>17</v>
      </c>
      <c r="E84" s="57" t="s">
        <v>329</v>
      </c>
      <c r="F84" s="57" t="s">
        <v>330</v>
      </c>
      <c r="G84" s="56" t="s">
        <v>331</v>
      </c>
      <c r="H84" s="56" t="s">
        <v>668</v>
      </c>
      <c r="I84" s="56">
        <v>17</v>
      </c>
      <c r="J84" s="56" t="s">
        <v>688</v>
      </c>
      <c r="K84" s="56" t="s">
        <v>670</v>
      </c>
      <c r="L84" s="57" t="s">
        <v>117</v>
      </c>
      <c r="M84" s="56" t="s">
        <v>81</v>
      </c>
      <c r="N84" s="56">
        <v>101</v>
      </c>
      <c r="O84" s="56" t="s">
        <v>13</v>
      </c>
      <c r="P84" s="56">
        <v>1</v>
      </c>
      <c r="Q84" s="58" t="s">
        <v>14</v>
      </c>
      <c r="R84" s="57"/>
      <c r="S84" s="56" t="s">
        <v>146</v>
      </c>
      <c r="T84" s="58" t="s">
        <v>15</v>
      </c>
      <c r="U84" s="69" t="s">
        <v>89</v>
      </c>
      <c r="V84" s="70" t="s">
        <v>223</v>
      </c>
      <c r="W84" s="71" t="s">
        <v>447</v>
      </c>
      <c r="X84" s="69" t="s">
        <v>599</v>
      </c>
      <c r="Y84" s="58" t="s">
        <v>831</v>
      </c>
      <c r="Z84" s="56">
        <v>0</v>
      </c>
      <c r="AA84" s="57"/>
      <c r="AB84" s="57"/>
      <c r="AC84" s="57"/>
    </row>
    <row r="85" spans="1:29" ht="46.5" customHeight="1">
      <c r="A85" s="56">
        <v>85</v>
      </c>
      <c r="B85" s="56">
        <v>11160400023</v>
      </c>
      <c r="C85" s="56" t="s">
        <v>30</v>
      </c>
      <c r="D85" s="56">
        <v>160</v>
      </c>
      <c r="E85" s="57" t="s">
        <v>931</v>
      </c>
      <c r="F85" s="57" t="s">
        <v>932</v>
      </c>
      <c r="G85" s="57"/>
      <c r="H85" s="56" t="s">
        <v>668</v>
      </c>
      <c r="I85" s="56">
        <v>32</v>
      </c>
      <c r="J85" s="56" t="s">
        <v>688</v>
      </c>
      <c r="K85" s="56" t="s">
        <v>599</v>
      </c>
      <c r="L85" s="57" t="s">
        <v>392</v>
      </c>
      <c r="M85" s="56" t="s">
        <v>672</v>
      </c>
      <c r="N85" s="56">
        <v>103</v>
      </c>
      <c r="O85" s="56" t="s">
        <v>640</v>
      </c>
      <c r="P85" s="56">
        <v>4</v>
      </c>
      <c r="Q85" s="58" t="s">
        <v>641</v>
      </c>
      <c r="R85" s="57"/>
      <c r="S85" s="56" t="s">
        <v>146</v>
      </c>
      <c r="T85" s="58" t="s">
        <v>642</v>
      </c>
      <c r="U85" s="100"/>
      <c r="V85" s="101"/>
      <c r="W85" s="99"/>
      <c r="X85" s="100" t="s">
        <v>622</v>
      </c>
      <c r="Y85" s="58" t="s">
        <v>828</v>
      </c>
      <c r="Z85" s="56">
        <v>0</v>
      </c>
      <c r="AA85" s="57"/>
      <c r="AB85" s="57"/>
      <c r="AC85" s="57"/>
    </row>
    <row r="86" spans="1:29" ht="64.5" customHeight="1">
      <c r="A86" s="56">
        <v>86</v>
      </c>
      <c r="B86" s="56">
        <v>11160500023</v>
      </c>
      <c r="C86" s="56" t="s">
        <v>30</v>
      </c>
      <c r="D86" s="56">
        <v>107</v>
      </c>
      <c r="E86" s="57" t="s">
        <v>931</v>
      </c>
      <c r="F86" s="57" t="s">
        <v>932</v>
      </c>
      <c r="G86" s="57"/>
      <c r="H86" s="56" t="s">
        <v>668</v>
      </c>
      <c r="I86" s="56">
        <v>33</v>
      </c>
      <c r="J86" s="56" t="s">
        <v>688</v>
      </c>
      <c r="K86" s="56" t="s">
        <v>599</v>
      </c>
      <c r="L86" s="57" t="s">
        <v>392</v>
      </c>
      <c r="M86" s="56" t="s">
        <v>81</v>
      </c>
      <c r="N86" s="56">
        <v>107</v>
      </c>
      <c r="O86" s="56" t="s">
        <v>643</v>
      </c>
      <c r="P86" s="56">
        <v>12</v>
      </c>
      <c r="Q86" s="58" t="s">
        <v>644</v>
      </c>
      <c r="R86" s="57"/>
      <c r="S86" s="56" t="s">
        <v>146</v>
      </c>
      <c r="T86" s="58" t="s">
        <v>988</v>
      </c>
      <c r="U86" s="117" t="s">
        <v>89</v>
      </c>
      <c r="V86" s="118"/>
      <c r="W86" s="110" t="s">
        <v>1023</v>
      </c>
      <c r="X86" s="64"/>
      <c r="Y86" s="58" t="s">
        <v>831</v>
      </c>
      <c r="Z86" s="56">
        <v>0</v>
      </c>
      <c r="AA86" s="57"/>
      <c r="AB86" s="57"/>
      <c r="AC86" s="57"/>
    </row>
    <row r="87" spans="1:29" ht="19.5" customHeight="1">
      <c r="A87" s="56">
        <v>87</v>
      </c>
      <c r="B87" s="56">
        <v>11160600023</v>
      </c>
      <c r="C87" s="56" t="s">
        <v>30</v>
      </c>
      <c r="D87" s="56">
        <v>162</v>
      </c>
      <c r="E87" s="57" t="s">
        <v>931</v>
      </c>
      <c r="F87" s="57" t="s">
        <v>932</v>
      </c>
      <c r="G87" s="57"/>
      <c r="H87" s="56" t="s">
        <v>668</v>
      </c>
      <c r="I87" s="56">
        <v>34</v>
      </c>
      <c r="J87" s="56" t="s">
        <v>688</v>
      </c>
      <c r="K87" s="56" t="s">
        <v>599</v>
      </c>
      <c r="L87" s="57" t="s">
        <v>392</v>
      </c>
      <c r="M87" s="56" t="s">
        <v>81</v>
      </c>
      <c r="N87" s="56">
        <v>114</v>
      </c>
      <c r="O87" s="56" t="s">
        <v>989</v>
      </c>
      <c r="P87" s="56">
        <v>23</v>
      </c>
      <c r="Q87" s="58" t="s">
        <v>990</v>
      </c>
      <c r="R87" s="57"/>
      <c r="S87" s="56" t="s">
        <v>146</v>
      </c>
      <c r="T87" s="58" t="s">
        <v>991</v>
      </c>
      <c r="U87" s="64" t="s">
        <v>85</v>
      </c>
      <c r="V87" s="56"/>
      <c r="W87" s="58"/>
      <c r="X87" s="64"/>
      <c r="Y87" s="58" t="s">
        <v>831</v>
      </c>
      <c r="Z87" s="56">
        <v>0</v>
      </c>
      <c r="AA87" s="57"/>
      <c r="AB87" s="57"/>
      <c r="AC87" s="57"/>
    </row>
    <row r="88" spans="1:29" ht="58.5" customHeight="1">
      <c r="A88" s="56">
        <v>88</v>
      </c>
      <c r="B88" s="56">
        <v>11160700023</v>
      </c>
      <c r="C88" s="56" t="s">
        <v>30</v>
      </c>
      <c r="D88" s="56">
        <v>163</v>
      </c>
      <c r="E88" s="57" t="s">
        <v>931</v>
      </c>
      <c r="F88" s="57" t="s">
        <v>932</v>
      </c>
      <c r="G88" s="57"/>
      <c r="H88" s="56" t="s">
        <v>668</v>
      </c>
      <c r="I88" s="56">
        <v>35</v>
      </c>
      <c r="J88" s="56" t="s">
        <v>688</v>
      </c>
      <c r="K88" s="56" t="s">
        <v>599</v>
      </c>
      <c r="L88" s="57" t="s">
        <v>392</v>
      </c>
      <c r="M88" s="56" t="s">
        <v>81</v>
      </c>
      <c r="N88" s="56">
        <v>117</v>
      </c>
      <c r="O88" s="56" t="s">
        <v>992</v>
      </c>
      <c r="P88" s="56">
        <v>1</v>
      </c>
      <c r="Q88" s="58" t="s">
        <v>993</v>
      </c>
      <c r="R88" s="57"/>
      <c r="S88" s="56" t="s">
        <v>146</v>
      </c>
      <c r="T88" s="58" t="s">
        <v>994</v>
      </c>
      <c r="U88" s="64" t="s">
        <v>85</v>
      </c>
      <c r="V88" s="56"/>
      <c r="W88" s="58"/>
      <c r="X88" s="64"/>
      <c r="Y88" s="58" t="s">
        <v>831</v>
      </c>
      <c r="Z88" s="56">
        <v>0</v>
      </c>
      <c r="AA88" s="57"/>
      <c r="AB88" s="57"/>
      <c r="AC88" s="57"/>
    </row>
    <row r="89" spans="1:29" ht="21" customHeight="1">
      <c r="A89" s="56">
        <v>89</v>
      </c>
      <c r="B89" s="56">
        <v>11160800023</v>
      </c>
      <c r="C89" s="56" t="s">
        <v>30</v>
      </c>
      <c r="D89" s="56">
        <v>164</v>
      </c>
      <c r="E89" s="57" t="s">
        <v>931</v>
      </c>
      <c r="F89" s="57" t="s">
        <v>932</v>
      </c>
      <c r="G89" s="57"/>
      <c r="H89" s="56" t="s">
        <v>668</v>
      </c>
      <c r="I89" s="56">
        <v>36</v>
      </c>
      <c r="J89" s="56" t="s">
        <v>688</v>
      </c>
      <c r="K89" s="56" t="s">
        <v>599</v>
      </c>
      <c r="L89" s="57" t="s">
        <v>392</v>
      </c>
      <c r="M89" s="56" t="s">
        <v>81</v>
      </c>
      <c r="N89" s="56">
        <v>127</v>
      </c>
      <c r="O89" s="56" t="s">
        <v>995</v>
      </c>
      <c r="P89" s="56">
        <v>2</v>
      </c>
      <c r="Q89" s="58" t="s">
        <v>996</v>
      </c>
      <c r="R89" s="57"/>
      <c r="S89" s="56" t="s">
        <v>146</v>
      </c>
      <c r="T89" s="58"/>
      <c r="U89" s="64" t="s">
        <v>85</v>
      </c>
      <c r="V89" s="56"/>
      <c r="W89" s="58"/>
      <c r="X89" s="64"/>
      <c r="Y89" s="58" t="s">
        <v>831</v>
      </c>
      <c r="Z89" s="56">
        <v>0</v>
      </c>
      <c r="AA89" s="57"/>
      <c r="AB89" s="57"/>
      <c r="AC89" s="57"/>
    </row>
    <row r="90" spans="1:29" ht="47.25" customHeight="1">
      <c r="A90" s="56">
        <v>90</v>
      </c>
      <c r="B90" s="56">
        <v>11160900023</v>
      </c>
      <c r="C90" s="56" t="s">
        <v>30</v>
      </c>
      <c r="D90" s="56">
        <v>165</v>
      </c>
      <c r="E90" s="57" t="s">
        <v>931</v>
      </c>
      <c r="F90" s="57" t="s">
        <v>932</v>
      </c>
      <c r="G90" s="57"/>
      <c r="H90" s="56" t="s">
        <v>668</v>
      </c>
      <c r="I90" s="56">
        <v>37</v>
      </c>
      <c r="J90" s="56" t="s">
        <v>688</v>
      </c>
      <c r="K90" s="56" t="s">
        <v>599</v>
      </c>
      <c r="L90" s="57" t="s">
        <v>392</v>
      </c>
      <c r="M90" s="56" t="s">
        <v>672</v>
      </c>
      <c r="N90" s="56">
        <v>131</v>
      </c>
      <c r="O90" s="56" t="s">
        <v>997</v>
      </c>
      <c r="P90" s="56">
        <v>5</v>
      </c>
      <c r="Q90" s="58" t="s">
        <v>998</v>
      </c>
      <c r="R90" s="57"/>
      <c r="S90" s="56" t="s">
        <v>146</v>
      </c>
      <c r="T90" s="58" t="s">
        <v>999</v>
      </c>
      <c r="U90" s="69" t="s">
        <v>85</v>
      </c>
      <c r="V90" s="70"/>
      <c r="W90" s="71"/>
      <c r="X90" s="64"/>
      <c r="Y90" s="58" t="s">
        <v>831</v>
      </c>
      <c r="Z90" s="56">
        <v>0</v>
      </c>
      <c r="AA90" s="57"/>
      <c r="AB90" s="57"/>
      <c r="AC90" s="57"/>
    </row>
    <row r="91" spans="1:29" ht="73.5" customHeight="1">
      <c r="A91" s="56">
        <v>91</v>
      </c>
      <c r="B91" s="56">
        <v>11161000023</v>
      </c>
      <c r="C91" s="56" t="s">
        <v>30</v>
      </c>
      <c r="D91" s="56">
        <v>166</v>
      </c>
      <c r="E91" s="57" t="s">
        <v>931</v>
      </c>
      <c r="F91" s="57" t="s">
        <v>932</v>
      </c>
      <c r="G91" s="57"/>
      <c r="H91" s="56" t="s">
        <v>668</v>
      </c>
      <c r="I91" s="56">
        <v>38</v>
      </c>
      <c r="J91" s="56" t="s">
        <v>688</v>
      </c>
      <c r="K91" s="56" t="s">
        <v>599</v>
      </c>
      <c r="L91" s="57" t="s">
        <v>392</v>
      </c>
      <c r="M91" s="56" t="s">
        <v>672</v>
      </c>
      <c r="N91" s="56">
        <v>131</v>
      </c>
      <c r="O91" s="56" t="s">
        <v>1000</v>
      </c>
      <c r="P91" s="56">
        <v>33</v>
      </c>
      <c r="Q91" s="58" t="s">
        <v>1001</v>
      </c>
      <c r="R91" s="57"/>
      <c r="S91" s="56" t="s">
        <v>146</v>
      </c>
      <c r="T91" s="58" t="s">
        <v>128</v>
      </c>
      <c r="U91" s="69" t="s">
        <v>85</v>
      </c>
      <c r="V91" s="70"/>
      <c r="W91" s="71" t="s">
        <v>173</v>
      </c>
      <c r="X91" s="64"/>
      <c r="Y91" s="58" t="s">
        <v>831</v>
      </c>
      <c r="Z91" s="56">
        <v>0</v>
      </c>
      <c r="AA91" s="57"/>
      <c r="AB91" s="57"/>
      <c r="AC91" s="57"/>
    </row>
    <row r="92" spans="1:29" ht="36" customHeight="1">
      <c r="A92" s="56">
        <v>92</v>
      </c>
      <c r="B92" s="56">
        <v>11161100023</v>
      </c>
      <c r="C92" s="56" t="s">
        <v>30</v>
      </c>
      <c r="D92" s="56">
        <v>167</v>
      </c>
      <c r="E92" s="57" t="s">
        <v>931</v>
      </c>
      <c r="F92" s="57" t="s">
        <v>932</v>
      </c>
      <c r="G92" s="57"/>
      <c r="H92" s="56" t="s">
        <v>668</v>
      </c>
      <c r="I92" s="56">
        <v>39</v>
      </c>
      <c r="J92" s="56" t="s">
        <v>688</v>
      </c>
      <c r="K92" s="56" t="s">
        <v>599</v>
      </c>
      <c r="L92" s="57" t="s">
        <v>392</v>
      </c>
      <c r="M92" s="56" t="s">
        <v>672</v>
      </c>
      <c r="N92" s="56">
        <v>131</v>
      </c>
      <c r="O92" s="56" t="s">
        <v>1002</v>
      </c>
      <c r="P92" s="56">
        <v>44</v>
      </c>
      <c r="Q92" s="58" t="s">
        <v>1001</v>
      </c>
      <c r="R92" s="57"/>
      <c r="S92" s="56" t="s">
        <v>146</v>
      </c>
      <c r="T92" s="58" t="s">
        <v>1003</v>
      </c>
      <c r="U92" s="69" t="s">
        <v>89</v>
      </c>
      <c r="V92" s="70" t="s">
        <v>223</v>
      </c>
      <c r="W92" s="71" t="s">
        <v>344</v>
      </c>
      <c r="X92" s="64"/>
      <c r="Y92" s="58" t="s">
        <v>831</v>
      </c>
      <c r="Z92" s="56">
        <v>0</v>
      </c>
      <c r="AA92" s="57"/>
      <c r="AB92" s="57"/>
      <c r="AC92" s="57"/>
    </row>
    <row r="93" spans="1:29" ht="35.25" customHeight="1">
      <c r="A93" s="56">
        <v>93</v>
      </c>
      <c r="B93" s="56">
        <v>11161200023</v>
      </c>
      <c r="C93" s="56" t="s">
        <v>30</v>
      </c>
      <c r="D93" s="56">
        <v>168</v>
      </c>
      <c r="E93" s="57" t="s">
        <v>931</v>
      </c>
      <c r="F93" s="57" t="s">
        <v>932</v>
      </c>
      <c r="G93" s="57"/>
      <c r="H93" s="56" t="s">
        <v>668</v>
      </c>
      <c r="I93" s="56">
        <v>40</v>
      </c>
      <c r="J93" s="56" t="s">
        <v>688</v>
      </c>
      <c r="K93" s="56" t="s">
        <v>599</v>
      </c>
      <c r="L93" s="57" t="s">
        <v>392</v>
      </c>
      <c r="M93" s="56" t="s">
        <v>672</v>
      </c>
      <c r="N93" s="56">
        <v>132</v>
      </c>
      <c r="O93" s="56" t="s">
        <v>1004</v>
      </c>
      <c r="P93" s="56">
        <v>7</v>
      </c>
      <c r="Q93" s="58" t="s">
        <v>1001</v>
      </c>
      <c r="R93" s="57"/>
      <c r="S93" s="56" t="s">
        <v>146</v>
      </c>
      <c r="T93" s="58" t="s">
        <v>1005</v>
      </c>
      <c r="U93" s="69" t="s">
        <v>89</v>
      </c>
      <c r="V93" s="70" t="s">
        <v>223</v>
      </c>
      <c r="W93" s="71" t="s">
        <v>344</v>
      </c>
      <c r="X93" s="64"/>
      <c r="Y93" s="58" t="s">
        <v>831</v>
      </c>
      <c r="Z93" s="56">
        <v>0</v>
      </c>
      <c r="AA93" s="57"/>
      <c r="AB93" s="57"/>
      <c r="AC93" s="57"/>
    </row>
    <row r="94" spans="1:29" ht="23.25" customHeight="1">
      <c r="A94" s="56">
        <v>94</v>
      </c>
      <c r="B94" s="56">
        <v>11161300023</v>
      </c>
      <c r="C94" s="56" t="s">
        <v>30</v>
      </c>
      <c r="D94" s="56">
        <v>169</v>
      </c>
      <c r="E94" s="57" t="s">
        <v>931</v>
      </c>
      <c r="F94" s="57" t="s">
        <v>932</v>
      </c>
      <c r="G94" s="57"/>
      <c r="H94" s="56" t="s">
        <v>668</v>
      </c>
      <c r="I94" s="56">
        <v>41</v>
      </c>
      <c r="J94" s="56" t="s">
        <v>688</v>
      </c>
      <c r="K94" s="56" t="s">
        <v>599</v>
      </c>
      <c r="L94" s="57" t="s">
        <v>392</v>
      </c>
      <c r="M94" s="56" t="s">
        <v>81</v>
      </c>
      <c r="N94" s="56">
        <v>133</v>
      </c>
      <c r="O94" s="56" t="s">
        <v>1006</v>
      </c>
      <c r="P94" s="56">
        <v>25</v>
      </c>
      <c r="Q94" s="58" t="s">
        <v>1007</v>
      </c>
      <c r="R94" s="57"/>
      <c r="S94" s="56" t="s">
        <v>146</v>
      </c>
      <c r="T94" s="58" t="s">
        <v>1008</v>
      </c>
      <c r="U94" s="64" t="s">
        <v>85</v>
      </c>
      <c r="V94" s="56"/>
      <c r="W94" s="58"/>
      <c r="X94" s="64"/>
      <c r="Y94" s="58" t="s">
        <v>831</v>
      </c>
      <c r="Z94" s="56">
        <v>0</v>
      </c>
      <c r="AA94" s="57"/>
      <c r="AB94" s="57"/>
      <c r="AC94" s="57"/>
    </row>
    <row r="95" spans="1:29" ht="48" customHeight="1">
      <c r="A95" s="56">
        <v>95</v>
      </c>
      <c r="B95" s="56">
        <v>11161400023</v>
      </c>
      <c r="C95" s="56" t="s">
        <v>30</v>
      </c>
      <c r="D95" s="56">
        <v>170</v>
      </c>
      <c r="E95" s="57" t="s">
        <v>931</v>
      </c>
      <c r="F95" s="57" t="s">
        <v>932</v>
      </c>
      <c r="G95" s="57"/>
      <c r="H95" s="56" t="s">
        <v>668</v>
      </c>
      <c r="I95" s="56">
        <v>42</v>
      </c>
      <c r="J95" s="56" t="s">
        <v>688</v>
      </c>
      <c r="K95" s="56" t="s">
        <v>599</v>
      </c>
      <c r="L95" s="57" t="s">
        <v>392</v>
      </c>
      <c r="M95" s="56" t="s">
        <v>81</v>
      </c>
      <c r="N95" s="56">
        <v>139</v>
      </c>
      <c r="O95" s="56">
        <v>6.15</v>
      </c>
      <c r="P95" s="56">
        <v>8</v>
      </c>
      <c r="Q95" s="58" t="s">
        <v>1009</v>
      </c>
      <c r="R95" s="57"/>
      <c r="S95" s="56" t="s">
        <v>146</v>
      </c>
      <c r="T95" s="58" t="s">
        <v>1010</v>
      </c>
      <c r="U95" s="64" t="s">
        <v>85</v>
      </c>
      <c r="V95" s="56"/>
      <c r="W95" s="58"/>
      <c r="X95" s="64"/>
      <c r="Y95" s="58" t="s">
        <v>831</v>
      </c>
      <c r="Z95" s="56">
        <v>0</v>
      </c>
      <c r="AA95" s="57"/>
      <c r="AB95" s="57"/>
      <c r="AC95" s="57"/>
    </row>
    <row r="96" spans="1:29" ht="217.5" customHeight="1">
      <c r="A96" s="56">
        <v>96</v>
      </c>
      <c r="B96" s="56">
        <v>11153800023</v>
      </c>
      <c r="C96" s="56" t="s">
        <v>552</v>
      </c>
      <c r="D96" s="56">
        <v>94</v>
      </c>
      <c r="E96" s="57" t="s">
        <v>553</v>
      </c>
      <c r="F96" s="57" t="s">
        <v>554</v>
      </c>
      <c r="G96" s="56" t="s">
        <v>555</v>
      </c>
      <c r="H96" s="56" t="s">
        <v>668</v>
      </c>
      <c r="I96" s="56">
        <v>2</v>
      </c>
      <c r="J96" s="56" t="s">
        <v>688</v>
      </c>
      <c r="K96" s="56" t="s">
        <v>670</v>
      </c>
      <c r="L96" s="57" t="s">
        <v>556</v>
      </c>
      <c r="M96" s="56" t="s">
        <v>545</v>
      </c>
      <c r="N96" s="56">
        <v>140</v>
      </c>
      <c r="O96" s="56" t="s">
        <v>561</v>
      </c>
      <c r="P96" s="56">
        <v>6</v>
      </c>
      <c r="Q96" s="58" t="s">
        <v>562</v>
      </c>
      <c r="R96" s="57"/>
      <c r="S96" s="56" t="s">
        <v>675</v>
      </c>
      <c r="T96" s="58" t="s">
        <v>90</v>
      </c>
      <c r="U96" s="69" t="s">
        <v>86</v>
      </c>
      <c r="V96" s="70"/>
      <c r="W96" s="71" t="s">
        <v>815</v>
      </c>
      <c r="X96" s="64"/>
      <c r="Y96" s="58" t="s">
        <v>828</v>
      </c>
      <c r="Z96" s="56">
        <v>0</v>
      </c>
      <c r="AA96" s="57"/>
      <c r="AB96" s="57"/>
      <c r="AC96" s="57"/>
    </row>
    <row r="97" spans="1:29" ht="216" customHeight="1">
      <c r="A97" s="56">
        <v>97</v>
      </c>
      <c r="B97" s="56">
        <v>11153200023</v>
      </c>
      <c r="C97" s="56" t="s">
        <v>112</v>
      </c>
      <c r="D97" s="56">
        <v>88</v>
      </c>
      <c r="E97" s="57" t="s">
        <v>113</v>
      </c>
      <c r="F97" s="57" t="s">
        <v>114</v>
      </c>
      <c r="G97" s="56" t="s">
        <v>115</v>
      </c>
      <c r="H97" s="56" t="s">
        <v>668</v>
      </c>
      <c r="I97" s="56">
        <v>3</v>
      </c>
      <c r="J97" s="56" t="s">
        <v>116</v>
      </c>
      <c r="K97" s="56" t="s">
        <v>670</v>
      </c>
      <c r="L97" s="57" t="s">
        <v>117</v>
      </c>
      <c r="M97" s="56" t="s">
        <v>672</v>
      </c>
      <c r="N97" s="56">
        <v>140</v>
      </c>
      <c r="O97" s="56" t="s">
        <v>143</v>
      </c>
      <c r="P97" s="56">
        <v>6</v>
      </c>
      <c r="Q97" s="58" t="s">
        <v>144</v>
      </c>
      <c r="R97" s="57"/>
      <c r="S97" s="56" t="s">
        <v>675</v>
      </c>
      <c r="T97" s="59" t="s">
        <v>142</v>
      </c>
      <c r="U97" s="69" t="s">
        <v>89</v>
      </c>
      <c r="V97" s="70" t="s">
        <v>223</v>
      </c>
      <c r="W97" s="71" t="s">
        <v>849</v>
      </c>
      <c r="X97" s="64"/>
      <c r="Y97" s="58" t="s">
        <v>850</v>
      </c>
      <c r="Z97" s="56">
        <v>0</v>
      </c>
      <c r="AA97" s="57"/>
      <c r="AB97" s="57"/>
      <c r="AC97" s="57"/>
    </row>
    <row r="98" spans="1:29" ht="76.5" customHeight="1">
      <c r="A98" s="56">
        <v>98</v>
      </c>
      <c r="B98" s="56">
        <v>11153700023</v>
      </c>
      <c r="C98" s="56" t="s">
        <v>552</v>
      </c>
      <c r="D98" s="56">
        <v>93</v>
      </c>
      <c r="E98" s="57" t="s">
        <v>553</v>
      </c>
      <c r="F98" s="57" t="s">
        <v>554</v>
      </c>
      <c r="G98" s="56" t="s">
        <v>555</v>
      </c>
      <c r="H98" s="56" t="s">
        <v>668</v>
      </c>
      <c r="I98" s="56">
        <v>1</v>
      </c>
      <c r="J98" s="56" t="s">
        <v>688</v>
      </c>
      <c r="K98" s="56" t="s">
        <v>670</v>
      </c>
      <c r="L98" s="57" t="s">
        <v>556</v>
      </c>
      <c r="M98" s="56" t="s">
        <v>545</v>
      </c>
      <c r="N98" s="56">
        <v>140</v>
      </c>
      <c r="O98" s="56" t="s">
        <v>561</v>
      </c>
      <c r="P98" s="56">
        <v>7</v>
      </c>
      <c r="Q98" s="59" t="s">
        <v>110</v>
      </c>
      <c r="R98" s="57"/>
      <c r="S98" s="56" t="s">
        <v>675</v>
      </c>
      <c r="T98" s="58" t="s">
        <v>111</v>
      </c>
      <c r="U98" s="69" t="s">
        <v>89</v>
      </c>
      <c r="V98" s="70" t="s">
        <v>223</v>
      </c>
      <c r="W98" s="71" t="s">
        <v>817</v>
      </c>
      <c r="X98" s="64"/>
      <c r="Y98" s="58" t="s">
        <v>831</v>
      </c>
      <c r="Z98" s="56">
        <v>0</v>
      </c>
      <c r="AA98" s="57"/>
      <c r="AB98" s="57"/>
      <c r="AC98" s="57"/>
    </row>
    <row r="99" spans="1:29" ht="229.5" customHeight="1">
      <c r="A99" s="56">
        <v>99</v>
      </c>
      <c r="B99" s="56">
        <v>11153300023</v>
      </c>
      <c r="C99" s="56" t="s">
        <v>112</v>
      </c>
      <c r="D99" s="56">
        <v>89</v>
      </c>
      <c r="E99" s="57" t="s">
        <v>113</v>
      </c>
      <c r="F99" s="57" t="s">
        <v>114</v>
      </c>
      <c r="G99" s="56" t="s">
        <v>115</v>
      </c>
      <c r="H99" s="56" t="s">
        <v>668</v>
      </c>
      <c r="I99" s="56">
        <v>4</v>
      </c>
      <c r="J99" s="56" t="s">
        <v>116</v>
      </c>
      <c r="K99" s="56" t="s">
        <v>670</v>
      </c>
      <c r="L99" s="57" t="s">
        <v>117</v>
      </c>
      <c r="M99" s="56" t="s">
        <v>672</v>
      </c>
      <c r="N99" s="56">
        <v>140</v>
      </c>
      <c r="O99" s="56" t="s">
        <v>561</v>
      </c>
      <c r="P99" s="56">
        <v>7</v>
      </c>
      <c r="Q99" s="58" t="s">
        <v>141</v>
      </c>
      <c r="R99" s="57"/>
      <c r="S99" s="56" t="s">
        <v>675</v>
      </c>
      <c r="T99" s="59" t="s">
        <v>142</v>
      </c>
      <c r="U99" s="69" t="s">
        <v>89</v>
      </c>
      <c r="V99" s="70" t="s">
        <v>223</v>
      </c>
      <c r="W99" s="71" t="s">
        <v>816</v>
      </c>
      <c r="X99" s="64"/>
      <c r="Y99" s="58" t="s">
        <v>176</v>
      </c>
      <c r="Z99" s="56">
        <v>0</v>
      </c>
      <c r="AA99" s="57"/>
      <c r="AB99" s="57"/>
      <c r="AC99" s="57"/>
    </row>
    <row r="100" spans="1:29" ht="107.25" customHeight="1">
      <c r="A100" s="56">
        <v>100</v>
      </c>
      <c r="B100" s="56">
        <v>11149600023</v>
      </c>
      <c r="C100" s="56" t="s">
        <v>207</v>
      </c>
      <c r="D100" s="56">
        <v>52</v>
      </c>
      <c r="E100" s="57" t="s">
        <v>208</v>
      </c>
      <c r="F100" s="57" t="s">
        <v>209</v>
      </c>
      <c r="G100" s="56">
        <f>972-3-6959552</f>
        <v>-6958583</v>
      </c>
      <c r="H100" s="56" t="s">
        <v>668</v>
      </c>
      <c r="I100" s="56">
        <v>5</v>
      </c>
      <c r="J100" s="56" t="s">
        <v>688</v>
      </c>
      <c r="K100" s="56" t="s">
        <v>599</v>
      </c>
      <c r="L100" s="57" t="s">
        <v>210</v>
      </c>
      <c r="M100" s="56" t="s">
        <v>672</v>
      </c>
      <c r="N100" s="56">
        <v>142</v>
      </c>
      <c r="O100" s="56" t="s">
        <v>933</v>
      </c>
      <c r="P100" s="56">
        <v>7</v>
      </c>
      <c r="Q100" s="58" t="s">
        <v>221</v>
      </c>
      <c r="R100" s="57"/>
      <c r="S100" s="56" t="s">
        <v>146</v>
      </c>
      <c r="T100" s="58" t="s">
        <v>540</v>
      </c>
      <c r="U100" s="69" t="s">
        <v>86</v>
      </c>
      <c r="V100" s="70"/>
      <c r="W100" s="71" t="s">
        <v>541</v>
      </c>
      <c r="X100" s="69" t="s">
        <v>818</v>
      </c>
      <c r="Y100" s="58" t="s">
        <v>177</v>
      </c>
      <c r="Z100" s="56">
        <v>0</v>
      </c>
      <c r="AA100" s="57"/>
      <c r="AB100" s="57"/>
      <c r="AC100" s="57"/>
    </row>
    <row r="101" spans="1:29" ht="117" customHeight="1">
      <c r="A101" s="56">
        <v>101</v>
      </c>
      <c r="B101" s="56">
        <v>11149500023</v>
      </c>
      <c r="C101" s="56" t="s">
        <v>207</v>
      </c>
      <c r="D101" s="56">
        <v>51</v>
      </c>
      <c r="E101" s="57" t="s">
        <v>208</v>
      </c>
      <c r="F101" s="57" t="s">
        <v>209</v>
      </c>
      <c r="G101" s="56">
        <f>972-3-6959552</f>
        <v>-6958583</v>
      </c>
      <c r="H101" s="56" t="s">
        <v>668</v>
      </c>
      <c r="I101" s="56">
        <v>4</v>
      </c>
      <c r="J101" s="56" t="s">
        <v>688</v>
      </c>
      <c r="K101" s="56" t="s">
        <v>599</v>
      </c>
      <c r="L101" s="57" t="s">
        <v>210</v>
      </c>
      <c r="M101" s="56" t="s">
        <v>672</v>
      </c>
      <c r="N101" s="56">
        <v>142</v>
      </c>
      <c r="O101" s="56" t="s">
        <v>933</v>
      </c>
      <c r="P101" s="56">
        <v>7</v>
      </c>
      <c r="Q101" s="59" t="s">
        <v>939</v>
      </c>
      <c r="R101" s="57"/>
      <c r="S101" s="56" t="s">
        <v>146</v>
      </c>
      <c r="T101" s="58" t="s">
        <v>940</v>
      </c>
      <c r="U101" s="69" t="s">
        <v>89</v>
      </c>
      <c r="V101" s="70" t="s">
        <v>223</v>
      </c>
      <c r="W101" s="71" t="s">
        <v>103</v>
      </c>
      <c r="X101" s="69" t="s">
        <v>818</v>
      </c>
      <c r="Y101" s="58" t="s">
        <v>178</v>
      </c>
      <c r="Z101" s="56">
        <v>0</v>
      </c>
      <c r="AA101" s="57"/>
      <c r="AB101" s="57"/>
      <c r="AC101" s="57"/>
    </row>
    <row r="102" spans="1:29" ht="102" customHeight="1">
      <c r="A102" s="56">
        <v>102</v>
      </c>
      <c r="B102" s="56">
        <v>11008000023</v>
      </c>
      <c r="C102" s="56" t="s">
        <v>328</v>
      </c>
      <c r="D102" s="56">
        <v>16</v>
      </c>
      <c r="E102" s="57" t="s">
        <v>329</v>
      </c>
      <c r="F102" s="57" t="s">
        <v>330</v>
      </c>
      <c r="G102" s="56" t="s">
        <v>331</v>
      </c>
      <c r="H102" s="56" t="s">
        <v>668</v>
      </c>
      <c r="I102" s="56">
        <v>16</v>
      </c>
      <c r="J102" s="56" t="s">
        <v>688</v>
      </c>
      <c r="K102" s="56" t="s">
        <v>670</v>
      </c>
      <c r="L102" s="57" t="s">
        <v>117</v>
      </c>
      <c r="M102" s="56" t="s">
        <v>81</v>
      </c>
      <c r="N102" s="56">
        <v>142</v>
      </c>
      <c r="O102" s="56" t="s">
        <v>933</v>
      </c>
      <c r="P102" s="56">
        <v>19</v>
      </c>
      <c r="Q102" s="58" t="s">
        <v>16</v>
      </c>
      <c r="R102" s="57"/>
      <c r="S102" s="56" t="s">
        <v>675</v>
      </c>
      <c r="T102" s="58" t="s">
        <v>17</v>
      </c>
      <c r="U102" s="69" t="s">
        <v>89</v>
      </c>
      <c r="V102" s="70" t="s">
        <v>223</v>
      </c>
      <c r="W102" s="71" t="s">
        <v>364</v>
      </c>
      <c r="X102" s="69" t="s">
        <v>599</v>
      </c>
      <c r="Y102" s="58" t="s">
        <v>831</v>
      </c>
      <c r="Z102" s="56">
        <v>0</v>
      </c>
      <c r="AA102" s="57"/>
      <c r="AB102" s="57"/>
      <c r="AC102" s="57"/>
    </row>
    <row r="103" spans="1:29" ht="167.25" customHeight="1">
      <c r="A103" s="56">
        <v>103</v>
      </c>
      <c r="B103" s="56">
        <v>11149700023</v>
      </c>
      <c r="C103" s="56" t="s">
        <v>207</v>
      </c>
      <c r="D103" s="56">
        <v>53</v>
      </c>
      <c r="E103" s="57" t="s">
        <v>208</v>
      </c>
      <c r="F103" s="57" t="s">
        <v>209</v>
      </c>
      <c r="G103" s="56">
        <f>972-3-6959552</f>
        <v>-6958583</v>
      </c>
      <c r="H103" s="56" t="s">
        <v>668</v>
      </c>
      <c r="I103" s="56">
        <v>6</v>
      </c>
      <c r="J103" s="56" t="s">
        <v>688</v>
      </c>
      <c r="K103" s="56" t="s">
        <v>599</v>
      </c>
      <c r="L103" s="57" t="s">
        <v>210</v>
      </c>
      <c r="M103" s="56" t="s">
        <v>672</v>
      </c>
      <c r="N103" s="56">
        <v>142</v>
      </c>
      <c r="O103" s="56" t="s">
        <v>933</v>
      </c>
      <c r="P103" s="56">
        <v>21</v>
      </c>
      <c r="Q103" s="59" t="s">
        <v>219</v>
      </c>
      <c r="R103" s="57"/>
      <c r="S103" s="56" t="s">
        <v>146</v>
      </c>
      <c r="T103" s="58" t="s">
        <v>220</v>
      </c>
      <c r="U103" s="69" t="s">
        <v>89</v>
      </c>
      <c r="V103" s="70" t="s">
        <v>223</v>
      </c>
      <c r="W103" s="71" t="s">
        <v>464</v>
      </c>
      <c r="X103" s="69" t="s">
        <v>818</v>
      </c>
      <c r="Y103" s="58" t="s">
        <v>831</v>
      </c>
      <c r="Z103" s="56">
        <v>0</v>
      </c>
      <c r="AA103" s="57"/>
      <c r="AB103" s="57"/>
      <c r="AC103" s="57"/>
    </row>
    <row r="104" spans="1:29" ht="36" customHeight="1">
      <c r="A104" s="56">
        <v>104</v>
      </c>
      <c r="B104" s="56">
        <v>11161500023</v>
      </c>
      <c r="C104" s="56" t="s">
        <v>30</v>
      </c>
      <c r="D104" s="56">
        <v>171</v>
      </c>
      <c r="E104" s="57" t="s">
        <v>931</v>
      </c>
      <c r="F104" s="57" t="s">
        <v>932</v>
      </c>
      <c r="G104" s="57"/>
      <c r="H104" s="56" t="s">
        <v>668</v>
      </c>
      <c r="I104" s="56">
        <v>43</v>
      </c>
      <c r="J104" s="56" t="s">
        <v>688</v>
      </c>
      <c r="K104" s="56" t="s">
        <v>599</v>
      </c>
      <c r="L104" s="57" t="s">
        <v>392</v>
      </c>
      <c r="M104" s="56" t="s">
        <v>81</v>
      </c>
      <c r="N104" s="56">
        <v>145</v>
      </c>
      <c r="O104" s="56" t="s">
        <v>1011</v>
      </c>
      <c r="P104" s="56">
        <v>23</v>
      </c>
      <c r="Q104" s="58" t="s">
        <v>1012</v>
      </c>
      <c r="R104" s="57"/>
      <c r="S104" s="56" t="s">
        <v>146</v>
      </c>
      <c r="T104" s="58" t="s">
        <v>1013</v>
      </c>
      <c r="U104" s="64" t="s">
        <v>85</v>
      </c>
      <c r="V104" s="56"/>
      <c r="W104" s="58"/>
      <c r="X104" s="64"/>
      <c r="Y104" s="58" t="s">
        <v>831</v>
      </c>
      <c r="Z104" s="56">
        <v>0</v>
      </c>
      <c r="AA104" s="57"/>
      <c r="AB104" s="57"/>
      <c r="AC104" s="57"/>
    </row>
    <row r="105" spans="1:29" ht="61.5" customHeight="1">
      <c r="A105" s="56">
        <v>105</v>
      </c>
      <c r="B105" s="56">
        <v>11161600023</v>
      </c>
      <c r="C105" s="56" t="s">
        <v>30</v>
      </c>
      <c r="D105" s="56">
        <v>172</v>
      </c>
      <c r="E105" s="57" t="s">
        <v>931</v>
      </c>
      <c r="F105" s="57" t="s">
        <v>932</v>
      </c>
      <c r="G105" s="57"/>
      <c r="H105" s="56" t="s">
        <v>668</v>
      </c>
      <c r="I105" s="56">
        <v>44</v>
      </c>
      <c r="J105" s="56" t="s">
        <v>688</v>
      </c>
      <c r="K105" s="56" t="s">
        <v>599</v>
      </c>
      <c r="L105" s="57" t="s">
        <v>392</v>
      </c>
      <c r="M105" s="56" t="s">
        <v>672</v>
      </c>
      <c r="N105" s="56">
        <v>146</v>
      </c>
      <c r="O105" s="56" t="s">
        <v>934</v>
      </c>
      <c r="P105" s="56">
        <v>8</v>
      </c>
      <c r="Q105" s="58" t="s">
        <v>1014</v>
      </c>
      <c r="R105" s="57"/>
      <c r="S105" s="56" t="s">
        <v>146</v>
      </c>
      <c r="T105" s="58" t="s">
        <v>497</v>
      </c>
      <c r="U105" s="69" t="s">
        <v>89</v>
      </c>
      <c r="V105" s="70" t="s">
        <v>223</v>
      </c>
      <c r="W105" s="71" t="s">
        <v>345</v>
      </c>
      <c r="X105" s="64"/>
      <c r="Y105" s="58" t="s">
        <v>831</v>
      </c>
      <c r="Z105" s="56">
        <v>0</v>
      </c>
      <c r="AA105" s="57"/>
      <c r="AB105" s="57"/>
      <c r="AC105" s="57"/>
    </row>
    <row r="106" spans="1:29" ht="18.75" customHeight="1">
      <c r="A106" s="56">
        <v>106</v>
      </c>
      <c r="B106" s="56">
        <v>11161700023</v>
      </c>
      <c r="C106" s="56" t="s">
        <v>30</v>
      </c>
      <c r="D106" s="56">
        <v>173</v>
      </c>
      <c r="E106" s="57" t="s">
        <v>931</v>
      </c>
      <c r="F106" s="57" t="s">
        <v>932</v>
      </c>
      <c r="G106" s="57"/>
      <c r="H106" s="56" t="s">
        <v>668</v>
      </c>
      <c r="I106" s="56">
        <v>45</v>
      </c>
      <c r="J106" s="56" t="s">
        <v>688</v>
      </c>
      <c r="K106" s="56" t="s">
        <v>599</v>
      </c>
      <c r="L106" s="57" t="s">
        <v>392</v>
      </c>
      <c r="M106" s="56" t="s">
        <v>81</v>
      </c>
      <c r="N106" s="56">
        <v>154</v>
      </c>
      <c r="O106" s="56" t="s">
        <v>923</v>
      </c>
      <c r="P106" s="56">
        <v>20</v>
      </c>
      <c r="Q106" s="58" t="s">
        <v>498</v>
      </c>
      <c r="R106" s="57"/>
      <c r="S106" s="56" t="s">
        <v>146</v>
      </c>
      <c r="T106" s="58"/>
      <c r="U106" s="64" t="s">
        <v>85</v>
      </c>
      <c r="V106" s="56"/>
      <c r="W106" s="58"/>
      <c r="X106" s="64"/>
      <c r="Y106" s="58" t="s">
        <v>831</v>
      </c>
      <c r="Z106" s="56">
        <v>0</v>
      </c>
      <c r="AA106" s="57"/>
      <c r="AB106" s="57"/>
      <c r="AC106" s="57"/>
    </row>
    <row r="107" spans="1:29" ht="18.75" customHeight="1">
      <c r="A107" s="56">
        <v>107</v>
      </c>
      <c r="B107" s="56">
        <v>11152300023</v>
      </c>
      <c r="C107" s="56" t="s">
        <v>596</v>
      </c>
      <c r="D107" s="56">
        <v>79</v>
      </c>
      <c r="E107" s="57" t="s">
        <v>597</v>
      </c>
      <c r="F107" s="57" t="s">
        <v>885</v>
      </c>
      <c r="G107" s="56" t="s">
        <v>886</v>
      </c>
      <c r="H107" s="56" t="s">
        <v>668</v>
      </c>
      <c r="I107" s="56">
        <v>10</v>
      </c>
      <c r="J107" s="56" t="s">
        <v>598</v>
      </c>
      <c r="K107" s="56" t="s">
        <v>599</v>
      </c>
      <c r="L107" s="57" t="s">
        <v>600</v>
      </c>
      <c r="M107" s="56" t="s">
        <v>81</v>
      </c>
      <c r="N107" s="56">
        <v>154</v>
      </c>
      <c r="O107" s="56" t="s">
        <v>923</v>
      </c>
      <c r="P107" s="56">
        <v>41</v>
      </c>
      <c r="Q107" s="58" t="s">
        <v>608</v>
      </c>
      <c r="R107" s="57"/>
      <c r="S107" s="56" t="s">
        <v>146</v>
      </c>
      <c r="T107" s="58" t="s">
        <v>609</v>
      </c>
      <c r="U107" s="64" t="s">
        <v>85</v>
      </c>
      <c r="V107" s="56"/>
      <c r="W107" s="58"/>
      <c r="X107" s="64"/>
      <c r="Y107" s="58" t="s">
        <v>831</v>
      </c>
      <c r="Z107" s="56">
        <v>0</v>
      </c>
      <c r="AA107" s="57"/>
      <c r="AB107" s="57"/>
      <c r="AC107" s="57"/>
    </row>
    <row r="108" spans="1:29" ht="15.75" customHeight="1">
      <c r="A108" s="56">
        <v>108</v>
      </c>
      <c r="B108" s="56">
        <v>11161800023</v>
      </c>
      <c r="C108" s="56" t="s">
        <v>30</v>
      </c>
      <c r="D108" s="56">
        <v>174</v>
      </c>
      <c r="E108" s="57" t="s">
        <v>931</v>
      </c>
      <c r="F108" s="57" t="s">
        <v>932</v>
      </c>
      <c r="G108" s="57"/>
      <c r="H108" s="56" t="s">
        <v>668</v>
      </c>
      <c r="I108" s="56">
        <v>46</v>
      </c>
      <c r="J108" s="56" t="s">
        <v>688</v>
      </c>
      <c r="K108" s="56" t="s">
        <v>599</v>
      </c>
      <c r="L108" s="57" t="s">
        <v>392</v>
      </c>
      <c r="M108" s="56" t="s">
        <v>81</v>
      </c>
      <c r="N108" s="56">
        <v>157</v>
      </c>
      <c r="O108" s="56" t="s">
        <v>499</v>
      </c>
      <c r="P108" s="56">
        <v>37</v>
      </c>
      <c r="Q108" s="58" t="s">
        <v>500</v>
      </c>
      <c r="R108" s="57"/>
      <c r="S108" s="56" t="s">
        <v>146</v>
      </c>
      <c r="T108" s="58"/>
      <c r="U108" s="64" t="s">
        <v>85</v>
      </c>
      <c r="V108" s="56"/>
      <c r="W108" s="58"/>
      <c r="X108" s="64"/>
      <c r="Y108" s="58" t="s">
        <v>831</v>
      </c>
      <c r="Z108" s="56">
        <v>0</v>
      </c>
      <c r="AA108" s="57"/>
      <c r="AB108" s="57"/>
      <c r="AC108" s="57"/>
    </row>
    <row r="109" spans="1:29" ht="28.5" customHeight="1">
      <c r="A109" s="56">
        <v>109</v>
      </c>
      <c r="B109" s="56">
        <v>11161900023</v>
      </c>
      <c r="C109" s="56" t="s">
        <v>30</v>
      </c>
      <c r="D109" s="56">
        <v>175</v>
      </c>
      <c r="E109" s="57" t="s">
        <v>931</v>
      </c>
      <c r="F109" s="57" t="s">
        <v>932</v>
      </c>
      <c r="G109" s="57"/>
      <c r="H109" s="56" t="s">
        <v>668</v>
      </c>
      <c r="I109" s="56">
        <v>47</v>
      </c>
      <c r="J109" s="56" t="s">
        <v>688</v>
      </c>
      <c r="K109" s="56" t="s">
        <v>599</v>
      </c>
      <c r="L109" s="57" t="s">
        <v>392</v>
      </c>
      <c r="M109" s="56" t="s">
        <v>81</v>
      </c>
      <c r="N109" s="56">
        <v>163</v>
      </c>
      <c r="O109" s="56" t="s">
        <v>501</v>
      </c>
      <c r="P109" s="56">
        <v>1</v>
      </c>
      <c r="Q109" s="58" t="s">
        <v>502</v>
      </c>
      <c r="R109" s="57"/>
      <c r="S109" s="56" t="s">
        <v>146</v>
      </c>
      <c r="T109" s="58" t="s">
        <v>503</v>
      </c>
      <c r="U109" s="64" t="s">
        <v>85</v>
      </c>
      <c r="V109" s="56"/>
      <c r="W109" s="58"/>
      <c r="X109" s="64"/>
      <c r="Y109" s="58" t="s">
        <v>831</v>
      </c>
      <c r="Z109" s="56">
        <v>0</v>
      </c>
      <c r="AA109" s="57"/>
      <c r="AB109" s="57"/>
      <c r="AC109" s="57"/>
    </row>
    <row r="110" spans="1:29" ht="24" customHeight="1">
      <c r="A110" s="56">
        <v>110</v>
      </c>
      <c r="B110" s="56">
        <v>11162000023</v>
      </c>
      <c r="C110" s="56" t="s">
        <v>30</v>
      </c>
      <c r="D110" s="56">
        <v>176</v>
      </c>
      <c r="E110" s="57" t="s">
        <v>931</v>
      </c>
      <c r="F110" s="57" t="s">
        <v>932</v>
      </c>
      <c r="G110" s="57"/>
      <c r="H110" s="56" t="s">
        <v>668</v>
      </c>
      <c r="I110" s="56">
        <v>48</v>
      </c>
      <c r="J110" s="56" t="s">
        <v>688</v>
      </c>
      <c r="K110" s="56" t="s">
        <v>599</v>
      </c>
      <c r="L110" s="57" t="s">
        <v>392</v>
      </c>
      <c r="M110" s="56" t="s">
        <v>81</v>
      </c>
      <c r="N110" s="56">
        <v>164</v>
      </c>
      <c r="O110" s="56" t="s">
        <v>504</v>
      </c>
      <c r="P110" s="56">
        <v>40</v>
      </c>
      <c r="Q110" s="58" t="s">
        <v>472</v>
      </c>
      <c r="R110" s="57"/>
      <c r="S110" s="56" t="s">
        <v>146</v>
      </c>
      <c r="T110" s="58" t="s">
        <v>473</v>
      </c>
      <c r="U110" s="64" t="s">
        <v>85</v>
      </c>
      <c r="V110" s="56"/>
      <c r="W110" s="58"/>
      <c r="X110" s="64"/>
      <c r="Y110" s="58" t="s">
        <v>831</v>
      </c>
      <c r="Z110" s="56">
        <v>0</v>
      </c>
      <c r="AA110" s="57"/>
      <c r="AB110" s="57"/>
      <c r="AC110" s="57"/>
    </row>
    <row r="111" spans="1:29" ht="48" customHeight="1">
      <c r="A111" s="56">
        <v>111</v>
      </c>
      <c r="B111" s="56">
        <v>11162100023</v>
      </c>
      <c r="C111" s="56" t="s">
        <v>30</v>
      </c>
      <c r="D111" s="56">
        <v>177</v>
      </c>
      <c r="E111" s="57" t="s">
        <v>931</v>
      </c>
      <c r="F111" s="57" t="s">
        <v>932</v>
      </c>
      <c r="G111" s="57"/>
      <c r="H111" s="56" t="s">
        <v>668</v>
      </c>
      <c r="I111" s="56">
        <v>49</v>
      </c>
      <c r="J111" s="56" t="s">
        <v>688</v>
      </c>
      <c r="K111" s="56" t="s">
        <v>599</v>
      </c>
      <c r="L111" s="57" t="s">
        <v>392</v>
      </c>
      <c r="M111" s="56" t="s">
        <v>672</v>
      </c>
      <c r="N111" s="56">
        <v>169</v>
      </c>
      <c r="O111" s="56" t="s">
        <v>474</v>
      </c>
      <c r="P111" s="56">
        <v>5</v>
      </c>
      <c r="Q111" s="58" t="s">
        <v>475</v>
      </c>
      <c r="R111" s="57"/>
      <c r="S111" s="56" t="s">
        <v>146</v>
      </c>
      <c r="T111" s="58" t="s">
        <v>476</v>
      </c>
      <c r="U111" s="69" t="s">
        <v>85</v>
      </c>
      <c r="V111" s="70"/>
      <c r="W111" s="71"/>
      <c r="X111" s="64"/>
      <c r="Y111" s="58" t="s">
        <v>831</v>
      </c>
      <c r="Z111" s="56">
        <v>0</v>
      </c>
      <c r="AA111" s="57"/>
      <c r="AB111" s="57"/>
      <c r="AC111" s="57"/>
    </row>
    <row r="112" spans="1:29" ht="36" customHeight="1">
      <c r="A112" s="56">
        <v>112</v>
      </c>
      <c r="B112" s="56">
        <v>11162200023</v>
      </c>
      <c r="C112" s="56" t="s">
        <v>30</v>
      </c>
      <c r="D112" s="56">
        <v>178</v>
      </c>
      <c r="E112" s="57" t="s">
        <v>931</v>
      </c>
      <c r="F112" s="57" t="s">
        <v>932</v>
      </c>
      <c r="G112" s="57"/>
      <c r="H112" s="56" t="s">
        <v>668</v>
      </c>
      <c r="I112" s="56">
        <v>50</v>
      </c>
      <c r="J112" s="56" t="s">
        <v>688</v>
      </c>
      <c r="K112" s="56" t="s">
        <v>599</v>
      </c>
      <c r="L112" s="57" t="s">
        <v>392</v>
      </c>
      <c r="M112" s="56" t="s">
        <v>81</v>
      </c>
      <c r="N112" s="56">
        <v>170</v>
      </c>
      <c r="O112" s="56" t="s">
        <v>474</v>
      </c>
      <c r="P112" s="56">
        <v>20</v>
      </c>
      <c r="Q112" s="58" t="s">
        <v>477</v>
      </c>
      <c r="R112" s="57"/>
      <c r="S112" s="56" t="s">
        <v>146</v>
      </c>
      <c r="T112" s="58" t="s">
        <v>478</v>
      </c>
      <c r="U112" s="64" t="s">
        <v>85</v>
      </c>
      <c r="V112" s="56"/>
      <c r="W112" s="58"/>
      <c r="X112" s="64"/>
      <c r="Y112" s="58" t="s">
        <v>831</v>
      </c>
      <c r="Z112" s="56">
        <v>0</v>
      </c>
      <c r="AA112" s="57"/>
      <c r="AB112" s="57"/>
      <c r="AC112" s="57"/>
    </row>
    <row r="113" spans="1:29" ht="46.5" customHeight="1">
      <c r="A113" s="56">
        <v>113</v>
      </c>
      <c r="B113" s="56">
        <v>11162300023</v>
      </c>
      <c r="C113" s="56" t="s">
        <v>30</v>
      </c>
      <c r="D113" s="56">
        <v>179</v>
      </c>
      <c r="E113" s="57" t="s">
        <v>931</v>
      </c>
      <c r="F113" s="57" t="s">
        <v>932</v>
      </c>
      <c r="G113" s="57"/>
      <c r="H113" s="56" t="s">
        <v>668</v>
      </c>
      <c r="I113" s="56">
        <v>51</v>
      </c>
      <c r="J113" s="56" t="s">
        <v>688</v>
      </c>
      <c r="K113" s="56" t="s">
        <v>599</v>
      </c>
      <c r="L113" s="57" t="s">
        <v>392</v>
      </c>
      <c r="M113" s="56" t="s">
        <v>672</v>
      </c>
      <c r="N113" s="56">
        <v>170</v>
      </c>
      <c r="O113" s="56" t="s">
        <v>479</v>
      </c>
      <c r="P113" s="56">
        <v>31</v>
      </c>
      <c r="Q113" s="58" t="s">
        <v>480</v>
      </c>
      <c r="R113" s="57"/>
      <c r="S113" s="56" t="s">
        <v>146</v>
      </c>
      <c r="T113" s="58" t="s">
        <v>481</v>
      </c>
      <c r="U113" s="69" t="s">
        <v>85</v>
      </c>
      <c r="V113" s="70"/>
      <c r="W113" s="71"/>
      <c r="X113" s="64"/>
      <c r="Y113" s="58" t="s">
        <v>831</v>
      </c>
      <c r="Z113" s="56">
        <v>0</v>
      </c>
      <c r="AA113" s="57"/>
      <c r="AB113" s="57"/>
      <c r="AC113" s="57"/>
    </row>
    <row r="114" spans="1:29" ht="32.25" customHeight="1">
      <c r="A114" s="56">
        <v>114</v>
      </c>
      <c r="B114" s="56">
        <v>11152100023</v>
      </c>
      <c r="C114" s="56" t="s">
        <v>596</v>
      </c>
      <c r="D114" s="56">
        <v>77</v>
      </c>
      <c r="E114" s="57" t="s">
        <v>597</v>
      </c>
      <c r="F114" s="57" t="s">
        <v>885</v>
      </c>
      <c r="G114" s="56" t="s">
        <v>886</v>
      </c>
      <c r="H114" s="56" t="s">
        <v>668</v>
      </c>
      <c r="I114" s="56">
        <v>8</v>
      </c>
      <c r="J114" s="56" t="s">
        <v>598</v>
      </c>
      <c r="K114" s="56" t="s">
        <v>599</v>
      </c>
      <c r="L114" s="57" t="s">
        <v>600</v>
      </c>
      <c r="M114" s="56" t="s">
        <v>81</v>
      </c>
      <c r="N114" s="56">
        <v>191</v>
      </c>
      <c r="O114" s="56" t="s">
        <v>613</v>
      </c>
      <c r="P114" s="56">
        <v>4</v>
      </c>
      <c r="Q114" s="58" t="s">
        <v>614</v>
      </c>
      <c r="R114" s="57"/>
      <c r="S114" s="56" t="s">
        <v>146</v>
      </c>
      <c r="T114" s="58" t="s">
        <v>615</v>
      </c>
      <c r="U114" s="64" t="s">
        <v>85</v>
      </c>
      <c r="V114" s="56"/>
      <c r="W114" s="58"/>
      <c r="X114" s="64"/>
      <c r="Y114" s="112" t="s">
        <v>1029</v>
      </c>
      <c r="Z114" s="113">
        <v>2</v>
      </c>
      <c r="AA114" s="57"/>
      <c r="AB114" s="57"/>
      <c r="AC114" s="57"/>
    </row>
    <row r="115" spans="1:29" ht="30.75" customHeight="1">
      <c r="A115" s="56">
        <v>115</v>
      </c>
      <c r="B115" s="56">
        <v>11150800023</v>
      </c>
      <c r="C115" s="56" t="s">
        <v>181</v>
      </c>
      <c r="D115" s="56">
        <v>64</v>
      </c>
      <c r="E115" s="57" t="s">
        <v>182</v>
      </c>
      <c r="F115" s="57" t="s">
        <v>183</v>
      </c>
      <c r="G115" s="56">
        <f>81-25-262-6737</f>
        <v>-6943</v>
      </c>
      <c r="H115" s="56" t="s">
        <v>668</v>
      </c>
      <c r="I115" s="56">
        <v>6</v>
      </c>
      <c r="J115" s="56" t="s">
        <v>184</v>
      </c>
      <c r="K115" s="56" t="s">
        <v>599</v>
      </c>
      <c r="L115" s="57" t="s">
        <v>185</v>
      </c>
      <c r="M115" s="56" t="s">
        <v>81</v>
      </c>
      <c r="N115" s="56">
        <v>191</v>
      </c>
      <c r="O115" s="56" t="s">
        <v>186</v>
      </c>
      <c r="P115" s="56">
        <v>4</v>
      </c>
      <c r="Q115" s="58" t="s">
        <v>187</v>
      </c>
      <c r="R115" s="57"/>
      <c r="S115" s="56" t="s">
        <v>146</v>
      </c>
      <c r="T115" s="58" t="s">
        <v>188</v>
      </c>
      <c r="U115" s="64" t="s">
        <v>85</v>
      </c>
      <c r="V115" s="56"/>
      <c r="W115" s="58"/>
      <c r="X115" s="64"/>
      <c r="Y115" s="112" t="s">
        <v>1029</v>
      </c>
      <c r="Z115" s="113">
        <v>2</v>
      </c>
      <c r="AA115" s="57"/>
      <c r="AB115" s="57"/>
      <c r="AC115" s="57"/>
    </row>
    <row r="116" spans="1:29" ht="27.75" customHeight="1">
      <c r="A116" s="56">
        <v>116</v>
      </c>
      <c r="B116" s="56">
        <v>11162400023</v>
      </c>
      <c r="C116" s="56" t="s">
        <v>30</v>
      </c>
      <c r="D116" s="56">
        <v>180</v>
      </c>
      <c r="E116" s="57" t="s">
        <v>931</v>
      </c>
      <c r="F116" s="57" t="s">
        <v>932</v>
      </c>
      <c r="G116" s="57"/>
      <c r="H116" s="56" t="s">
        <v>668</v>
      </c>
      <c r="I116" s="56">
        <v>52</v>
      </c>
      <c r="J116" s="56" t="s">
        <v>688</v>
      </c>
      <c r="K116" s="56" t="s">
        <v>599</v>
      </c>
      <c r="L116" s="57" t="s">
        <v>392</v>
      </c>
      <c r="M116" s="56" t="s">
        <v>81</v>
      </c>
      <c r="N116" s="56">
        <v>215</v>
      </c>
      <c r="O116" s="56" t="s">
        <v>482</v>
      </c>
      <c r="P116" s="56">
        <v>27</v>
      </c>
      <c r="Q116" s="58" t="s">
        <v>483</v>
      </c>
      <c r="R116" s="57"/>
      <c r="S116" s="56" t="s">
        <v>146</v>
      </c>
      <c r="T116" s="58"/>
      <c r="U116" s="69" t="s">
        <v>85</v>
      </c>
      <c r="V116" s="70"/>
      <c r="W116" s="71"/>
      <c r="X116" s="64"/>
      <c r="Y116" s="58" t="s">
        <v>831</v>
      </c>
      <c r="Z116" s="56">
        <v>0</v>
      </c>
      <c r="AA116" s="57"/>
      <c r="AB116" s="57"/>
      <c r="AC116" s="57"/>
    </row>
    <row r="117" spans="1:29" ht="25.5" customHeight="1">
      <c r="A117" s="56">
        <v>117</v>
      </c>
      <c r="B117" s="56">
        <v>11162500023</v>
      </c>
      <c r="C117" s="56" t="s">
        <v>30</v>
      </c>
      <c r="D117" s="56">
        <v>181</v>
      </c>
      <c r="E117" s="57" t="s">
        <v>931</v>
      </c>
      <c r="F117" s="57" t="s">
        <v>932</v>
      </c>
      <c r="G117" s="57"/>
      <c r="H117" s="56" t="s">
        <v>668</v>
      </c>
      <c r="I117" s="56">
        <v>53</v>
      </c>
      <c r="J117" s="56" t="s">
        <v>688</v>
      </c>
      <c r="K117" s="56" t="s">
        <v>599</v>
      </c>
      <c r="L117" s="57" t="s">
        <v>392</v>
      </c>
      <c r="M117" s="56" t="s">
        <v>81</v>
      </c>
      <c r="N117" s="56">
        <v>217</v>
      </c>
      <c r="O117" s="56" t="s">
        <v>484</v>
      </c>
      <c r="P117" s="56">
        <v>27</v>
      </c>
      <c r="Q117" s="58" t="s">
        <v>483</v>
      </c>
      <c r="R117" s="57"/>
      <c r="S117" s="56" t="s">
        <v>146</v>
      </c>
      <c r="T117" s="58"/>
      <c r="U117" s="69" t="s">
        <v>85</v>
      </c>
      <c r="V117" s="70"/>
      <c r="W117" s="71"/>
      <c r="X117" s="64"/>
      <c r="Y117" s="58" t="s">
        <v>831</v>
      </c>
      <c r="Z117" s="56">
        <v>0</v>
      </c>
      <c r="AA117" s="57"/>
      <c r="AB117" s="57"/>
      <c r="AC117" s="57"/>
    </row>
    <row r="118" spans="1:29" ht="45.75" customHeight="1">
      <c r="A118" s="56">
        <v>118</v>
      </c>
      <c r="B118" s="56">
        <v>11162600023</v>
      </c>
      <c r="C118" s="56" t="s">
        <v>30</v>
      </c>
      <c r="D118" s="56">
        <v>182</v>
      </c>
      <c r="E118" s="57" t="s">
        <v>931</v>
      </c>
      <c r="F118" s="57" t="s">
        <v>932</v>
      </c>
      <c r="G118" s="57"/>
      <c r="H118" s="56" t="s">
        <v>668</v>
      </c>
      <c r="I118" s="56">
        <v>54</v>
      </c>
      <c r="J118" s="56" t="s">
        <v>688</v>
      </c>
      <c r="K118" s="56" t="s">
        <v>599</v>
      </c>
      <c r="L118" s="57" t="s">
        <v>392</v>
      </c>
      <c r="M118" s="56" t="s">
        <v>81</v>
      </c>
      <c r="N118" s="56">
        <v>217</v>
      </c>
      <c r="O118" s="56" t="s">
        <v>484</v>
      </c>
      <c r="P118" s="56">
        <v>28</v>
      </c>
      <c r="Q118" s="58" t="s">
        <v>485</v>
      </c>
      <c r="R118" s="57"/>
      <c r="S118" s="56" t="s">
        <v>146</v>
      </c>
      <c r="T118" s="58" t="s">
        <v>486</v>
      </c>
      <c r="U118" s="100" t="s">
        <v>89</v>
      </c>
      <c r="V118" s="101" t="s">
        <v>223</v>
      </c>
      <c r="W118" s="99" t="s">
        <v>623</v>
      </c>
      <c r="X118" s="64"/>
      <c r="Y118" s="58" t="s">
        <v>831</v>
      </c>
      <c r="Z118" s="56">
        <v>0</v>
      </c>
      <c r="AA118" s="57"/>
      <c r="AB118" s="57"/>
      <c r="AC118" s="57"/>
    </row>
    <row r="119" spans="1:29" ht="36" customHeight="1">
      <c r="A119" s="56">
        <v>119</v>
      </c>
      <c r="B119" s="56">
        <v>11148300023</v>
      </c>
      <c r="C119" s="56" t="s">
        <v>960</v>
      </c>
      <c r="D119" s="56">
        <v>39</v>
      </c>
      <c r="E119" s="57" t="s">
        <v>961</v>
      </c>
      <c r="F119" s="57" t="s">
        <v>962</v>
      </c>
      <c r="G119" s="56" t="s">
        <v>963</v>
      </c>
      <c r="H119" s="56" t="s">
        <v>668</v>
      </c>
      <c r="I119" s="56">
        <v>5</v>
      </c>
      <c r="J119" s="56" t="s">
        <v>598</v>
      </c>
      <c r="K119" s="56" t="s">
        <v>599</v>
      </c>
      <c r="L119" s="57" t="s">
        <v>949</v>
      </c>
      <c r="M119" s="56" t="s">
        <v>81</v>
      </c>
      <c r="N119" s="56">
        <v>221</v>
      </c>
      <c r="O119" s="56">
        <v>6.22</v>
      </c>
      <c r="P119" s="56">
        <v>32</v>
      </c>
      <c r="Q119" s="58" t="s">
        <v>976</v>
      </c>
      <c r="R119" s="57"/>
      <c r="S119" s="56" t="s">
        <v>146</v>
      </c>
      <c r="T119" s="58" t="s">
        <v>977</v>
      </c>
      <c r="U119" s="69" t="s">
        <v>89</v>
      </c>
      <c r="V119" s="70" t="s">
        <v>223</v>
      </c>
      <c r="W119" s="71" t="s">
        <v>27</v>
      </c>
      <c r="X119" s="64"/>
      <c r="Y119" s="58" t="s">
        <v>831</v>
      </c>
      <c r="Z119" s="56">
        <v>0</v>
      </c>
      <c r="AA119" s="57"/>
      <c r="AB119" s="57"/>
      <c r="AC119" s="57"/>
    </row>
    <row r="120" spans="1:29" ht="27.75" customHeight="1">
      <c r="A120" s="56">
        <v>120</v>
      </c>
      <c r="B120" s="56">
        <v>11162700023</v>
      </c>
      <c r="C120" s="56" t="s">
        <v>30</v>
      </c>
      <c r="D120" s="56">
        <v>183</v>
      </c>
      <c r="E120" s="57" t="s">
        <v>931</v>
      </c>
      <c r="F120" s="57" t="s">
        <v>932</v>
      </c>
      <c r="G120" s="57"/>
      <c r="H120" s="56" t="s">
        <v>668</v>
      </c>
      <c r="I120" s="56">
        <v>55</v>
      </c>
      <c r="J120" s="56" t="s">
        <v>688</v>
      </c>
      <c r="K120" s="56" t="s">
        <v>599</v>
      </c>
      <c r="L120" s="57" t="s">
        <v>392</v>
      </c>
      <c r="M120" s="56" t="s">
        <v>81</v>
      </c>
      <c r="N120" s="56">
        <v>221</v>
      </c>
      <c r="O120" s="56">
        <v>6.22</v>
      </c>
      <c r="P120" s="56">
        <v>32</v>
      </c>
      <c r="Q120" s="58" t="s">
        <v>487</v>
      </c>
      <c r="R120" s="57"/>
      <c r="S120" s="56" t="s">
        <v>146</v>
      </c>
      <c r="T120" s="58" t="s">
        <v>488</v>
      </c>
      <c r="U120" s="69" t="s">
        <v>89</v>
      </c>
      <c r="V120" s="70" t="s">
        <v>223</v>
      </c>
      <c r="W120" s="71" t="s">
        <v>27</v>
      </c>
      <c r="X120" s="64"/>
      <c r="Y120" s="58" t="s">
        <v>831</v>
      </c>
      <c r="Z120" s="56">
        <v>0</v>
      </c>
      <c r="AA120" s="57"/>
      <c r="AB120" s="57"/>
      <c r="AC120" s="57"/>
    </row>
    <row r="121" spans="1:29" ht="133.5" customHeight="1">
      <c r="A121" s="56">
        <v>121</v>
      </c>
      <c r="B121" s="56">
        <v>11151300023</v>
      </c>
      <c r="C121" s="56" t="s">
        <v>699</v>
      </c>
      <c r="D121" s="56">
        <v>69</v>
      </c>
      <c r="E121" s="57" t="s">
        <v>700</v>
      </c>
      <c r="F121" s="57" t="s">
        <v>701</v>
      </c>
      <c r="G121" s="56" t="s">
        <v>702</v>
      </c>
      <c r="H121" s="56" t="s">
        <v>668</v>
      </c>
      <c r="I121" s="56">
        <v>5</v>
      </c>
      <c r="J121" s="56" t="s">
        <v>688</v>
      </c>
      <c r="K121" s="56" t="s">
        <v>670</v>
      </c>
      <c r="L121" s="57" t="s">
        <v>703</v>
      </c>
      <c r="M121" s="56" t="s">
        <v>672</v>
      </c>
      <c r="N121" s="56">
        <v>223</v>
      </c>
      <c r="O121" s="56" t="s">
        <v>704</v>
      </c>
      <c r="P121" s="56">
        <v>18</v>
      </c>
      <c r="Q121" s="58" t="s">
        <v>809</v>
      </c>
      <c r="R121" s="57"/>
      <c r="S121" s="56" t="s">
        <v>675</v>
      </c>
      <c r="T121" s="58" t="s">
        <v>705</v>
      </c>
      <c r="U121" s="107" t="s">
        <v>89</v>
      </c>
      <c r="V121" s="108" t="s">
        <v>223</v>
      </c>
      <c r="W121" s="106" t="s">
        <v>160</v>
      </c>
      <c r="X121" s="64"/>
      <c r="Y121" s="58" t="s">
        <v>831</v>
      </c>
      <c r="Z121" s="56">
        <v>0</v>
      </c>
      <c r="AA121" s="57"/>
      <c r="AB121" s="57"/>
      <c r="AC121" s="57"/>
    </row>
    <row r="122" spans="1:29" ht="321.75" customHeight="1">
      <c r="A122" s="56">
        <v>122</v>
      </c>
      <c r="B122" s="56">
        <v>11151200023</v>
      </c>
      <c r="C122" s="56" t="s">
        <v>699</v>
      </c>
      <c r="D122" s="56">
        <v>68</v>
      </c>
      <c r="E122" s="57" t="s">
        <v>700</v>
      </c>
      <c r="F122" s="57" t="s">
        <v>701</v>
      </c>
      <c r="G122" s="56" t="s">
        <v>702</v>
      </c>
      <c r="H122" s="56" t="s">
        <v>668</v>
      </c>
      <c r="I122" s="56">
        <v>4</v>
      </c>
      <c r="J122" s="56" t="s">
        <v>688</v>
      </c>
      <c r="K122" s="56" t="s">
        <v>670</v>
      </c>
      <c r="L122" s="57" t="s">
        <v>703</v>
      </c>
      <c r="M122" s="56" t="s">
        <v>672</v>
      </c>
      <c r="N122" s="56">
        <v>223</v>
      </c>
      <c r="O122" s="56" t="s">
        <v>704</v>
      </c>
      <c r="P122" s="56">
        <v>18</v>
      </c>
      <c r="Q122" s="58" t="s">
        <v>706</v>
      </c>
      <c r="R122" s="57"/>
      <c r="S122" s="56" t="s">
        <v>675</v>
      </c>
      <c r="T122" s="59" t="s">
        <v>851</v>
      </c>
      <c r="U122" s="107" t="s">
        <v>89</v>
      </c>
      <c r="V122" s="108" t="s">
        <v>223</v>
      </c>
      <c r="W122" s="106" t="s">
        <v>179</v>
      </c>
      <c r="X122" s="64"/>
      <c r="Y122" s="58" t="s">
        <v>831</v>
      </c>
      <c r="Z122" s="56">
        <v>0</v>
      </c>
      <c r="AA122" s="57"/>
      <c r="AB122" s="57"/>
      <c r="AC122" s="57"/>
    </row>
    <row r="123" spans="1:29" ht="112.5" customHeight="1">
      <c r="A123" s="56">
        <v>123</v>
      </c>
      <c r="B123" s="56">
        <v>11151100023</v>
      </c>
      <c r="C123" s="56" t="s">
        <v>699</v>
      </c>
      <c r="D123" s="56">
        <v>67</v>
      </c>
      <c r="E123" s="57" t="s">
        <v>700</v>
      </c>
      <c r="F123" s="57" t="s">
        <v>701</v>
      </c>
      <c r="G123" s="56" t="s">
        <v>702</v>
      </c>
      <c r="H123" s="56" t="s">
        <v>668</v>
      </c>
      <c r="I123" s="56">
        <v>3</v>
      </c>
      <c r="J123" s="56" t="s">
        <v>688</v>
      </c>
      <c r="K123" s="56" t="s">
        <v>670</v>
      </c>
      <c r="L123" s="57" t="s">
        <v>703</v>
      </c>
      <c r="M123" s="56" t="s">
        <v>672</v>
      </c>
      <c r="N123" s="56">
        <v>223</v>
      </c>
      <c r="O123" s="56" t="s">
        <v>704</v>
      </c>
      <c r="P123" s="56">
        <v>18</v>
      </c>
      <c r="Q123" s="58" t="s">
        <v>852</v>
      </c>
      <c r="R123" s="57"/>
      <c r="S123" s="56" t="s">
        <v>675</v>
      </c>
      <c r="T123" s="59" t="s">
        <v>810</v>
      </c>
      <c r="U123" s="107" t="s">
        <v>161</v>
      </c>
      <c r="V123" s="108"/>
      <c r="W123" s="106" t="s">
        <v>811</v>
      </c>
      <c r="X123" s="64"/>
      <c r="Y123" s="95" t="s">
        <v>828</v>
      </c>
      <c r="Z123" s="56">
        <v>0</v>
      </c>
      <c r="AA123" s="57"/>
      <c r="AB123" s="57"/>
      <c r="AC123" s="57"/>
    </row>
    <row r="124" spans="1:29" ht="66" customHeight="1">
      <c r="A124" s="56">
        <v>124</v>
      </c>
      <c r="B124" s="56">
        <v>11151000023</v>
      </c>
      <c r="C124" s="56" t="s">
        <v>699</v>
      </c>
      <c r="D124" s="56">
        <v>66</v>
      </c>
      <c r="E124" s="57" t="s">
        <v>700</v>
      </c>
      <c r="F124" s="57" t="s">
        <v>701</v>
      </c>
      <c r="G124" s="56" t="s">
        <v>702</v>
      </c>
      <c r="H124" s="56" t="s">
        <v>668</v>
      </c>
      <c r="I124" s="56">
        <v>2</v>
      </c>
      <c r="J124" s="56" t="s">
        <v>688</v>
      </c>
      <c r="K124" s="56" t="s">
        <v>670</v>
      </c>
      <c r="L124" s="57" t="s">
        <v>703</v>
      </c>
      <c r="M124" s="56" t="s">
        <v>672</v>
      </c>
      <c r="N124" s="56">
        <v>231</v>
      </c>
      <c r="O124" s="56" t="s">
        <v>853</v>
      </c>
      <c r="P124" s="56">
        <v>4</v>
      </c>
      <c r="Q124" s="58" t="s">
        <v>854</v>
      </c>
      <c r="R124" s="57"/>
      <c r="S124" s="56" t="s">
        <v>675</v>
      </c>
      <c r="T124" s="58" t="s">
        <v>855</v>
      </c>
      <c r="U124" s="107" t="s">
        <v>86</v>
      </c>
      <c r="V124" s="108"/>
      <c r="W124" s="106" t="s">
        <v>162</v>
      </c>
      <c r="X124" s="64"/>
      <c r="Y124" s="95" t="s">
        <v>828</v>
      </c>
      <c r="Z124" s="56">
        <v>0</v>
      </c>
      <c r="AA124" s="57"/>
      <c r="AB124" s="57"/>
      <c r="AC124" s="57"/>
    </row>
    <row r="125" spans="1:29" ht="45.75" customHeight="1">
      <c r="A125" s="56">
        <v>125</v>
      </c>
      <c r="B125" s="56">
        <v>11147000023</v>
      </c>
      <c r="C125" s="56" t="s">
        <v>388</v>
      </c>
      <c r="D125" s="56">
        <v>30</v>
      </c>
      <c r="E125" s="57" t="s">
        <v>389</v>
      </c>
      <c r="F125" s="57" t="s">
        <v>390</v>
      </c>
      <c r="G125" s="56" t="s">
        <v>391</v>
      </c>
      <c r="H125" s="56" t="s">
        <v>668</v>
      </c>
      <c r="I125" s="56">
        <v>1</v>
      </c>
      <c r="J125" s="56" t="s">
        <v>688</v>
      </c>
      <c r="K125" s="56" t="s">
        <v>599</v>
      </c>
      <c r="L125" s="57" t="s">
        <v>392</v>
      </c>
      <c r="M125" s="56" t="s">
        <v>81</v>
      </c>
      <c r="N125" s="56">
        <v>235</v>
      </c>
      <c r="O125" s="56">
        <v>6.22</v>
      </c>
      <c r="P125" s="56">
        <v>1</v>
      </c>
      <c r="Q125" s="58" t="s">
        <v>393</v>
      </c>
      <c r="R125" s="57"/>
      <c r="S125" s="56" t="s">
        <v>146</v>
      </c>
      <c r="T125" s="58"/>
      <c r="U125" s="69" t="s">
        <v>89</v>
      </c>
      <c r="V125" s="70" t="s">
        <v>223</v>
      </c>
      <c r="W125" s="71" t="s">
        <v>508</v>
      </c>
      <c r="X125" s="64"/>
      <c r="Y125" s="95" t="s">
        <v>831</v>
      </c>
      <c r="Z125" s="56">
        <v>0</v>
      </c>
      <c r="AA125" s="57"/>
      <c r="AB125" s="57"/>
      <c r="AC125" s="57"/>
    </row>
    <row r="126" spans="1:29" ht="52.5" customHeight="1">
      <c r="A126" s="56">
        <v>126</v>
      </c>
      <c r="B126" s="56">
        <v>11148400023</v>
      </c>
      <c r="C126" s="56" t="s">
        <v>960</v>
      </c>
      <c r="D126" s="56">
        <v>40</v>
      </c>
      <c r="E126" s="57" t="s">
        <v>961</v>
      </c>
      <c r="F126" s="57" t="s">
        <v>962</v>
      </c>
      <c r="G126" s="56" t="s">
        <v>963</v>
      </c>
      <c r="H126" s="56" t="s">
        <v>668</v>
      </c>
      <c r="I126" s="56">
        <v>6</v>
      </c>
      <c r="J126" s="56" t="s">
        <v>598</v>
      </c>
      <c r="K126" s="56" t="s">
        <v>599</v>
      </c>
      <c r="L126" s="57" t="s">
        <v>949</v>
      </c>
      <c r="M126" s="56" t="s">
        <v>81</v>
      </c>
      <c r="N126" s="56">
        <v>237</v>
      </c>
      <c r="O126" s="56">
        <v>6.23</v>
      </c>
      <c r="P126" s="56">
        <v>42</v>
      </c>
      <c r="Q126" s="58" t="s">
        <v>974</v>
      </c>
      <c r="R126" s="57"/>
      <c r="S126" s="56" t="s">
        <v>146</v>
      </c>
      <c r="T126" s="58" t="s">
        <v>975</v>
      </c>
      <c r="U126" s="64" t="s">
        <v>85</v>
      </c>
      <c r="V126" s="56"/>
      <c r="W126" s="58"/>
      <c r="X126" s="64"/>
      <c r="Y126" s="95" t="s">
        <v>831</v>
      </c>
      <c r="Z126" s="56">
        <v>0</v>
      </c>
      <c r="AA126" s="57"/>
      <c r="AB126" s="57"/>
      <c r="AC126" s="57"/>
    </row>
    <row r="127" spans="1:29" ht="20.25" customHeight="1">
      <c r="A127" s="56">
        <v>127</v>
      </c>
      <c r="B127" s="56">
        <v>11162800023</v>
      </c>
      <c r="C127" s="56" t="s">
        <v>30</v>
      </c>
      <c r="D127" s="56">
        <v>184</v>
      </c>
      <c r="E127" s="57" t="s">
        <v>931</v>
      </c>
      <c r="F127" s="57" t="s">
        <v>932</v>
      </c>
      <c r="G127" s="57"/>
      <c r="H127" s="56" t="s">
        <v>668</v>
      </c>
      <c r="I127" s="56">
        <v>56</v>
      </c>
      <c r="J127" s="56" t="s">
        <v>688</v>
      </c>
      <c r="K127" s="56" t="s">
        <v>599</v>
      </c>
      <c r="L127" s="57" t="s">
        <v>392</v>
      </c>
      <c r="M127" s="56" t="s">
        <v>81</v>
      </c>
      <c r="N127" s="56">
        <v>244</v>
      </c>
      <c r="O127" s="56" t="s">
        <v>969</v>
      </c>
      <c r="P127" s="56">
        <v>3</v>
      </c>
      <c r="Q127" s="58" t="s">
        <v>489</v>
      </c>
      <c r="R127" s="57"/>
      <c r="S127" s="56" t="s">
        <v>146</v>
      </c>
      <c r="T127" s="58"/>
      <c r="U127" s="64" t="s">
        <v>85</v>
      </c>
      <c r="V127" s="56"/>
      <c r="W127" s="58"/>
      <c r="X127" s="64"/>
      <c r="Y127" s="95" t="s">
        <v>831</v>
      </c>
      <c r="Z127" s="56">
        <v>0</v>
      </c>
      <c r="AA127" s="57"/>
      <c r="AB127" s="57"/>
      <c r="AC127" s="57"/>
    </row>
    <row r="128" spans="1:29" ht="50.25" customHeight="1">
      <c r="A128" s="56">
        <v>128</v>
      </c>
      <c r="B128" s="56">
        <v>11148500023</v>
      </c>
      <c r="C128" s="56" t="s">
        <v>960</v>
      </c>
      <c r="D128" s="56">
        <v>41</v>
      </c>
      <c r="E128" s="57" t="s">
        <v>961</v>
      </c>
      <c r="F128" s="57" t="s">
        <v>962</v>
      </c>
      <c r="G128" s="56" t="s">
        <v>963</v>
      </c>
      <c r="H128" s="56" t="s">
        <v>668</v>
      </c>
      <c r="I128" s="56">
        <v>7</v>
      </c>
      <c r="J128" s="56" t="s">
        <v>598</v>
      </c>
      <c r="K128" s="56" t="s">
        <v>599</v>
      </c>
      <c r="L128" s="57" t="s">
        <v>949</v>
      </c>
      <c r="M128" s="56" t="s">
        <v>81</v>
      </c>
      <c r="N128" s="56">
        <v>244</v>
      </c>
      <c r="O128" s="56" t="s">
        <v>969</v>
      </c>
      <c r="P128" s="56">
        <v>15</v>
      </c>
      <c r="Q128" s="58" t="s">
        <v>972</v>
      </c>
      <c r="R128" s="57"/>
      <c r="S128" s="56" t="s">
        <v>146</v>
      </c>
      <c r="T128" s="58" t="s">
        <v>973</v>
      </c>
      <c r="U128" s="64" t="s">
        <v>85</v>
      </c>
      <c r="V128" s="56"/>
      <c r="W128" s="58"/>
      <c r="X128" s="64"/>
      <c r="Y128" s="95" t="s">
        <v>831</v>
      </c>
      <c r="Z128" s="56">
        <v>0</v>
      </c>
      <c r="AA128" s="57"/>
      <c r="AB128" s="57"/>
      <c r="AC128" s="57"/>
    </row>
    <row r="129" spans="1:29" ht="23.25" customHeight="1">
      <c r="A129" s="56">
        <v>129</v>
      </c>
      <c r="B129" s="56">
        <v>11148600023</v>
      </c>
      <c r="C129" s="56" t="s">
        <v>960</v>
      </c>
      <c r="D129" s="56">
        <v>42</v>
      </c>
      <c r="E129" s="57" t="s">
        <v>961</v>
      </c>
      <c r="F129" s="57" t="s">
        <v>962</v>
      </c>
      <c r="G129" s="56" t="s">
        <v>963</v>
      </c>
      <c r="H129" s="56" t="s">
        <v>668</v>
      </c>
      <c r="I129" s="56">
        <v>8</v>
      </c>
      <c r="J129" s="56" t="s">
        <v>598</v>
      </c>
      <c r="K129" s="56" t="s">
        <v>599</v>
      </c>
      <c r="L129" s="57" t="s">
        <v>949</v>
      </c>
      <c r="M129" s="56" t="s">
        <v>81</v>
      </c>
      <c r="N129" s="56">
        <v>244</v>
      </c>
      <c r="O129" s="56" t="s">
        <v>969</v>
      </c>
      <c r="P129" s="56">
        <v>29</v>
      </c>
      <c r="Q129" s="58" t="s">
        <v>970</v>
      </c>
      <c r="R129" s="57"/>
      <c r="S129" s="56" t="s">
        <v>146</v>
      </c>
      <c r="T129" s="58" t="s">
        <v>971</v>
      </c>
      <c r="U129" s="64" t="s">
        <v>85</v>
      </c>
      <c r="V129" s="56"/>
      <c r="W129" s="58"/>
      <c r="X129" s="64"/>
      <c r="Y129" s="95" t="s">
        <v>831</v>
      </c>
      <c r="Z129" s="56">
        <v>0</v>
      </c>
      <c r="AA129" s="57"/>
      <c r="AB129" s="57"/>
      <c r="AC129" s="57"/>
    </row>
    <row r="130" spans="1:29" ht="21.75" customHeight="1">
      <c r="A130" s="56">
        <v>130</v>
      </c>
      <c r="B130" s="56">
        <v>11148700023</v>
      </c>
      <c r="C130" s="56" t="s">
        <v>960</v>
      </c>
      <c r="D130" s="56">
        <v>43</v>
      </c>
      <c r="E130" s="57" t="s">
        <v>961</v>
      </c>
      <c r="F130" s="57" t="s">
        <v>962</v>
      </c>
      <c r="G130" s="56" t="s">
        <v>963</v>
      </c>
      <c r="H130" s="56" t="s">
        <v>668</v>
      </c>
      <c r="I130" s="56">
        <v>9</v>
      </c>
      <c r="J130" s="56" t="s">
        <v>598</v>
      </c>
      <c r="K130" s="56" t="s">
        <v>599</v>
      </c>
      <c r="L130" s="57" t="s">
        <v>949</v>
      </c>
      <c r="M130" s="56" t="s">
        <v>81</v>
      </c>
      <c r="N130" s="56">
        <v>248</v>
      </c>
      <c r="O130" s="56" t="s">
        <v>921</v>
      </c>
      <c r="P130" s="56">
        <v>15</v>
      </c>
      <c r="Q130" s="58" t="s">
        <v>967</v>
      </c>
      <c r="R130" s="57"/>
      <c r="S130" s="56" t="s">
        <v>146</v>
      </c>
      <c r="T130" s="58" t="s">
        <v>968</v>
      </c>
      <c r="U130" s="64" t="s">
        <v>85</v>
      </c>
      <c r="V130" s="56"/>
      <c r="W130" s="58"/>
      <c r="X130" s="64"/>
      <c r="Y130" s="95" t="s">
        <v>831</v>
      </c>
      <c r="Z130" s="56">
        <v>0</v>
      </c>
      <c r="AA130" s="57"/>
      <c r="AB130" s="57"/>
      <c r="AC130" s="57"/>
    </row>
    <row r="131" spans="1:29" ht="22.5" customHeight="1">
      <c r="A131" s="56">
        <v>131</v>
      </c>
      <c r="B131" s="56">
        <v>11162900023</v>
      </c>
      <c r="C131" s="56" t="s">
        <v>30</v>
      </c>
      <c r="D131" s="56">
        <v>185</v>
      </c>
      <c r="E131" s="57" t="s">
        <v>931</v>
      </c>
      <c r="F131" s="57" t="s">
        <v>932</v>
      </c>
      <c r="G131" s="57"/>
      <c r="H131" s="56" t="s">
        <v>668</v>
      </c>
      <c r="I131" s="56">
        <v>57</v>
      </c>
      <c r="J131" s="56" t="s">
        <v>688</v>
      </c>
      <c r="K131" s="56" t="s">
        <v>599</v>
      </c>
      <c r="L131" s="57" t="s">
        <v>392</v>
      </c>
      <c r="M131" s="56" t="s">
        <v>81</v>
      </c>
      <c r="N131" s="56">
        <v>248</v>
      </c>
      <c r="O131" s="56" t="s">
        <v>490</v>
      </c>
      <c r="P131" s="56">
        <v>34</v>
      </c>
      <c r="Q131" s="58" t="s">
        <v>563</v>
      </c>
      <c r="R131" s="57"/>
      <c r="S131" s="56" t="s">
        <v>146</v>
      </c>
      <c r="T131" s="58" t="s">
        <v>564</v>
      </c>
      <c r="U131" s="64" t="s">
        <v>85</v>
      </c>
      <c r="V131" s="56"/>
      <c r="W131" s="58"/>
      <c r="X131" s="64"/>
      <c r="Y131" s="95" t="s">
        <v>831</v>
      </c>
      <c r="Z131" s="56">
        <v>0</v>
      </c>
      <c r="AA131" s="57"/>
      <c r="AB131" s="57"/>
      <c r="AC131" s="57"/>
    </row>
    <row r="132" spans="1:29" ht="84.75" customHeight="1">
      <c r="A132" s="56">
        <v>132</v>
      </c>
      <c r="B132" s="56">
        <v>11066200023</v>
      </c>
      <c r="C132" s="56" t="s">
        <v>462</v>
      </c>
      <c r="D132" s="56">
        <v>25</v>
      </c>
      <c r="E132" s="57" t="s">
        <v>456</v>
      </c>
      <c r="F132" s="57" t="s">
        <v>457</v>
      </c>
      <c r="G132" s="56" t="s">
        <v>458</v>
      </c>
      <c r="H132" s="56" t="s">
        <v>668</v>
      </c>
      <c r="I132" s="56">
        <v>1</v>
      </c>
      <c r="J132" s="56" t="s">
        <v>669</v>
      </c>
      <c r="K132" s="56" t="s">
        <v>670</v>
      </c>
      <c r="L132" s="57" t="s">
        <v>459</v>
      </c>
      <c r="M132" s="56" t="s">
        <v>672</v>
      </c>
      <c r="N132" s="56">
        <v>249</v>
      </c>
      <c r="O132" s="56" t="s">
        <v>463</v>
      </c>
      <c r="P132" s="56">
        <v>10</v>
      </c>
      <c r="Q132" s="58" t="s">
        <v>326</v>
      </c>
      <c r="R132" s="57"/>
      <c r="S132" s="56" t="s">
        <v>675</v>
      </c>
      <c r="T132" s="58" t="s">
        <v>327</v>
      </c>
      <c r="U132" s="69" t="s">
        <v>89</v>
      </c>
      <c r="V132" s="70" t="s">
        <v>223</v>
      </c>
      <c r="W132" s="71" t="s">
        <v>437</v>
      </c>
      <c r="X132" s="69" t="s">
        <v>599</v>
      </c>
      <c r="Y132" s="95" t="s">
        <v>831</v>
      </c>
      <c r="Z132" s="56">
        <v>0</v>
      </c>
      <c r="AA132" s="57"/>
      <c r="AB132" s="57"/>
      <c r="AC132" s="57"/>
    </row>
    <row r="133" spans="1:29" ht="25.5" customHeight="1">
      <c r="A133" s="56">
        <v>133</v>
      </c>
      <c r="B133" s="56">
        <v>11154700023</v>
      </c>
      <c r="C133" s="56" t="s">
        <v>684</v>
      </c>
      <c r="D133" s="56">
        <v>103</v>
      </c>
      <c r="E133" s="57" t="s">
        <v>685</v>
      </c>
      <c r="F133" s="57" t="s">
        <v>686</v>
      </c>
      <c r="G133" s="56" t="s">
        <v>687</v>
      </c>
      <c r="H133" s="56" t="s">
        <v>668</v>
      </c>
      <c r="I133" s="56">
        <v>5</v>
      </c>
      <c r="J133" s="56" t="s">
        <v>688</v>
      </c>
      <c r="K133" s="56" t="s">
        <v>670</v>
      </c>
      <c r="L133" s="57" t="s">
        <v>689</v>
      </c>
      <c r="M133" s="56" t="s">
        <v>672</v>
      </c>
      <c r="N133" s="56">
        <v>250</v>
      </c>
      <c r="O133" s="56">
        <v>7</v>
      </c>
      <c r="P133" s="56">
        <v>1</v>
      </c>
      <c r="Q133" s="59" t="s">
        <v>442</v>
      </c>
      <c r="R133" s="57"/>
      <c r="S133" s="56" t="s">
        <v>675</v>
      </c>
      <c r="T133" s="58" t="s">
        <v>443</v>
      </c>
      <c r="U133" s="69" t="s">
        <v>85</v>
      </c>
      <c r="V133" s="70"/>
      <c r="W133" s="71" t="s">
        <v>105</v>
      </c>
      <c r="X133" s="64"/>
      <c r="Y133" s="95" t="s">
        <v>831</v>
      </c>
      <c r="Z133" s="56">
        <v>0</v>
      </c>
      <c r="AA133" s="57"/>
      <c r="AB133" s="57"/>
      <c r="AC133" s="57"/>
    </row>
    <row r="134" spans="1:29" ht="27" customHeight="1">
      <c r="A134" s="56">
        <v>134</v>
      </c>
      <c r="B134" s="56">
        <v>11163000023</v>
      </c>
      <c r="C134" s="56" t="s">
        <v>30</v>
      </c>
      <c r="D134" s="56">
        <v>186</v>
      </c>
      <c r="E134" s="57" t="s">
        <v>931</v>
      </c>
      <c r="F134" s="57" t="s">
        <v>932</v>
      </c>
      <c r="G134" s="57"/>
      <c r="H134" s="56" t="s">
        <v>668</v>
      </c>
      <c r="I134" s="56">
        <v>58</v>
      </c>
      <c r="J134" s="56" t="s">
        <v>688</v>
      </c>
      <c r="K134" s="56" t="s">
        <v>599</v>
      </c>
      <c r="L134" s="57" t="s">
        <v>392</v>
      </c>
      <c r="M134" s="56" t="s">
        <v>81</v>
      </c>
      <c r="N134" s="56">
        <v>250</v>
      </c>
      <c r="O134" s="56">
        <v>7</v>
      </c>
      <c r="P134" s="56">
        <v>6</v>
      </c>
      <c r="Q134" s="58" t="s">
        <v>565</v>
      </c>
      <c r="R134" s="57"/>
      <c r="S134" s="56" t="s">
        <v>146</v>
      </c>
      <c r="T134" s="58"/>
      <c r="U134" s="64" t="s">
        <v>85</v>
      </c>
      <c r="V134" s="56"/>
      <c r="W134" s="58"/>
      <c r="X134" s="64"/>
      <c r="Y134" s="95" t="s">
        <v>831</v>
      </c>
      <c r="Z134" s="56">
        <v>0</v>
      </c>
      <c r="AA134" s="57"/>
      <c r="AB134" s="57"/>
      <c r="AC134" s="57"/>
    </row>
    <row r="135" spans="1:29" ht="26.25" customHeight="1">
      <c r="A135" s="56">
        <v>135</v>
      </c>
      <c r="B135" s="56">
        <v>11163100023</v>
      </c>
      <c r="C135" s="56" t="s">
        <v>30</v>
      </c>
      <c r="D135" s="56">
        <v>187</v>
      </c>
      <c r="E135" s="57" t="s">
        <v>931</v>
      </c>
      <c r="F135" s="57" t="s">
        <v>932</v>
      </c>
      <c r="G135" s="57"/>
      <c r="H135" s="56" t="s">
        <v>668</v>
      </c>
      <c r="I135" s="56">
        <v>59</v>
      </c>
      <c r="J135" s="56" t="s">
        <v>688</v>
      </c>
      <c r="K135" s="56" t="s">
        <v>599</v>
      </c>
      <c r="L135" s="57" t="s">
        <v>392</v>
      </c>
      <c r="M135" s="56" t="s">
        <v>81</v>
      </c>
      <c r="N135" s="56">
        <v>250</v>
      </c>
      <c r="O135" s="56">
        <v>7</v>
      </c>
      <c r="P135" s="56">
        <v>17</v>
      </c>
      <c r="Q135" s="58" t="s">
        <v>566</v>
      </c>
      <c r="R135" s="57"/>
      <c r="S135" s="56" t="s">
        <v>146</v>
      </c>
      <c r="T135" s="58" t="s">
        <v>567</v>
      </c>
      <c r="U135" s="64" t="s">
        <v>85</v>
      </c>
      <c r="V135" s="56"/>
      <c r="W135" s="58"/>
      <c r="X135" s="64"/>
      <c r="Y135" s="95" t="s">
        <v>831</v>
      </c>
      <c r="Z135" s="56">
        <v>0</v>
      </c>
      <c r="AA135" s="57"/>
      <c r="AB135" s="57"/>
      <c r="AC135" s="57"/>
    </row>
    <row r="136" spans="1:29" ht="110.25" customHeight="1">
      <c r="A136" s="56">
        <v>136</v>
      </c>
      <c r="B136" s="56">
        <v>11163200023</v>
      </c>
      <c r="C136" s="56" t="s">
        <v>30</v>
      </c>
      <c r="D136" s="56">
        <v>188</v>
      </c>
      <c r="E136" s="57" t="s">
        <v>931</v>
      </c>
      <c r="F136" s="57" t="s">
        <v>932</v>
      </c>
      <c r="G136" s="57"/>
      <c r="H136" s="56" t="s">
        <v>668</v>
      </c>
      <c r="I136" s="56">
        <v>60</v>
      </c>
      <c r="J136" s="56" t="s">
        <v>688</v>
      </c>
      <c r="K136" s="56" t="s">
        <v>599</v>
      </c>
      <c r="L136" s="57" t="s">
        <v>392</v>
      </c>
      <c r="M136" s="56" t="s">
        <v>81</v>
      </c>
      <c r="N136" s="56">
        <v>250</v>
      </c>
      <c r="O136" s="56">
        <v>7</v>
      </c>
      <c r="P136" s="56">
        <v>34</v>
      </c>
      <c r="Q136" s="58" t="s">
        <v>568</v>
      </c>
      <c r="R136" s="57"/>
      <c r="S136" s="56" t="s">
        <v>146</v>
      </c>
      <c r="T136" s="58" t="s">
        <v>569</v>
      </c>
      <c r="U136" s="64" t="s">
        <v>85</v>
      </c>
      <c r="V136" s="56"/>
      <c r="W136" s="58"/>
      <c r="X136" s="64"/>
      <c r="Y136" s="95" t="s">
        <v>831</v>
      </c>
      <c r="Z136" s="56">
        <v>0</v>
      </c>
      <c r="AA136" s="57"/>
      <c r="AB136" s="57"/>
      <c r="AC136" s="57"/>
    </row>
    <row r="137" spans="1:29" ht="48" customHeight="1">
      <c r="A137" s="56">
        <v>137</v>
      </c>
      <c r="B137" s="56">
        <v>11163300023</v>
      </c>
      <c r="C137" s="56" t="s">
        <v>30</v>
      </c>
      <c r="D137" s="56">
        <v>189</v>
      </c>
      <c r="E137" s="57" t="s">
        <v>931</v>
      </c>
      <c r="F137" s="57" t="s">
        <v>932</v>
      </c>
      <c r="G137" s="57"/>
      <c r="H137" s="56" t="s">
        <v>668</v>
      </c>
      <c r="I137" s="56">
        <v>61</v>
      </c>
      <c r="J137" s="56" t="s">
        <v>688</v>
      </c>
      <c r="K137" s="56" t="s">
        <v>599</v>
      </c>
      <c r="L137" s="57" t="s">
        <v>392</v>
      </c>
      <c r="M137" s="56" t="s">
        <v>672</v>
      </c>
      <c r="N137" s="56">
        <v>252</v>
      </c>
      <c r="O137" s="56" t="s">
        <v>570</v>
      </c>
      <c r="P137" s="56">
        <v>21</v>
      </c>
      <c r="Q137" s="58" t="s">
        <v>571</v>
      </c>
      <c r="R137" s="57"/>
      <c r="S137" s="56" t="s">
        <v>146</v>
      </c>
      <c r="T137" s="58" t="s">
        <v>572</v>
      </c>
      <c r="U137" s="69" t="s">
        <v>85</v>
      </c>
      <c r="V137" s="70"/>
      <c r="W137" s="71"/>
      <c r="X137" s="64"/>
      <c r="Y137" s="95" t="s">
        <v>831</v>
      </c>
      <c r="Z137" s="56">
        <v>0</v>
      </c>
      <c r="AA137" s="57"/>
      <c r="AB137" s="57"/>
      <c r="AC137" s="57"/>
    </row>
    <row r="138" spans="1:29" ht="23.25" customHeight="1">
      <c r="A138" s="56">
        <v>138</v>
      </c>
      <c r="B138" s="56">
        <v>11163400023</v>
      </c>
      <c r="C138" s="56" t="s">
        <v>30</v>
      </c>
      <c r="D138" s="56">
        <v>190</v>
      </c>
      <c r="E138" s="57" t="s">
        <v>931</v>
      </c>
      <c r="F138" s="57" t="s">
        <v>932</v>
      </c>
      <c r="G138" s="57"/>
      <c r="H138" s="56" t="s">
        <v>668</v>
      </c>
      <c r="I138" s="56">
        <v>62</v>
      </c>
      <c r="J138" s="56" t="s">
        <v>688</v>
      </c>
      <c r="K138" s="56" t="s">
        <v>599</v>
      </c>
      <c r="L138" s="57" t="s">
        <v>392</v>
      </c>
      <c r="M138" s="56" t="s">
        <v>672</v>
      </c>
      <c r="N138" s="56">
        <v>252</v>
      </c>
      <c r="O138" s="56" t="s">
        <v>573</v>
      </c>
      <c r="P138" s="56">
        <v>41</v>
      </c>
      <c r="Q138" s="58" t="s">
        <v>574</v>
      </c>
      <c r="R138" s="57"/>
      <c r="S138" s="56" t="s">
        <v>146</v>
      </c>
      <c r="T138" s="58" t="s">
        <v>575</v>
      </c>
      <c r="U138" s="69" t="s">
        <v>85</v>
      </c>
      <c r="V138" s="70"/>
      <c r="W138" s="71"/>
      <c r="X138" s="64"/>
      <c r="Y138" s="95" t="s">
        <v>831</v>
      </c>
      <c r="Z138" s="56">
        <v>0</v>
      </c>
      <c r="AA138" s="57"/>
      <c r="AB138" s="57"/>
      <c r="AC138" s="57"/>
    </row>
    <row r="139" spans="1:29" ht="23.25" customHeight="1">
      <c r="A139" s="56">
        <v>139</v>
      </c>
      <c r="B139" s="56">
        <v>11163500023</v>
      </c>
      <c r="C139" s="56" t="s">
        <v>30</v>
      </c>
      <c r="D139" s="56">
        <v>191</v>
      </c>
      <c r="E139" s="57" t="s">
        <v>931</v>
      </c>
      <c r="F139" s="57" t="s">
        <v>932</v>
      </c>
      <c r="G139" s="57"/>
      <c r="H139" s="56" t="s">
        <v>668</v>
      </c>
      <c r="I139" s="56">
        <v>63</v>
      </c>
      <c r="J139" s="56" t="s">
        <v>688</v>
      </c>
      <c r="K139" s="56" t="s">
        <v>599</v>
      </c>
      <c r="L139" s="57" t="s">
        <v>392</v>
      </c>
      <c r="M139" s="56" t="s">
        <v>81</v>
      </c>
      <c r="N139" s="56">
        <v>253</v>
      </c>
      <c r="O139" s="56" t="s">
        <v>576</v>
      </c>
      <c r="P139" s="56">
        <v>10</v>
      </c>
      <c r="Q139" s="58" t="s">
        <v>577</v>
      </c>
      <c r="R139" s="57"/>
      <c r="S139" s="56" t="s">
        <v>146</v>
      </c>
      <c r="T139" s="58" t="s">
        <v>578</v>
      </c>
      <c r="U139" s="64" t="s">
        <v>85</v>
      </c>
      <c r="V139" s="56"/>
      <c r="W139" s="58"/>
      <c r="X139" s="64"/>
      <c r="Y139" s="95" t="s">
        <v>831</v>
      </c>
      <c r="Z139" s="56">
        <v>0</v>
      </c>
      <c r="AA139" s="57"/>
      <c r="AB139" s="57"/>
      <c r="AC139" s="57"/>
    </row>
    <row r="140" spans="1:29" ht="32.25" customHeight="1">
      <c r="A140" s="56">
        <v>140</v>
      </c>
      <c r="B140" s="56">
        <v>11163600023</v>
      </c>
      <c r="C140" s="56" t="s">
        <v>30</v>
      </c>
      <c r="D140" s="56">
        <v>192</v>
      </c>
      <c r="E140" s="57" t="s">
        <v>931</v>
      </c>
      <c r="F140" s="57" t="s">
        <v>932</v>
      </c>
      <c r="G140" s="57"/>
      <c r="H140" s="56" t="s">
        <v>668</v>
      </c>
      <c r="I140" s="56">
        <v>64</v>
      </c>
      <c r="J140" s="56" t="s">
        <v>688</v>
      </c>
      <c r="K140" s="56" t="s">
        <v>599</v>
      </c>
      <c r="L140" s="57" t="s">
        <v>392</v>
      </c>
      <c r="M140" s="56" t="s">
        <v>81</v>
      </c>
      <c r="N140" s="56">
        <v>253</v>
      </c>
      <c r="O140" s="56" t="s">
        <v>576</v>
      </c>
      <c r="P140" s="56">
        <v>11</v>
      </c>
      <c r="Q140" s="58" t="s">
        <v>579</v>
      </c>
      <c r="R140" s="57"/>
      <c r="S140" s="56" t="s">
        <v>146</v>
      </c>
      <c r="T140" s="58" t="s">
        <v>580</v>
      </c>
      <c r="U140" s="64" t="s">
        <v>85</v>
      </c>
      <c r="V140" s="56"/>
      <c r="W140" s="58"/>
      <c r="X140" s="64"/>
      <c r="Y140" s="95" t="s">
        <v>831</v>
      </c>
      <c r="Z140" s="56">
        <v>0</v>
      </c>
      <c r="AA140" s="57"/>
      <c r="AB140" s="57"/>
      <c r="AC140" s="57"/>
    </row>
    <row r="141" spans="1:29" ht="24" customHeight="1">
      <c r="A141" s="56">
        <v>141</v>
      </c>
      <c r="B141" s="56">
        <v>11163700023</v>
      </c>
      <c r="C141" s="56" t="s">
        <v>30</v>
      </c>
      <c r="D141" s="56">
        <v>193</v>
      </c>
      <c r="E141" s="57" t="s">
        <v>931</v>
      </c>
      <c r="F141" s="57" t="s">
        <v>932</v>
      </c>
      <c r="G141" s="57"/>
      <c r="H141" s="56" t="s">
        <v>668</v>
      </c>
      <c r="I141" s="56">
        <v>65</v>
      </c>
      <c r="J141" s="56" t="s">
        <v>688</v>
      </c>
      <c r="K141" s="56" t="s">
        <v>599</v>
      </c>
      <c r="L141" s="57" t="s">
        <v>392</v>
      </c>
      <c r="M141" s="56" t="s">
        <v>81</v>
      </c>
      <c r="N141" s="56">
        <v>254</v>
      </c>
      <c r="O141" s="56" t="s">
        <v>576</v>
      </c>
      <c r="P141" s="56">
        <v>4</v>
      </c>
      <c r="Q141" s="58" t="s">
        <v>581</v>
      </c>
      <c r="R141" s="57"/>
      <c r="S141" s="56" t="s">
        <v>146</v>
      </c>
      <c r="T141" s="58" t="s">
        <v>582</v>
      </c>
      <c r="U141" s="64" t="s">
        <v>85</v>
      </c>
      <c r="V141" s="56"/>
      <c r="W141" s="58"/>
      <c r="X141" s="64"/>
      <c r="Y141" s="95" t="s">
        <v>831</v>
      </c>
      <c r="Z141" s="56">
        <v>0</v>
      </c>
      <c r="AA141" s="57"/>
      <c r="AB141" s="57"/>
      <c r="AC141" s="57"/>
    </row>
    <row r="142" spans="1:29" ht="21" customHeight="1">
      <c r="A142" s="56">
        <v>142</v>
      </c>
      <c r="B142" s="56">
        <v>11163800023</v>
      </c>
      <c r="C142" s="56" t="s">
        <v>30</v>
      </c>
      <c r="D142" s="56">
        <v>194</v>
      </c>
      <c r="E142" s="57" t="s">
        <v>931</v>
      </c>
      <c r="F142" s="57" t="s">
        <v>932</v>
      </c>
      <c r="G142" s="57"/>
      <c r="H142" s="56" t="s">
        <v>668</v>
      </c>
      <c r="I142" s="56">
        <v>66</v>
      </c>
      <c r="J142" s="56" t="s">
        <v>688</v>
      </c>
      <c r="K142" s="56" t="s">
        <v>599</v>
      </c>
      <c r="L142" s="57" t="s">
        <v>392</v>
      </c>
      <c r="M142" s="56" t="s">
        <v>81</v>
      </c>
      <c r="N142" s="56">
        <v>259</v>
      </c>
      <c r="O142" s="56" t="s">
        <v>583</v>
      </c>
      <c r="P142" s="56">
        <v>10</v>
      </c>
      <c r="Q142" s="58" t="s">
        <v>584</v>
      </c>
      <c r="R142" s="57"/>
      <c r="S142" s="56" t="s">
        <v>146</v>
      </c>
      <c r="T142" s="58"/>
      <c r="U142" s="64" t="s">
        <v>85</v>
      </c>
      <c r="V142" s="56"/>
      <c r="W142" s="58"/>
      <c r="X142" s="64"/>
      <c r="Y142" s="95" t="s">
        <v>831</v>
      </c>
      <c r="Z142" s="56">
        <v>0</v>
      </c>
      <c r="AA142" s="57"/>
      <c r="AB142" s="57"/>
      <c r="AC142" s="57"/>
    </row>
    <row r="143" spans="1:29" ht="50.25" customHeight="1">
      <c r="A143" s="56">
        <v>143</v>
      </c>
      <c r="B143" s="56">
        <v>11166800023</v>
      </c>
      <c r="C143" s="56" t="s">
        <v>30</v>
      </c>
      <c r="D143" s="56">
        <v>224</v>
      </c>
      <c r="E143" s="57" t="s">
        <v>931</v>
      </c>
      <c r="F143" s="57" t="s">
        <v>932</v>
      </c>
      <c r="G143" s="57"/>
      <c r="H143" s="56" t="s">
        <v>668</v>
      </c>
      <c r="I143" s="56">
        <v>96</v>
      </c>
      <c r="J143" s="56" t="s">
        <v>688</v>
      </c>
      <c r="K143" s="56" t="s">
        <v>599</v>
      </c>
      <c r="L143" s="57" t="s">
        <v>392</v>
      </c>
      <c r="M143" s="56" t="s">
        <v>672</v>
      </c>
      <c r="N143" s="56">
        <v>260</v>
      </c>
      <c r="O143" s="56" t="s">
        <v>583</v>
      </c>
      <c r="P143" s="56">
        <v>1</v>
      </c>
      <c r="Q143" s="58" t="s">
        <v>243</v>
      </c>
      <c r="R143" s="57"/>
      <c r="S143" s="56" t="s">
        <v>146</v>
      </c>
      <c r="T143" s="58" t="s">
        <v>244</v>
      </c>
      <c r="U143" s="69" t="s">
        <v>85</v>
      </c>
      <c r="V143" s="70"/>
      <c r="W143" s="71"/>
      <c r="X143" s="64"/>
      <c r="Y143" s="95" t="s">
        <v>831</v>
      </c>
      <c r="Z143" s="56">
        <v>0</v>
      </c>
      <c r="AA143" s="57"/>
      <c r="AB143" s="57"/>
      <c r="AC143" s="57"/>
    </row>
    <row r="144" spans="1:29" ht="39.75" customHeight="1">
      <c r="A144" s="56">
        <v>144</v>
      </c>
      <c r="B144" s="56">
        <v>11163900023</v>
      </c>
      <c r="C144" s="56" t="s">
        <v>30</v>
      </c>
      <c r="D144" s="56">
        <v>195</v>
      </c>
      <c r="E144" s="57" t="s">
        <v>931</v>
      </c>
      <c r="F144" s="57" t="s">
        <v>932</v>
      </c>
      <c r="G144" s="57"/>
      <c r="H144" s="56" t="s">
        <v>668</v>
      </c>
      <c r="I144" s="56">
        <v>67</v>
      </c>
      <c r="J144" s="56" t="s">
        <v>688</v>
      </c>
      <c r="K144" s="56" t="s">
        <v>599</v>
      </c>
      <c r="L144" s="57" t="s">
        <v>392</v>
      </c>
      <c r="M144" s="56" t="s">
        <v>81</v>
      </c>
      <c r="N144" s="56">
        <v>261</v>
      </c>
      <c r="O144" s="56" t="s">
        <v>585</v>
      </c>
      <c r="P144" s="56">
        <v>22</v>
      </c>
      <c r="Q144" s="58" t="s">
        <v>586</v>
      </c>
      <c r="R144" s="57"/>
      <c r="S144" s="56" t="s">
        <v>146</v>
      </c>
      <c r="T144" s="58" t="s">
        <v>587</v>
      </c>
      <c r="U144" s="64" t="s">
        <v>85</v>
      </c>
      <c r="V144" s="56"/>
      <c r="W144" s="58"/>
      <c r="X144" s="64"/>
      <c r="Y144" s="95" t="s">
        <v>831</v>
      </c>
      <c r="Z144" s="56">
        <v>0</v>
      </c>
      <c r="AA144" s="57"/>
      <c r="AB144" s="57"/>
      <c r="AC144" s="57"/>
    </row>
    <row r="145" spans="1:29" ht="63.75" customHeight="1">
      <c r="A145" s="56">
        <v>145</v>
      </c>
      <c r="B145" s="56">
        <v>11164000023</v>
      </c>
      <c r="C145" s="56" t="s">
        <v>30</v>
      </c>
      <c r="D145" s="56">
        <v>196</v>
      </c>
      <c r="E145" s="57" t="s">
        <v>931</v>
      </c>
      <c r="F145" s="57" t="s">
        <v>932</v>
      </c>
      <c r="G145" s="57"/>
      <c r="H145" s="56" t="s">
        <v>668</v>
      </c>
      <c r="I145" s="56">
        <v>68</v>
      </c>
      <c r="J145" s="56" t="s">
        <v>688</v>
      </c>
      <c r="K145" s="56" t="s">
        <v>599</v>
      </c>
      <c r="L145" s="57" t="s">
        <v>392</v>
      </c>
      <c r="M145" s="56" t="s">
        <v>81</v>
      </c>
      <c r="N145" s="56">
        <v>261</v>
      </c>
      <c r="O145" s="56" t="s">
        <v>585</v>
      </c>
      <c r="P145" s="56">
        <v>31</v>
      </c>
      <c r="Q145" s="58" t="s">
        <v>588</v>
      </c>
      <c r="R145" s="57"/>
      <c r="S145" s="56" t="s">
        <v>146</v>
      </c>
      <c r="T145" s="95" t="s">
        <v>589</v>
      </c>
      <c r="U145" s="64" t="s">
        <v>85</v>
      </c>
      <c r="V145" s="56"/>
      <c r="W145" s="58"/>
      <c r="X145" s="64"/>
      <c r="Y145" s="58"/>
      <c r="Z145" s="56"/>
      <c r="AA145" s="57"/>
      <c r="AB145" s="57"/>
      <c r="AC145" s="57"/>
    </row>
    <row r="146" spans="1:29" ht="46.5" customHeight="1">
      <c r="A146" s="56">
        <v>146</v>
      </c>
      <c r="B146" s="56">
        <v>11164100023</v>
      </c>
      <c r="C146" s="56" t="s">
        <v>30</v>
      </c>
      <c r="D146" s="56">
        <v>197</v>
      </c>
      <c r="E146" s="57" t="s">
        <v>931</v>
      </c>
      <c r="F146" s="57" t="s">
        <v>932</v>
      </c>
      <c r="G146" s="57"/>
      <c r="H146" s="56" t="s">
        <v>668</v>
      </c>
      <c r="I146" s="56">
        <v>69</v>
      </c>
      <c r="J146" s="56" t="s">
        <v>688</v>
      </c>
      <c r="K146" s="56" t="s">
        <v>599</v>
      </c>
      <c r="L146" s="57" t="s">
        <v>392</v>
      </c>
      <c r="M146" s="56" t="s">
        <v>81</v>
      </c>
      <c r="N146" s="56">
        <v>261</v>
      </c>
      <c r="O146" s="56" t="s">
        <v>590</v>
      </c>
      <c r="P146" s="56">
        <v>40</v>
      </c>
      <c r="Q146" s="58" t="s">
        <v>591</v>
      </c>
      <c r="R146" s="57"/>
      <c r="S146" s="56" t="s">
        <v>146</v>
      </c>
      <c r="T146" s="95" t="s">
        <v>91</v>
      </c>
      <c r="U146" s="64" t="s">
        <v>85</v>
      </c>
      <c r="V146" s="56"/>
      <c r="W146" s="58"/>
      <c r="X146" s="64"/>
      <c r="Y146" s="95" t="s">
        <v>831</v>
      </c>
      <c r="Z146" s="56">
        <v>0</v>
      </c>
      <c r="AA146" s="57"/>
      <c r="AB146" s="57"/>
      <c r="AC146" s="57"/>
    </row>
    <row r="147" spans="1:29" ht="33.75" customHeight="1">
      <c r="A147" s="56">
        <v>147</v>
      </c>
      <c r="B147" s="56">
        <v>11164200023</v>
      </c>
      <c r="C147" s="56" t="s">
        <v>30</v>
      </c>
      <c r="D147" s="56">
        <v>198</v>
      </c>
      <c r="E147" s="57" t="s">
        <v>931</v>
      </c>
      <c r="F147" s="57" t="s">
        <v>932</v>
      </c>
      <c r="G147" s="57"/>
      <c r="H147" s="56" t="s">
        <v>668</v>
      </c>
      <c r="I147" s="56">
        <v>70</v>
      </c>
      <c r="J147" s="56" t="s">
        <v>688</v>
      </c>
      <c r="K147" s="56" t="s">
        <v>599</v>
      </c>
      <c r="L147" s="57" t="s">
        <v>392</v>
      </c>
      <c r="M147" s="56" t="s">
        <v>81</v>
      </c>
      <c r="N147" s="56">
        <v>263</v>
      </c>
      <c r="O147" s="56" t="s">
        <v>590</v>
      </c>
      <c r="P147" s="56">
        <v>1</v>
      </c>
      <c r="Q147" s="58" t="s">
        <v>92</v>
      </c>
      <c r="R147" s="57"/>
      <c r="S147" s="56" t="s">
        <v>146</v>
      </c>
      <c r="T147" s="58" t="s">
        <v>93</v>
      </c>
      <c r="U147" s="64" t="s">
        <v>85</v>
      </c>
      <c r="V147" s="56"/>
      <c r="W147" s="58"/>
      <c r="X147" s="64"/>
      <c r="Y147" s="95" t="s">
        <v>831</v>
      </c>
      <c r="Z147" s="56">
        <v>0</v>
      </c>
      <c r="AA147" s="57"/>
      <c r="AB147" s="57"/>
      <c r="AC147" s="57"/>
    </row>
    <row r="148" spans="1:29" ht="36.75" customHeight="1">
      <c r="A148" s="56">
        <v>148</v>
      </c>
      <c r="B148" s="56">
        <v>11164300023</v>
      </c>
      <c r="C148" s="56" t="s">
        <v>30</v>
      </c>
      <c r="D148" s="56">
        <v>199</v>
      </c>
      <c r="E148" s="57" t="s">
        <v>931</v>
      </c>
      <c r="F148" s="57" t="s">
        <v>932</v>
      </c>
      <c r="G148" s="57"/>
      <c r="H148" s="56" t="s">
        <v>668</v>
      </c>
      <c r="I148" s="56">
        <v>71</v>
      </c>
      <c r="J148" s="56" t="s">
        <v>688</v>
      </c>
      <c r="K148" s="56" t="s">
        <v>599</v>
      </c>
      <c r="L148" s="57" t="s">
        <v>392</v>
      </c>
      <c r="M148" s="56" t="s">
        <v>81</v>
      </c>
      <c r="N148" s="56">
        <v>264</v>
      </c>
      <c r="O148" s="56" t="s">
        <v>94</v>
      </c>
      <c r="P148" s="56">
        <v>9</v>
      </c>
      <c r="Q148" s="58" t="s">
        <v>95</v>
      </c>
      <c r="R148" s="57"/>
      <c r="S148" s="56" t="s">
        <v>146</v>
      </c>
      <c r="T148" s="58" t="s">
        <v>96</v>
      </c>
      <c r="U148" s="64" t="s">
        <v>85</v>
      </c>
      <c r="V148" s="56"/>
      <c r="W148" s="58"/>
      <c r="X148" s="64"/>
      <c r="Y148" s="95" t="s">
        <v>831</v>
      </c>
      <c r="Z148" s="56">
        <v>0</v>
      </c>
      <c r="AA148" s="57"/>
      <c r="AB148" s="57"/>
      <c r="AC148" s="57"/>
    </row>
    <row r="149" spans="1:29" ht="74.25" customHeight="1">
      <c r="A149" s="56">
        <v>149</v>
      </c>
      <c r="B149" s="56">
        <v>11164400023</v>
      </c>
      <c r="C149" s="56" t="s">
        <v>30</v>
      </c>
      <c r="D149" s="56">
        <v>200</v>
      </c>
      <c r="E149" s="57" t="s">
        <v>931</v>
      </c>
      <c r="F149" s="57" t="s">
        <v>932</v>
      </c>
      <c r="G149" s="57"/>
      <c r="H149" s="56" t="s">
        <v>668</v>
      </c>
      <c r="I149" s="56">
        <v>72</v>
      </c>
      <c r="J149" s="56" t="s">
        <v>688</v>
      </c>
      <c r="K149" s="56" t="s">
        <v>599</v>
      </c>
      <c r="L149" s="57" t="s">
        <v>392</v>
      </c>
      <c r="M149" s="56" t="s">
        <v>672</v>
      </c>
      <c r="N149" s="56">
        <v>265</v>
      </c>
      <c r="O149" s="56" t="s">
        <v>97</v>
      </c>
      <c r="P149" s="56">
        <v>8</v>
      </c>
      <c r="Q149" s="58" t="s">
        <v>98</v>
      </c>
      <c r="R149" s="57"/>
      <c r="S149" s="56" t="s">
        <v>146</v>
      </c>
      <c r="T149" s="58" t="s">
        <v>129</v>
      </c>
      <c r="U149" s="69" t="s">
        <v>85</v>
      </c>
      <c r="V149" s="70"/>
      <c r="W149" s="71"/>
      <c r="X149" s="64"/>
      <c r="Y149" s="95" t="s">
        <v>831</v>
      </c>
      <c r="Z149" s="56">
        <v>0</v>
      </c>
      <c r="AA149" s="57"/>
      <c r="AB149" s="57"/>
      <c r="AC149" s="57"/>
    </row>
    <row r="150" spans="1:29" ht="27.75" customHeight="1">
      <c r="A150" s="56">
        <v>150</v>
      </c>
      <c r="B150" s="56">
        <v>11164500023</v>
      </c>
      <c r="C150" s="56" t="s">
        <v>30</v>
      </c>
      <c r="D150" s="56">
        <v>201</v>
      </c>
      <c r="E150" s="57" t="s">
        <v>931</v>
      </c>
      <c r="F150" s="57" t="s">
        <v>932</v>
      </c>
      <c r="G150" s="57"/>
      <c r="H150" s="56" t="s">
        <v>668</v>
      </c>
      <c r="I150" s="56">
        <v>73</v>
      </c>
      <c r="J150" s="56" t="s">
        <v>688</v>
      </c>
      <c r="K150" s="56" t="s">
        <v>599</v>
      </c>
      <c r="L150" s="57" t="s">
        <v>392</v>
      </c>
      <c r="M150" s="56" t="s">
        <v>81</v>
      </c>
      <c r="N150" s="56">
        <v>265</v>
      </c>
      <c r="O150" s="56" t="s">
        <v>99</v>
      </c>
      <c r="P150" s="56">
        <v>22</v>
      </c>
      <c r="Q150" s="58" t="s">
        <v>100</v>
      </c>
      <c r="R150" s="57"/>
      <c r="S150" s="56" t="s">
        <v>146</v>
      </c>
      <c r="T150" s="58" t="s">
        <v>404</v>
      </c>
      <c r="U150" s="64" t="s">
        <v>85</v>
      </c>
      <c r="V150" s="56"/>
      <c r="W150" s="58"/>
      <c r="X150" s="64"/>
      <c r="Y150" s="95" t="s">
        <v>831</v>
      </c>
      <c r="Z150" s="56">
        <v>0</v>
      </c>
      <c r="AA150" s="57"/>
      <c r="AB150" s="57"/>
      <c r="AC150" s="57"/>
    </row>
    <row r="151" spans="1:29" ht="35.25" customHeight="1">
      <c r="A151" s="56">
        <v>151</v>
      </c>
      <c r="B151" s="56">
        <v>11164600023</v>
      </c>
      <c r="C151" s="56" t="s">
        <v>30</v>
      </c>
      <c r="D151" s="56">
        <v>202</v>
      </c>
      <c r="E151" s="57" t="s">
        <v>931</v>
      </c>
      <c r="F151" s="57" t="s">
        <v>932</v>
      </c>
      <c r="G151" s="57"/>
      <c r="H151" s="56" t="s">
        <v>668</v>
      </c>
      <c r="I151" s="56">
        <v>74</v>
      </c>
      <c r="J151" s="56" t="s">
        <v>688</v>
      </c>
      <c r="K151" s="56" t="s">
        <v>599</v>
      </c>
      <c r="L151" s="57" t="s">
        <v>392</v>
      </c>
      <c r="M151" s="56" t="s">
        <v>672</v>
      </c>
      <c r="N151" s="56">
        <v>267</v>
      </c>
      <c r="O151" s="56" t="s">
        <v>405</v>
      </c>
      <c r="P151" s="56">
        <v>23</v>
      </c>
      <c r="Q151" s="58" t="s">
        <v>406</v>
      </c>
      <c r="R151" s="57"/>
      <c r="S151" s="56" t="s">
        <v>146</v>
      </c>
      <c r="T151" s="58" t="s">
        <v>407</v>
      </c>
      <c r="U151" s="69" t="s">
        <v>85</v>
      </c>
      <c r="V151" s="70"/>
      <c r="W151" s="71"/>
      <c r="X151" s="64"/>
      <c r="Y151" s="95" t="s">
        <v>831</v>
      </c>
      <c r="Z151" s="56">
        <v>0</v>
      </c>
      <c r="AA151" s="57"/>
      <c r="AB151" s="57"/>
      <c r="AC151" s="57"/>
    </row>
    <row r="152" spans="1:29" ht="54" customHeight="1">
      <c r="A152" s="56">
        <v>152</v>
      </c>
      <c r="B152" s="56">
        <v>11164700023</v>
      </c>
      <c r="C152" s="56" t="s">
        <v>30</v>
      </c>
      <c r="D152" s="56">
        <v>203</v>
      </c>
      <c r="E152" s="57" t="s">
        <v>931</v>
      </c>
      <c r="F152" s="57" t="s">
        <v>932</v>
      </c>
      <c r="G152" s="57"/>
      <c r="H152" s="56" t="s">
        <v>668</v>
      </c>
      <c r="I152" s="56">
        <v>75</v>
      </c>
      <c r="J152" s="56" t="s">
        <v>688</v>
      </c>
      <c r="K152" s="56" t="s">
        <v>599</v>
      </c>
      <c r="L152" s="57" t="s">
        <v>392</v>
      </c>
      <c r="M152" s="56" t="s">
        <v>672</v>
      </c>
      <c r="N152" s="56">
        <v>268</v>
      </c>
      <c r="O152" s="56" t="s">
        <v>405</v>
      </c>
      <c r="P152" s="56">
        <v>11</v>
      </c>
      <c r="Q152" s="58" t="s">
        <v>408</v>
      </c>
      <c r="R152" s="57"/>
      <c r="S152" s="56" t="s">
        <v>146</v>
      </c>
      <c r="T152" s="58" t="s">
        <v>409</v>
      </c>
      <c r="U152" s="69" t="s">
        <v>85</v>
      </c>
      <c r="V152" s="70"/>
      <c r="W152" s="71"/>
      <c r="X152" s="64"/>
      <c r="Y152" s="95" t="s">
        <v>831</v>
      </c>
      <c r="Z152" s="56">
        <v>0</v>
      </c>
      <c r="AA152" s="57"/>
      <c r="AB152" s="57"/>
      <c r="AC152" s="57"/>
    </row>
    <row r="153" spans="1:29" ht="56.25" customHeight="1">
      <c r="A153" s="56">
        <v>153</v>
      </c>
      <c r="B153" s="56">
        <v>11164800023</v>
      </c>
      <c r="C153" s="56" t="s">
        <v>30</v>
      </c>
      <c r="D153" s="56">
        <v>204</v>
      </c>
      <c r="E153" s="57" t="s">
        <v>931</v>
      </c>
      <c r="F153" s="57" t="s">
        <v>932</v>
      </c>
      <c r="G153" s="57"/>
      <c r="H153" s="56" t="s">
        <v>668</v>
      </c>
      <c r="I153" s="56">
        <v>76</v>
      </c>
      <c r="J153" s="56" t="s">
        <v>688</v>
      </c>
      <c r="K153" s="56" t="s">
        <v>599</v>
      </c>
      <c r="L153" s="57" t="s">
        <v>392</v>
      </c>
      <c r="M153" s="56" t="s">
        <v>672</v>
      </c>
      <c r="N153" s="56">
        <v>268</v>
      </c>
      <c r="O153" s="56" t="s">
        <v>405</v>
      </c>
      <c r="P153" s="56">
        <v>15</v>
      </c>
      <c r="Q153" s="58" t="s">
        <v>408</v>
      </c>
      <c r="R153" s="57"/>
      <c r="S153" s="56" t="s">
        <v>146</v>
      </c>
      <c r="T153" s="58" t="s">
        <v>410</v>
      </c>
      <c r="U153" s="69" t="s">
        <v>85</v>
      </c>
      <c r="V153" s="70"/>
      <c r="W153" s="71"/>
      <c r="X153" s="64"/>
      <c r="Y153" s="95" t="s">
        <v>831</v>
      </c>
      <c r="Z153" s="56">
        <v>0</v>
      </c>
      <c r="AA153" s="57"/>
      <c r="AB153" s="57"/>
      <c r="AC153" s="57"/>
    </row>
    <row r="154" spans="1:29" ht="28.5" customHeight="1">
      <c r="A154" s="56">
        <v>154</v>
      </c>
      <c r="B154" s="56">
        <v>11164900023</v>
      </c>
      <c r="C154" s="56" t="s">
        <v>30</v>
      </c>
      <c r="D154" s="56">
        <v>205</v>
      </c>
      <c r="E154" s="57" t="s">
        <v>931</v>
      </c>
      <c r="F154" s="57" t="s">
        <v>932</v>
      </c>
      <c r="G154" s="57"/>
      <c r="H154" s="56" t="s">
        <v>668</v>
      </c>
      <c r="I154" s="56">
        <v>77</v>
      </c>
      <c r="J154" s="56" t="s">
        <v>688</v>
      </c>
      <c r="K154" s="56" t="s">
        <v>599</v>
      </c>
      <c r="L154" s="57" t="s">
        <v>392</v>
      </c>
      <c r="M154" s="56" t="s">
        <v>81</v>
      </c>
      <c r="N154" s="56">
        <v>268</v>
      </c>
      <c r="O154" s="56" t="s">
        <v>411</v>
      </c>
      <c r="P154" s="56">
        <v>37</v>
      </c>
      <c r="Q154" s="58" t="s">
        <v>412</v>
      </c>
      <c r="R154" s="57"/>
      <c r="S154" s="56" t="s">
        <v>146</v>
      </c>
      <c r="T154" s="58" t="s">
        <v>413</v>
      </c>
      <c r="U154" s="64" t="s">
        <v>85</v>
      </c>
      <c r="V154" s="56"/>
      <c r="W154" s="58"/>
      <c r="X154" s="64"/>
      <c r="Y154" s="95" t="s">
        <v>831</v>
      </c>
      <c r="Z154" s="56">
        <v>0</v>
      </c>
      <c r="AA154" s="57"/>
      <c r="AB154" s="57"/>
      <c r="AC154" s="57"/>
    </row>
    <row r="155" spans="1:29" ht="40.5" customHeight="1">
      <c r="A155" s="56">
        <v>155</v>
      </c>
      <c r="B155" s="56">
        <v>11165000023</v>
      </c>
      <c r="C155" s="56" t="s">
        <v>30</v>
      </c>
      <c r="D155" s="56">
        <v>206</v>
      </c>
      <c r="E155" s="57" t="s">
        <v>931</v>
      </c>
      <c r="F155" s="57" t="s">
        <v>932</v>
      </c>
      <c r="G155" s="57"/>
      <c r="H155" s="56" t="s">
        <v>668</v>
      </c>
      <c r="I155" s="56">
        <v>78</v>
      </c>
      <c r="J155" s="56" t="s">
        <v>688</v>
      </c>
      <c r="K155" s="56" t="s">
        <v>599</v>
      </c>
      <c r="L155" s="57" t="s">
        <v>392</v>
      </c>
      <c r="M155" s="56" t="s">
        <v>81</v>
      </c>
      <c r="N155" s="56">
        <v>269</v>
      </c>
      <c r="O155" s="56" t="s">
        <v>414</v>
      </c>
      <c r="P155" s="56">
        <v>21</v>
      </c>
      <c r="Q155" s="58" t="s">
        <v>415</v>
      </c>
      <c r="R155" s="57"/>
      <c r="S155" s="56" t="s">
        <v>146</v>
      </c>
      <c r="T155" s="58" t="s">
        <v>416</v>
      </c>
      <c r="U155" s="64" t="s">
        <v>85</v>
      </c>
      <c r="V155" s="56"/>
      <c r="W155" s="58"/>
      <c r="X155" s="64"/>
      <c r="Y155" s="95" t="s">
        <v>831</v>
      </c>
      <c r="Z155" s="56">
        <v>0</v>
      </c>
      <c r="AA155" s="57"/>
      <c r="AB155" s="57"/>
      <c r="AC155" s="57"/>
    </row>
    <row r="156" spans="1:29" ht="16.5" customHeight="1">
      <c r="A156" s="56">
        <v>156</v>
      </c>
      <c r="B156" s="56">
        <v>11165100023</v>
      </c>
      <c r="C156" s="56" t="s">
        <v>30</v>
      </c>
      <c r="D156" s="56">
        <v>207</v>
      </c>
      <c r="E156" s="57" t="s">
        <v>931</v>
      </c>
      <c r="F156" s="57" t="s">
        <v>932</v>
      </c>
      <c r="G156" s="57"/>
      <c r="H156" s="56" t="s">
        <v>668</v>
      </c>
      <c r="I156" s="56">
        <v>79</v>
      </c>
      <c r="J156" s="56" t="s">
        <v>688</v>
      </c>
      <c r="K156" s="56" t="s">
        <v>599</v>
      </c>
      <c r="L156" s="57" t="s">
        <v>392</v>
      </c>
      <c r="M156" s="56" t="s">
        <v>81</v>
      </c>
      <c r="N156" s="56">
        <v>269</v>
      </c>
      <c r="O156" s="56" t="s">
        <v>417</v>
      </c>
      <c r="P156" s="56">
        <v>32</v>
      </c>
      <c r="Q156" s="58" t="s">
        <v>418</v>
      </c>
      <c r="R156" s="57"/>
      <c r="S156" s="56" t="s">
        <v>146</v>
      </c>
      <c r="T156" s="58"/>
      <c r="U156" s="64" t="s">
        <v>85</v>
      </c>
      <c r="V156" s="56"/>
      <c r="W156" s="58"/>
      <c r="X156" s="64"/>
      <c r="Y156" s="95" t="s">
        <v>831</v>
      </c>
      <c r="Z156" s="56">
        <v>0</v>
      </c>
      <c r="AA156" s="57"/>
      <c r="AB156" s="57"/>
      <c r="AC156" s="57"/>
    </row>
    <row r="157" spans="1:29" ht="37.5" customHeight="1">
      <c r="A157" s="56">
        <v>157</v>
      </c>
      <c r="B157" s="56">
        <v>11165200023</v>
      </c>
      <c r="C157" s="56" t="s">
        <v>30</v>
      </c>
      <c r="D157" s="56">
        <v>208</v>
      </c>
      <c r="E157" s="57" t="s">
        <v>931</v>
      </c>
      <c r="F157" s="57" t="s">
        <v>932</v>
      </c>
      <c r="G157" s="57"/>
      <c r="H157" s="56" t="s">
        <v>668</v>
      </c>
      <c r="I157" s="56">
        <v>80</v>
      </c>
      <c r="J157" s="56" t="s">
        <v>688</v>
      </c>
      <c r="K157" s="56" t="s">
        <v>599</v>
      </c>
      <c r="L157" s="57" t="s">
        <v>392</v>
      </c>
      <c r="M157" s="56" t="s">
        <v>81</v>
      </c>
      <c r="N157" s="56">
        <v>269</v>
      </c>
      <c r="O157" s="56" t="s">
        <v>417</v>
      </c>
      <c r="P157" s="56">
        <v>35</v>
      </c>
      <c r="Q157" s="58" t="s">
        <v>419</v>
      </c>
      <c r="R157" s="57"/>
      <c r="S157" s="56" t="s">
        <v>146</v>
      </c>
      <c r="T157" s="58" t="s">
        <v>420</v>
      </c>
      <c r="U157" s="64" t="s">
        <v>85</v>
      </c>
      <c r="V157" s="56"/>
      <c r="W157" s="58"/>
      <c r="X157" s="64"/>
      <c r="Y157" s="95" t="s">
        <v>831</v>
      </c>
      <c r="Z157" s="56">
        <v>0</v>
      </c>
      <c r="AA157" s="57"/>
      <c r="AB157" s="57"/>
      <c r="AC157" s="57"/>
    </row>
    <row r="158" spans="1:29" ht="48" customHeight="1">
      <c r="A158" s="56">
        <v>158</v>
      </c>
      <c r="B158" s="56">
        <v>11165400023</v>
      </c>
      <c r="C158" s="56" t="s">
        <v>30</v>
      </c>
      <c r="D158" s="56">
        <v>210</v>
      </c>
      <c r="E158" s="57" t="s">
        <v>931</v>
      </c>
      <c r="F158" s="57" t="s">
        <v>932</v>
      </c>
      <c r="G158" s="57"/>
      <c r="H158" s="56" t="s">
        <v>668</v>
      </c>
      <c r="I158" s="56">
        <v>82</v>
      </c>
      <c r="J158" s="56" t="s">
        <v>688</v>
      </c>
      <c r="K158" s="56" t="s">
        <v>599</v>
      </c>
      <c r="L158" s="57" t="s">
        <v>392</v>
      </c>
      <c r="M158" s="56" t="s">
        <v>81</v>
      </c>
      <c r="N158" s="56">
        <v>269</v>
      </c>
      <c r="O158" s="56" t="s">
        <v>422</v>
      </c>
      <c r="P158" s="56">
        <v>35</v>
      </c>
      <c r="Q158" s="58" t="s">
        <v>423</v>
      </c>
      <c r="R158" s="57"/>
      <c r="S158" s="56" t="s">
        <v>146</v>
      </c>
      <c r="T158" s="58" t="s">
        <v>424</v>
      </c>
      <c r="U158" s="64" t="s">
        <v>85</v>
      </c>
      <c r="V158" s="56"/>
      <c r="W158" s="58"/>
      <c r="X158" s="64"/>
      <c r="Y158" s="95" t="s">
        <v>831</v>
      </c>
      <c r="Z158" s="56">
        <v>0</v>
      </c>
      <c r="AA158" s="57"/>
      <c r="AB158" s="57"/>
      <c r="AC158" s="57"/>
    </row>
    <row r="159" spans="1:29" ht="76.5" customHeight="1">
      <c r="A159" s="56">
        <v>159</v>
      </c>
      <c r="B159" s="56">
        <v>11165300023</v>
      </c>
      <c r="C159" s="56" t="s">
        <v>30</v>
      </c>
      <c r="D159" s="56">
        <v>209</v>
      </c>
      <c r="E159" s="57" t="s">
        <v>931</v>
      </c>
      <c r="F159" s="57" t="s">
        <v>932</v>
      </c>
      <c r="G159" s="57"/>
      <c r="H159" s="56" t="s">
        <v>668</v>
      </c>
      <c r="I159" s="56">
        <v>81</v>
      </c>
      <c r="J159" s="56" t="s">
        <v>688</v>
      </c>
      <c r="K159" s="56" t="s">
        <v>599</v>
      </c>
      <c r="L159" s="57" t="s">
        <v>392</v>
      </c>
      <c r="M159" s="56" t="s">
        <v>672</v>
      </c>
      <c r="N159" s="56">
        <v>269</v>
      </c>
      <c r="O159" s="56" t="s">
        <v>417</v>
      </c>
      <c r="P159" s="56">
        <v>44</v>
      </c>
      <c r="Q159" s="58" t="s">
        <v>421</v>
      </c>
      <c r="R159" s="57"/>
      <c r="S159" s="56" t="s">
        <v>146</v>
      </c>
      <c r="T159" s="58" t="s">
        <v>130</v>
      </c>
      <c r="U159" s="107" t="s">
        <v>85</v>
      </c>
      <c r="V159" s="108"/>
      <c r="W159" s="106" t="s">
        <v>835</v>
      </c>
      <c r="X159" s="64"/>
      <c r="Y159" s="114" t="s">
        <v>66</v>
      </c>
      <c r="Z159" s="115"/>
      <c r="AA159" s="57"/>
      <c r="AB159" s="57"/>
      <c r="AC159" s="57"/>
    </row>
    <row r="160" spans="1:29" ht="26.25" customHeight="1">
      <c r="A160" s="56">
        <v>160</v>
      </c>
      <c r="B160" s="56">
        <v>11165500023</v>
      </c>
      <c r="C160" s="56" t="s">
        <v>30</v>
      </c>
      <c r="D160" s="56">
        <v>211</v>
      </c>
      <c r="E160" s="57" t="s">
        <v>931</v>
      </c>
      <c r="F160" s="57" t="s">
        <v>932</v>
      </c>
      <c r="G160" s="57"/>
      <c r="H160" s="56" t="s">
        <v>668</v>
      </c>
      <c r="I160" s="56">
        <v>83</v>
      </c>
      <c r="J160" s="56" t="s">
        <v>688</v>
      </c>
      <c r="K160" s="56" t="s">
        <v>599</v>
      </c>
      <c r="L160" s="57" t="s">
        <v>392</v>
      </c>
      <c r="M160" s="56" t="s">
        <v>81</v>
      </c>
      <c r="N160" s="56">
        <v>270</v>
      </c>
      <c r="O160" s="56" t="s">
        <v>425</v>
      </c>
      <c r="P160" s="56">
        <v>2</v>
      </c>
      <c r="Q160" s="58" t="s">
        <v>426</v>
      </c>
      <c r="R160" s="57"/>
      <c r="S160" s="56" t="s">
        <v>146</v>
      </c>
      <c r="T160" s="58" t="s">
        <v>427</v>
      </c>
      <c r="U160" s="64" t="s">
        <v>85</v>
      </c>
      <c r="V160" s="56"/>
      <c r="W160" s="58"/>
      <c r="X160" s="64"/>
      <c r="Y160" s="95" t="s">
        <v>831</v>
      </c>
      <c r="Z160" s="56">
        <v>0</v>
      </c>
      <c r="AA160" s="57"/>
      <c r="AB160" s="57"/>
      <c r="AC160" s="57"/>
    </row>
    <row r="161" spans="1:29" ht="25.5" customHeight="1">
      <c r="A161" s="56">
        <v>161</v>
      </c>
      <c r="B161" s="56">
        <v>11165600023</v>
      </c>
      <c r="C161" s="56" t="s">
        <v>30</v>
      </c>
      <c r="D161" s="56">
        <v>212</v>
      </c>
      <c r="E161" s="57" t="s">
        <v>931</v>
      </c>
      <c r="F161" s="57" t="s">
        <v>932</v>
      </c>
      <c r="G161" s="57"/>
      <c r="H161" s="56" t="s">
        <v>668</v>
      </c>
      <c r="I161" s="56">
        <v>84</v>
      </c>
      <c r="J161" s="56" t="s">
        <v>688</v>
      </c>
      <c r="K161" s="56" t="s">
        <v>599</v>
      </c>
      <c r="L161" s="57" t="s">
        <v>392</v>
      </c>
      <c r="M161" s="56" t="s">
        <v>81</v>
      </c>
      <c r="N161" s="56">
        <v>272</v>
      </c>
      <c r="O161" s="56" t="s">
        <v>428</v>
      </c>
      <c r="P161" s="56">
        <v>6</v>
      </c>
      <c r="Q161" s="58" t="s">
        <v>429</v>
      </c>
      <c r="R161" s="57"/>
      <c r="S161" s="56" t="s">
        <v>146</v>
      </c>
      <c r="T161" s="58" t="s">
        <v>430</v>
      </c>
      <c r="U161" s="64" t="s">
        <v>85</v>
      </c>
      <c r="V161" s="56"/>
      <c r="W161" s="58"/>
      <c r="X161" s="64"/>
      <c r="Y161" s="95" t="s">
        <v>831</v>
      </c>
      <c r="Z161" s="56">
        <v>0</v>
      </c>
      <c r="AA161" s="57"/>
      <c r="AB161" s="57"/>
      <c r="AC161" s="57"/>
    </row>
    <row r="162" spans="1:29" ht="39.75" customHeight="1">
      <c r="A162" s="56">
        <v>162</v>
      </c>
      <c r="B162" s="56">
        <v>11165700023</v>
      </c>
      <c r="C162" s="56" t="s">
        <v>30</v>
      </c>
      <c r="D162" s="56">
        <v>213</v>
      </c>
      <c r="E162" s="57" t="s">
        <v>931</v>
      </c>
      <c r="F162" s="57" t="s">
        <v>932</v>
      </c>
      <c r="G162" s="57"/>
      <c r="H162" s="56" t="s">
        <v>668</v>
      </c>
      <c r="I162" s="56">
        <v>85</v>
      </c>
      <c r="J162" s="56" t="s">
        <v>688</v>
      </c>
      <c r="K162" s="56" t="s">
        <v>599</v>
      </c>
      <c r="L162" s="57" t="s">
        <v>392</v>
      </c>
      <c r="M162" s="56" t="s">
        <v>81</v>
      </c>
      <c r="N162" s="56">
        <v>272</v>
      </c>
      <c r="O162" s="56" t="s">
        <v>431</v>
      </c>
      <c r="P162" s="56">
        <v>24</v>
      </c>
      <c r="Q162" s="58" t="s">
        <v>432</v>
      </c>
      <c r="R162" s="57"/>
      <c r="S162" s="56" t="s">
        <v>146</v>
      </c>
      <c r="T162" s="58" t="s">
        <v>433</v>
      </c>
      <c r="U162" s="64" t="s">
        <v>85</v>
      </c>
      <c r="V162" s="56"/>
      <c r="W162" s="58"/>
      <c r="X162" s="64"/>
      <c r="Y162" s="95" t="s">
        <v>831</v>
      </c>
      <c r="Z162" s="56">
        <v>0</v>
      </c>
      <c r="AA162" s="57"/>
      <c r="AB162" s="57"/>
      <c r="AC162" s="57"/>
    </row>
    <row r="163" spans="1:29" ht="103.5" customHeight="1">
      <c r="A163" s="56">
        <v>163</v>
      </c>
      <c r="B163" s="56">
        <v>11165800023</v>
      </c>
      <c r="C163" s="56" t="s">
        <v>30</v>
      </c>
      <c r="D163" s="56">
        <v>214</v>
      </c>
      <c r="E163" s="57" t="s">
        <v>931</v>
      </c>
      <c r="F163" s="57" t="s">
        <v>932</v>
      </c>
      <c r="G163" s="57"/>
      <c r="H163" s="56" t="s">
        <v>668</v>
      </c>
      <c r="I163" s="56">
        <v>86</v>
      </c>
      <c r="J163" s="56" t="s">
        <v>688</v>
      </c>
      <c r="K163" s="56" t="s">
        <v>599</v>
      </c>
      <c r="L163" s="57" t="s">
        <v>392</v>
      </c>
      <c r="M163" s="56" t="s">
        <v>672</v>
      </c>
      <c r="N163" s="56">
        <v>273</v>
      </c>
      <c r="O163" s="56" t="s">
        <v>434</v>
      </c>
      <c r="P163" s="56">
        <v>43</v>
      </c>
      <c r="Q163" s="58" t="s">
        <v>737</v>
      </c>
      <c r="R163" s="57"/>
      <c r="S163" s="56" t="s">
        <v>146</v>
      </c>
      <c r="T163" s="58" t="s">
        <v>836</v>
      </c>
      <c r="U163" s="107" t="s">
        <v>85</v>
      </c>
      <c r="V163" s="108"/>
      <c r="W163" s="106"/>
      <c r="X163" s="64"/>
      <c r="Y163" s="95" t="s">
        <v>831</v>
      </c>
      <c r="Z163" s="56">
        <v>0</v>
      </c>
      <c r="AA163" s="57"/>
      <c r="AB163" s="57"/>
      <c r="AC163" s="57"/>
    </row>
    <row r="164" spans="1:29" ht="54" customHeight="1">
      <c r="A164" s="56">
        <v>164</v>
      </c>
      <c r="B164" s="56">
        <v>11165900023</v>
      </c>
      <c r="C164" s="56" t="s">
        <v>30</v>
      </c>
      <c r="D164" s="56">
        <v>215</v>
      </c>
      <c r="E164" s="57" t="s">
        <v>931</v>
      </c>
      <c r="F164" s="57" t="s">
        <v>932</v>
      </c>
      <c r="G164" s="57"/>
      <c r="H164" s="56" t="s">
        <v>668</v>
      </c>
      <c r="I164" s="56">
        <v>87</v>
      </c>
      <c r="J164" s="56" t="s">
        <v>688</v>
      </c>
      <c r="K164" s="56" t="s">
        <v>599</v>
      </c>
      <c r="L164" s="57" t="s">
        <v>392</v>
      </c>
      <c r="M164" s="56" t="s">
        <v>81</v>
      </c>
      <c r="N164" s="56">
        <v>275</v>
      </c>
      <c r="O164" s="56" t="s">
        <v>136</v>
      </c>
      <c r="P164" s="56">
        <v>16</v>
      </c>
      <c r="Q164" s="58" t="s">
        <v>137</v>
      </c>
      <c r="R164" s="57"/>
      <c r="S164" s="56" t="s">
        <v>146</v>
      </c>
      <c r="T164" s="58" t="s">
        <v>138</v>
      </c>
      <c r="U164" s="64" t="s">
        <v>85</v>
      </c>
      <c r="V164" s="56"/>
      <c r="W164" s="58"/>
      <c r="X164" s="64"/>
      <c r="Y164" s="95" t="s">
        <v>831</v>
      </c>
      <c r="Z164" s="56">
        <v>0</v>
      </c>
      <c r="AA164" s="57"/>
      <c r="AB164" s="57"/>
      <c r="AC164" s="57"/>
    </row>
    <row r="165" spans="1:29" ht="21" customHeight="1">
      <c r="A165" s="56">
        <v>165</v>
      </c>
      <c r="B165" s="56">
        <v>11166000023</v>
      </c>
      <c r="C165" s="56" t="s">
        <v>30</v>
      </c>
      <c r="D165" s="56">
        <v>216</v>
      </c>
      <c r="E165" s="57" t="s">
        <v>931</v>
      </c>
      <c r="F165" s="57" t="s">
        <v>932</v>
      </c>
      <c r="G165" s="57"/>
      <c r="H165" s="56" t="s">
        <v>668</v>
      </c>
      <c r="I165" s="56">
        <v>88</v>
      </c>
      <c r="J165" s="56" t="s">
        <v>688</v>
      </c>
      <c r="K165" s="56" t="s">
        <v>599</v>
      </c>
      <c r="L165" s="57" t="s">
        <v>392</v>
      </c>
      <c r="M165" s="56" t="s">
        <v>81</v>
      </c>
      <c r="N165" s="56">
        <v>275</v>
      </c>
      <c r="O165" s="56" t="s">
        <v>139</v>
      </c>
      <c r="P165" s="56">
        <v>35</v>
      </c>
      <c r="Q165" s="58" t="s">
        <v>224</v>
      </c>
      <c r="R165" s="57"/>
      <c r="S165" s="56" t="s">
        <v>146</v>
      </c>
      <c r="T165" s="58" t="s">
        <v>225</v>
      </c>
      <c r="U165" s="64" t="s">
        <v>85</v>
      </c>
      <c r="V165" s="56"/>
      <c r="W165" s="58"/>
      <c r="X165" s="64"/>
      <c r="Y165" s="95" t="s">
        <v>831</v>
      </c>
      <c r="Z165" s="56">
        <v>0</v>
      </c>
      <c r="AA165" s="57"/>
      <c r="AB165" s="57"/>
      <c r="AC165" s="57"/>
    </row>
    <row r="166" spans="1:29" ht="41.25" customHeight="1">
      <c r="A166" s="56">
        <v>166</v>
      </c>
      <c r="B166" s="56">
        <v>11166100023</v>
      </c>
      <c r="C166" s="56" t="s">
        <v>30</v>
      </c>
      <c r="D166" s="56">
        <v>217</v>
      </c>
      <c r="E166" s="57" t="s">
        <v>931</v>
      </c>
      <c r="F166" s="57" t="s">
        <v>932</v>
      </c>
      <c r="G166" s="57"/>
      <c r="H166" s="56" t="s">
        <v>668</v>
      </c>
      <c r="I166" s="56">
        <v>89</v>
      </c>
      <c r="J166" s="56" t="s">
        <v>688</v>
      </c>
      <c r="K166" s="56" t="s">
        <v>599</v>
      </c>
      <c r="L166" s="57" t="s">
        <v>392</v>
      </c>
      <c r="M166" s="56" t="s">
        <v>81</v>
      </c>
      <c r="N166" s="56">
        <v>279</v>
      </c>
      <c r="O166" s="56" t="s">
        <v>226</v>
      </c>
      <c r="P166" s="56">
        <v>3</v>
      </c>
      <c r="Q166" s="58" t="s">
        <v>227</v>
      </c>
      <c r="R166" s="57"/>
      <c r="S166" s="56" t="s">
        <v>146</v>
      </c>
      <c r="T166" s="58" t="s">
        <v>228</v>
      </c>
      <c r="U166" s="64" t="s">
        <v>85</v>
      </c>
      <c r="V166" s="56"/>
      <c r="W166" s="58"/>
      <c r="X166" s="64"/>
      <c r="Y166" s="95" t="s">
        <v>831</v>
      </c>
      <c r="Z166" s="56">
        <v>0</v>
      </c>
      <c r="AA166" s="57"/>
      <c r="AB166" s="57"/>
      <c r="AC166" s="57"/>
    </row>
    <row r="167" spans="1:29" ht="28.5" customHeight="1">
      <c r="A167" s="56">
        <v>167</v>
      </c>
      <c r="B167" s="56">
        <v>11166200023</v>
      </c>
      <c r="C167" s="56" t="s">
        <v>30</v>
      </c>
      <c r="D167" s="56">
        <v>218</v>
      </c>
      <c r="E167" s="57" t="s">
        <v>931</v>
      </c>
      <c r="F167" s="57" t="s">
        <v>932</v>
      </c>
      <c r="G167" s="57"/>
      <c r="H167" s="56" t="s">
        <v>668</v>
      </c>
      <c r="I167" s="56">
        <v>90</v>
      </c>
      <c r="J167" s="56" t="s">
        <v>688</v>
      </c>
      <c r="K167" s="56" t="s">
        <v>599</v>
      </c>
      <c r="L167" s="57" t="s">
        <v>392</v>
      </c>
      <c r="M167" s="56" t="s">
        <v>81</v>
      </c>
      <c r="N167" s="56">
        <v>279</v>
      </c>
      <c r="O167" s="56" t="s">
        <v>229</v>
      </c>
      <c r="P167" s="56">
        <v>6</v>
      </c>
      <c r="Q167" s="58" t="s">
        <v>230</v>
      </c>
      <c r="R167" s="57"/>
      <c r="S167" s="56" t="s">
        <v>146</v>
      </c>
      <c r="T167" s="58" t="s">
        <v>231</v>
      </c>
      <c r="U167" s="64" t="s">
        <v>85</v>
      </c>
      <c r="V167" s="56"/>
      <c r="W167" s="58"/>
      <c r="X167" s="64"/>
      <c r="Y167" s="95" t="s">
        <v>831</v>
      </c>
      <c r="Z167" s="56">
        <v>0</v>
      </c>
      <c r="AA167" s="57"/>
      <c r="AB167" s="57"/>
      <c r="AC167" s="57"/>
    </row>
    <row r="168" spans="1:29" ht="49.5" customHeight="1">
      <c r="A168" s="56">
        <v>168</v>
      </c>
      <c r="B168" s="56">
        <v>11166300023</v>
      </c>
      <c r="C168" s="56" t="s">
        <v>30</v>
      </c>
      <c r="D168" s="56">
        <v>219</v>
      </c>
      <c r="E168" s="57" t="s">
        <v>931</v>
      </c>
      <c r="F168" s="57" t="s">
        <v>932</v>
      </c>
      <c r="G168" s="57"/>
      <c r="H168" s="56" t="s">
        <v>668</v>
      </c>
      <c r="I168" s="56">
        <v>91</v>
      </c>
      <c r="J168" s="56" t="s">
        <v>688</v>
      </c>
      <c r="K168" s="56" t="s">
        <v>599</v>
      </c>
      <c r="L168" s="57" t="s">
        <v>392</v>
      </c>
      <c r="M168" s="56" t="s">
        <v>81</v>
      </c>
      <c r="N168" s="56">
        <v>279</v>
      </c>
      <c r="O168" s="56" t="s">
        <v>229</v>
      </c>
      <c r="P168" s="56">
        <v>7</v>
      </c>
      <c r="Q168" s="58" t="s">
        <v>232</v>
      </c>
      <c r="R168" s="57"/>
      <c r="S168" s="56" t="s">
        <v>146</v>
      </c>
      <c r="T168" s="58" t="s">
        <v>233</v>
      </c>
      <c r="U168" s="64" t="s">
        <v>85</v>
      </c>
      <c r="V168" s="56"/>
      <c r="W168" s="58"/>
      <c r="X168" s="64"/>
      <c r="Y168" s="95" t="s">
        <v>831</v>
      </c>
      <c r="Z168" s="56">
        <v>0</v>
      </c>
      <c r="AA168" s="57"/>
      <c r="AB168" s="57"/>
      <c r="AC168" s="57"/>
    </row>
    <row r="169" spans="1:29" ht="58.5" customHeight="1">
      <c r="A169" s="56">
        <v>169</v>
      </c>
      <c r="B169" s="56">
        <v>11166400023</v>
      </c>
      <c r="C169" s="56" t="s">
        <v>30</v>
      </c>
      <c r="D169" s="56">
        <v>220</v>
      </c>
      <c r="E169" s="57" t="s">
        <v>931</v>
      </c>
      <c r="F169" s="57" t="s">
        <v>932</v>
      </c>
      <c r="G169" s="57"/>
      <c r="H169" s="56" t="s">
        <v>668</v>
      </c>
      <c r="I169" s="56">
        <v>92</v>
      </c>
      <c r="J169" s="56" t="s">
        <v>688</v>
      </c>
      <c r="K169" s="56" t="s">
        <v>599</v>
      </c>
      <c r="L169" s="57" t="s">
        <v>392</v>
      </c>
      <c r="M169" s="56" t="s">
        <v>81</v>
      </c>
      <c r="N169" s="56">
        <v>280</v>
      </c>
      <c r="O169" s="56">
        <v>7.4</v>
      </c>
      <c r="P169" s="56">
        <v>3</v>
      </c>
      <c r="Q169" s="58" t="s">
        <v>234</v>
      </c>
      <c r="R169" s="57"/>
      <c r="S169" s="56" t="s">
        <v>146</v>
      </c>
      <c r="T169" s="58" t="s">
        <v>235</v>
      </c>
      <c r="U169" s="64" t="s">
        <v>85</v>
      </c>
      <c r="V169" s="56"/>
      <c r="W169" s="58"/>
      <c r="X169" s="64"/>
      <c r="Y169" s="95" t="s">
        <v>831</v>
      </c>
      <c r="Z169" s="56">
        <v>0</v>
      </c>
      <c r="AA169" s="57"/>
      <c r="AB169" s="57"/>
      <c r="AC169" s="57"/>
    </row>
    <row r="170" spans="1:29" ht="33.75" customHeight="1">
      <c r="A170" s="56">
        <v>170</v>
      </c>
      <c r="B170" s="56">
        <v>11166500023</v>
      </c>
      <c r="C170" s="56" t="s">
        <v>30</v>
      </c>
      <c r="D170" s="56">
        <v>221</v>
      </c>
      <c r="E170" s="57" t="s">
        <v>931</v>
      </c>
      <c r="F170" s="57" t="s">
        <v>932</v>
      </c>
      <c r="G170" s="57"/>
      <c r="H170" s="56" t="s">
        <v>668</v>
      </c>
      <c r="I170" s="56">
        <v>93</v>
      </c>
      <c r="J170" s="56" t="s">
        <v>688</v>
      </c>
      <c r="K170" s="56" t="s">
        <v>599</v>
      </c>
      <c r="L170" s="57" t="s">
        <v>392</v>
      </c>
      <c r="M170" s="56" t="s">
        <v>81</v>
      </c>
      <c r="N170" s="56">
        <v>280</v>
      </c>
      <c r="O170" s="56" t="s">
        <v>236</v>
      </c>
      <c r="P170" s="56">
        <v>34</v>
      </c>
      <c r="Q170" s="58" t="s">
        <v>237</v>
      </c>
      <c r="R170" s="57"/>
      <c r="S170" s="56" t="s">
        <v>146</v>
      </c>
      <c r="T170" s="58" t="s">
        <v>238</v>
      </c>
      <c r="U170" s="64" t="s">
        <v>85</v>
      </c>
      <c r="V170" s="56"/>
      <c r="W170" s="58"/>
      <c r="X170" s="64"/>
      <c r="Y170" s="95" t="s">
        <v>831</v>
      </c>
      <c r="Z170" s="56">
        <v>0</v>
      </c>
      <c r="AA170" s="57"/>
      <c r="AB170" s="57"/>
      <c r="AC170" s="57"/>
    </row>
    <row r="171" spans="1:29" ht="60" customHeight="1">
      <c r="A171" s="56">
        <v>171</v>
      </c>
      <c r="B171" s="56">
        <v>11166600023</v>
      </c>
      <c r="C171" s="56" t="s">
        <v>30</v>
      </c>
      <c r="D171" s="56">
        <v>222</v>
      </c>
      <c r="E171" s="57" t="s">
        <v>931</v>
      </c>
      <c r="F171" s="57" t="s">
        <v>932</v>
      </c>
      <c r="G171" s="57"/>
      <c r="H171" s="56" t="s">
        <v>668</v>
      </c>
      <c r="I171" s="56">
        <v>94</v>
      </c>
      <c r="J171" s="56" t="s">
        <v>688</v>
      </c>
      <c r="K171" s="56" t="s">
        <v>599</v>
      </c>
      <c r="L171" s="57" t="s">
        <v>392</v>
      </c>
      <c r="M171" s="56" t="s">
        <v>672</v>
      </c>
      <c r="N171" s="56">
        <v>280</v>
      </c>
      <c r="O171" s="56" t="s">
        <v>236</v>
      </c>
      <c r="P171" s="56">
        <v>36</v>
      </c>
      <c r="Q171" s="58" t="s">
        <v>239</v>
      </c>
      <c r="R171" s="57"/>
      <c r="S171" s="56" t="s">
        <v>146</v>
      </c>
      <c r="T171" s="58" t="s">
        <v>837</v>
      </c>
      <c r="U171" s="107" t="s">
        <v>89</v>
      </c>
      <c r="V171" s="108" t="s">
        <v>223</v>
      </c>
      <c r="W171" s="106" t="s">
        <v>838</v>
      </c>
      <c r="X171" s="64"/>
      <c r="Y171" s="95" t="s">
        <v>831</v>
      </c>
      <c r="Z171" s="56">
        <v>0</v>
      </c>
      <c r="AA171" s="57"/>
      <c r="AB171" s="57"/>
      <c r="AC171" s="57"/>
    </row>
    <row r="172" spans="1:29" ht="28.5" customHeight="1">
      <c r="A172" s="56">
        <v>172</v>
      </c>
      <c r="B172" s="56">
        <v>11166700023</v>
      </c>
      <c r="C172" s="56" t="s">
        <v>30</v>
      </c>
      <c r="D172" s="56">
        <v>223</v>
      </c>
      <c r="E172" s="57" t="s">
        <v>931</v>
      </c>
      <c r="F172" s="57" t="s">
        <v>932</v>
      </c>
      <c r="G172" s="57"/>
      <c r="H172" s="56" t="s">
        <v>668</v>
      </c>
      <c r="I172" s="56">
        <v>95</v>
      </c>
      <c r="J172" s="56" t="s">
        <v>688</v>
      </c>
      <c r="K172" s="56" t="s">
        <v>599</v>
      </c>
      <c r="L172" s="57" t="s">
        <v>392</v>
      </c>
      <c r="M172" s="56" t="s">
        <v>672</v>
      </c>
      <c r="N172" s="56">
        <v>281</v>
      </c>
      <c r="O172" s="56" t="s">
        <v>240</v>
      </c>
      <c r="P172" s="56">
        <v>33</v>
      </c>
      <c r="Q172" s="58" t="s">
        <v>241</v>
      </c>
      <c r="R172" s="57"/>
      <c r="S172" s="56" t="s">
        <v>146</v>
      </c>
      <c r="T172" s="58" t="s">
        <v>242</v>
      </c>
      <c r="U172" s="69" t="s">
        <v>85</v>
      </c>
      <c r="V172" s="70"/>
      <c r="W172" s="71"/>
      <c r="X172" s="64"/>
      <c r="Y172" s="95" t="s">
        <v>831</v>
      </c>
      <c r="Z172" s="56">
        <v>0</v>
      </c>
      <c r="AA172" s="57"/>
      <c r="AB172" s="57"/>
      <c r="AC172" s="57"/>
    </row>
    <row r="173" spans="1:29" ht="26.25" customHeight="1">
      <c r="A173" s="56">
        <v>173</v>
      </c>
      <c r="B173" s="56">
        <v>11167000023</v>
      </c>
      <c r="C173" s="56" t="s">
        <v>30</v>
      </c>
      <c r="D173" s="56">
        <v>226</v>
      </c>
      <c r="E173" s="57" t="s">
        <v>931</v>
      </c>
      <c r="F173" s="57" t="s">
        <v>932</v>
      </c>
      <c r="G173" s="57"/>
      <c r="H173" s="56" t="s">
        <v>668</v>
      </c>
      <c r="I173" s="56">
        <v>98</v>
      </c>
      <c r="J173" s="56" t="s">
        <v>688</v>
      </c>
      <c r="K173" s="56" t="s">
        <v>599</v>
      </c>
      <c r="L173" s="57" t="s">
        <v>392</v>
      </c>
      <c r="M173" s="56" t="s">
        <v>81</v>
      </c>
      <c r="N173" s="56">
        <v>283</v>
      </c>
      <c r="O173" s="56" t="s">
        <v>245</v>
      </c>
      <c r="P173" s="56">
        <v>5</v>
      </c>
      <c r="Q173" s="58" t="s">
        <v>248</v>
      </c>
      <c r="R173" s="57"/>
      <c r="S173" s="56" t="s">
        <v>146</v>
      </c>
      <c r="T173" s="58" t="s">
        <v>249</v>
      </c>
      <c r="U173" s="64" t="s">
        <v>85</v>
      </c>
      <c r="V173" s="56"/>
      <c r="W173" s="58"/>
      <c r="X173" s="64"/>
      <c r="Y173" s="95" t="s">
        <v>831</v>
      </c>
      <c r="Z173" s="56">
        <v>0</v>
      </c>
      <c r="AA173" s="57"/>
      <c r="AB173" s="57"/>
      <c r="AC173" s="57"/>
    </row>
    <row r="174" spans="1:29" ht="28.5" customHeight="1">
      <c r="A174" s="56">
        <v>174</v>
      </c>
      <c r="B174" s="56">
        <v>11166900023</v>
      </c>
      <c r="C174" s="56" t="s">
        <v>30</v>
      </c>
      <c r="D174" s="56">
        <v>225</v>
      </c>
      <c r="E174" s="57" t="s">
        <v>931</v>
      </c>
      <c r="F174" s="57" t="s">
        <v>932</v>
      </c>
      <c r="G174" s="57"/>
      <c r="H174" s="56" t="s">
        <v>668</v>
      </c>
      <c r="I174" s="56">
        <v>97</v>
      </c>
      <c r="J174" s="56" t="s">
        <v>688</v>
      </c>
      <c r="K174" s="56" t="s">
        <v>599</v>
      </c>
      <c r="L174" s="57" t="s">
        <v>392</v>
      </c>
      <c r="M174" s="56" t="s">
        <v>672</v>
      </c>
      <c r="N174" s="56">
        <v>284</v>
      </c>
      <c r="O174" s="56" t="s">
        <v>245</v>
      </c>
      <c r="P174" s="56">
        <v>1</v>
      </c>
      <c r="Q174" s="58" t="s">
        <v>246</v>
      </c>
      <c r="R174" s="57"/>
      <c r="S174" s="56" t="s">
        <v>146</v>
      </c>
      <c r="T174" s="58" t="s">
        <v>247</v>
      </c>
      <c r="U174" s="69" t="s">
        <v>85</v>
      </c>
      <c r="V174" s="70"/>
      <c r="W174" s="71"/>
      <c r="X174" s="64"/>
      <c r="Y174" s="95" t="s">
        <v>831</v>
      </c>
      <c r="Z174" s="56">
        <v>0</v>
      </c>
      <c r="AA174" s="57"/>
      <c r="AB174" s="57"/>
      <c r="AC174" s="57"/>
    </row>
    <row r="175" spans="1:29" ht="155.25" customHeight="1">
      <c r="A175" s="56">
        <v>175</v>
      </c>
      <c r="B175" s="56">
        <v>11007400023</v>
      </c>
      <c r="C175" s="56" t="s">
        <v>328</v>
      </c>
      <c r="D175" s="56">
        <v>10</v>
      </c>
      <c r="E175" s="57" t="s">
        <v>329</v>
      </c>
      <c r="F175" s="57" t="s">
        <v>330</v>
      </c>
      <c r="G175" s="56" t="s">
        <v>331</v>
      </c>
      <c r="H175" s="56" t="s">
        <v>668</v>
      </c>
      <c r="I175" s="56">
        <v>10</v>
      </c>
      <c r="J175" s="56" t="s">
        <v>688</v>
      </c>
      <c r="K175" s="56" t="s">
        <v>670</v>
      </c>
      <c r="L175" s="57" t="s">
        <v>117</v>
      </c>
      <c r="M175" s="56" t="s">
        <v>81</v>
      </c>
      <c r="N175" s="56">
        <v>285</v>
      </c>
      <c r="O175" s="56" t="s">
        <v>520</v>
      </c>
      <c r="P175" s="56">
        <v>17</v>
      </c>
      <c r="Q175" s="58" t="s">
        <v>521</v>
      </c>
      <c r="R175" s="57"/>
      <c r="S175" s="56" t="s">
        <v>146</v>
      </c>
      <c r="T175" s="58" t="s">
        <v>522</v>
      </c>
      <c r="U175" s="69" t="s">
        <v>89</v>
      </c>
      <c r="V175" s="70" t="s">
        <v>223</v>
      </c>
      <c r="W175" s="71" t="s">
        <v>41</v>
      </c>
      <c r="X175" s="69" t="s">
        <v>599</v>
      </c>
      <c r="Y175" s="95" t="s">
        <v>831</v>
      </c>
      <c r="Z175" s="56">
        <v>0</v>
      </c>
      <c r="AA175" s="57"/>
      <c r="AB175" s="57"/>
      <c r="AC175" s="57"/>
    </row>
    <row r="176" spans="1:29" ht="123" customHeight="1">
      <c r="A176" s="56">
        <v>176</v>
      </c>
      <c r="B176" s="56">
        <v>11154800023</v>
      </c>
      <c r="C176" s="56" t="s">
        <v>684</v>
      </c>
      <c r="D176" s="56">
        <v>104</v>
      </c>
      <c r="E176" s="57" t="s">
        <v>685</v>
      </c>
      <c r="F176" s="57" t="s">
        <v>686</v>
      </c>
      <c r="G176" s="56" t="s">
        <v>687</v>
      </c>
      <c r="H176" s="56" t="s">
        <v>668</v>
      </c>
      <c r="I176" s="56">
        <v>6</v>
      </c>
      <c r="J176" s="56" t="s">
        <v>688</v>
      </c>
      <c r="K176" s="56" t="s">
        <v>670</v>
      </c>
      <c r="L176" s="57" t="s">
        <v>689</v>
      </c>
      <c r="M176" s="56" t="s">
        <v>81</v>
      </c>
      <c r="N176" s="56">
        <v>285</v>
      </c>
      <c r="O176" s="56">
        <v>7</v>
      </c>
      <c r="P176" s="56">
        <v>23</v>
      </c>
      <c r="Q176" s="59" t="s">
        <v>440</v>
      </c>
      <c r="R176" s="57"/>
      <c r="S176" s="56" t="s">
        <v>675</v>
      </c>
      <c r="T176" s="58" t="s">
        <v>441</v>
      </c>
      <c r="U176" s="107" t="s">
        <v>89</v>
      </c>
      <c r="V176" s="108" t="s">
        <v>223</v>
      </c>
      <c r="W176" s="106" t="s">
        <v>40</v>
      </c>
      <c r="X176" s="64"/>
      <c r="Y176" s="95" t="s">
        <v>831</v>
      </c>
      <c r="Z176" s="56">
        <v>0</v>
      </c>
      <c r="AA176" s="57"/>
      <c r="AB176" s="57"/>
      <c r="AC176" s="57"/>
    </row>
    <row r="177" spans="1:29" ht="37.5" customHeight="1">
      <c r="A177" s="56">
        <v>177</v>
      </c>
      <c r="B177" s="56">
        <v>11154900023</v>
      </c>
      <c r="C177" s="56" t="s">
        <v>684</v>
      </c>
      <c r="D177" s="56">
        <v>105</v>
      </c>
      <c r="E177" s="57" t="s">
        <v>685</v>
      </c>
      <c r="F177" s="57" t="s">
        <v>686</v>
      </c>
      <c r="G177" s="56" t="s">
        <v>687</v>
      </c>
      <c r="H177" s="56" t="s">
        <v>668</v>
      </c>
      <c r="I177" s="56">
        <v>7</v>
      </c>
      <c r="J177" s="56" t="s">
        <v>688</v>
      </c>
      <c r="K177" s="56" t="s">
        <v>670</v>
      </c>
      <c r="L177" s="57" t="s">
        <v>689</v>
      </c>
      <c r="M177" s="56" t="s">
        <v>81</v>
      </c>
      <c r="N177" s="56">
        <v>286</v>
      </c>
      <c r="O177" s="56">
        <v>7</v>
      </c>
      <c r="P177" s="56">
        <v>2</v>
      </c>
      <c r="Q177" s="58" t="s">
        <v>82</v>
      </c>
      <c r="R177" s="57"/>
      <c r="S177" s="56" t="s">
        <v>675</v>
      </c>
      <c r="T177" s="58" t="s">
        <v>83</v>
      </c>
      <c r="U177" s="69" t="s">
        <v>85</v>
      </c>
      <c r="V177" s="70"/>
      <c r="W177" s="71"/>
      <c r="X177" s="64"/>
      <c r="Y177" s="95" t="s">
        <v>831</v>
      </c>
      <c r="Z177" s="56">
        <v>0</v>
      </c>
      <c r="AA177" s="57"/>
      <c r="AB177" s="57"/>
      <c r="AC177" s="57"/>
    </row>
    <row r="178" spans="1:29" ht="211.5" customHeight="1">
      <c r="A178" s="56">
        <v>178</v>
      </c>
      <c r="B178" s="56">
        <v>11155000023</v>
      </c>
      <c r="C178" s="56" t="s">
        <v>684</v>
      </c>
      <c r="D178" s="56">
        <v>106</v>
      </c>
      <c r="E178" s="57" t="s">
        <v>685</v>
      </c>
      <c r="F178" s="57" t="s">
        <v>686</v>
      </c>
      <c r="G178" s="56" t="s">
        <v>687</v>
      </c>
      <c r="H178" s="56" t="s">
        <v>668</v>
      </c>
      <c r="I178" s="56">
        <v>8</v>
      </c>
      <c r="J178" s="56" t="s">
        <v>688</v>
      </c>
      <c r="K178" s="56" t="s">
        <v>670</v>
      </c>
      <c r="L178" s="57" t="s">
        <v>689</v>
      </c>
      <c r="M178" s="56" t="s">
        <v>672</v>
      </c>
      <c r="N178" s="56">
        <v>286</v>
      </c>
      <c r="O178" s="56">
        <v>7</v>
      </c>
      <c r="P178" s="56">
        <v>6</v>
      </c>
      <c r="Q178" s="59" t="s">
        <v>79</v>
      </c>
      <c r="R178" s="57"/>
      <c r="S178" s="56" t="s">
        <v>675</v>
      </c>
      <c r="T178" s="58" t="s">
        <v>80</v>
      </c>
      <c r="U178" s="107" t="s">
        <v>89</v>
      </c>
      <c r="V178" s="108" t="s">
        <v>223</v>
      </c>
      <c r="W178" s="106" t="s">
        <v>42</v>
      </c>
      <c r="X178" s="64"/>
      <c r="Y178" s="95" t="s">
        <v>831</v>
      </c>
      <c r="Z178" s="56">
        <v>0</v>
      </c>
      <c r="AA178" s="57"/>
      <c r="AB178" s="57"/>
      <c r="AC178" s="57"/>
    </row>
    <row r="179" spans="1:29" ht="124.5" customHeight="1">
      <c r="A179" s="56">
        <v>179</v>
      </c>
      <c r="B179" s="56">
        <v>11155100023</v>
      </c>
      <c r="C179" s="56" t="s">
        <v>684</v>
      </c>
      <c r="D179" s="56">
        <v>107</v>
      </c>
      <c r="E179" s="57" t="s">
        <v>685</v>
      </c>
      <c r="F179" s="57" t="s">
        <v>686</v>
      </c>
      <c r="G179" s="56" t="s">
        <v>687</v>
      </c>
      <c r="H179" s="56" t="s">
        <v>668</v>
      </c>
      <c r="I179" s="56">
        <v>9</v>
      </c>
      <c r="J179" s="56" t="s">
        <v>688</v>
      </c>
      <c r="K179" s="56" t="s">
        <v>670</v>
      </c>
      <c r="L179" s="57" t="s">
        <v>689</v>
      </c>
      <c r="M179" s="56" t="s">
        <v>672</v>
      </c>
      <c r="N179" s="56">
        <v>286</v>
      </c>
      <c r="O179" s="56">
        <v>7</v>
      </c>
      <c r="P179" s="56">
        <v>8</v>
      </c>
      <c r="Q179" s="59" t="s">
        <v>77</v>
      </c>
      <c r="R179" s="57"/>
      <c r="S179" s="56" t="s">
        <v>675</v>
      </c>
      <c r="T179" s="58" t="s">
        <v>78</v>
      </c>
      <c r="U179" s="69" t="s">
        <v>89</v>
      </c>
      <c r="V179" s="70" t="s">
        <v>223</v>
      </c>
      <c r="W179" s="71" t="s">
        <v>106</v>
      </c>
      <c r="X179" s="64"/>
      <c r="Y179" s="95" t="s">
        <v>831</v>
      </c>
      <c r="Z179" s="56">
        <v>0</v>
      </c>
      <c r="AA179" s="57"/>
      <c r="AB179" s="57"/>
      <c r="AC179" s="57"/>
    </row>
    <row r="180" spans="1:29" ht="47.25" customHeight="1">
      <c r="A180" s="56">
        <v>180</v>
      </c>
      <c r="B180" s="56">
        <v>11155200023</v>
      </c>
      <c r="C180" s="56" t="s">
        <v>684</v>
      </c>
      <c r="D180" s="56">
        <v>108</v>
      </c>
      <c r="E180" s="57" t="s">
        <v>685</v>
      </c>
      <c r="F180" s="57" t="s">
        <v>686</v>
      </c>
      <c r="G180" s="56" t="s">
        <v>687</v>
      </c>
      <c r="H180" s="56" t="s">
        <v>668</v>
      </c>
      <c r="I180" s="56">
        <v>10</v>
      </c>
      <c r="J180" s="56" t="s">
        <v>688</v>
      </c>
      <c r="K180" s="56" t="s">
        <v>670</v>
      </c>
      <c r="L180" s="57" t="s">
        <v>689</v>
      </c>
      <c r="M180" s="56" t="s">
        <v>672</v>
      </c>
      <c r="N180" s="56">
        <v>286</v>
      </c>
      <c r="O180" s="56">
        <v>7</v>
      </c>
      <c r="P180" s="56">
        <v>11</v>
      </c>
      <c r="Q180" s="58" t="s">
        <v>75</v>
      </c>
      <c r="R180" s="57"/>
      <c r="S180" s="56" t="s">
        <v>675</v>
      </c>
      <c r="T180" s="58" t="s">
        <v>76</v>
      </c>
      <c r="U180" s="69" t="s">
        <v>89</v>
      </c>
      <c r="V180" s="70" t="s">
        <v>223</v>
      </c>
      <c r="W180" s="71" t="s">
        <v>107</v>
      </c>
      <c r="X180" s="64"/>
      <c r="Y180" s="95" t="s">
        <v>831</v>
      </c>
      <c r="Z180" s="56">
        <v>0</v>
      </c>
      <c r="AA180" s="57"/>
      <c r="AB180" s="57"/>
      <c r="AC180" s="57"/>
    </row>
    <row r="181" spans="1:29" ht="180.75" customHeight="1">
      <c r="A181" s="56">
        <v>181</v>
      </c>
      <c r="B181" s="56">
        <v>11155300023</v>
      </c>
      <c r="C181" s="56" t="s">
        <v>684</v>
      </c>
      <c r="D181" s="56">
        <v>109</v>
      </c>
      <c r="E181" s="57" t="s">
        <v>685</v>
      </c>
      <c r="F181" s="57" t="s">
        <v>686</v>
      </c>
      <c r="G181" s="56" t="s">
        <v>687</v>
      </c>
      <c r="H181" s="56" t="s">
        <v>668</v>
      </c>
      <c r="I181" s="56">
        <v>11</v>
      </c>
      <c r="J181" s="56" t="s">
        <v>688</v>
      </c>
      <c r="K181" s="56" t="s">
        <v>670</v>
      </c>
      <c r="L181" s="57" t="s">
        <v>689</v>
      </c>
      <c r="M181" s="56" t="s">
        <v>672</v>
      </c>
      <c r="N181" s="56">
        <v>287</v>
      </c>
      <c r="O181" s="56">
        <v>7</v>
      </c>
      <c r="P181" s="56">
        <v>23</v>
      </c>
      <c r="Q181" s="59" t="s">
        <v>73</v>
      </c>
      <c r="R181" s="57"/>
      <c r="S181" s="56" t="s">
        <v>675</v>
      </c>
      <c r="T181" s="58" t="s">
        <v>74</v>
      </c>
      <c r="U181" s="107" t="s">
        <v>89</v>
      </c>
      <c r="V181" s="108" t="s">
        <v>223</v>
      </c>
      <c r="W181" s="109" t="s">
        <v>823</v>
      </c>
      <c r="X181" s="64"/>
      <c r="Y181" s="95" t="s">
        <v>831</v>
      </c>
      <c r="Z181" s="56">
        <v>0</v>
      </c>
      <c r="AA181" s="57"/>
      <c r="AB181" s="57"/>
      <c r="AC181" s="57"/>
    </row>
    <row r="182" spans="1:29" ht="83.25" customHeight="1">
      <c r="A182" s="56">
        <v>182</v>
      </c>
      <c r="B182" s="56">
        <v>11167100023</v>
      </c>
      <c r="C182" s="56" t="s">
        <v>30</v>
      </c>
      <c r="D182" s="56">
        <v>227</v>
      </c>
      <c r="E182" s="57" t="s">
        <v>931</v>
      </c>
      <c r="F182" s="57" t="s">
        <v>932</v>
      </c>
      <c r="G182" s="57"/>
      <c r="H182" s="56" t="s">
        <v>668</v>
      </c>
      <c r="I182" s="56">
        <v>99</v>
      </c>
      <c r="J182" s="56" t="s">
        <v>688</v>
      </c>
      <c r="K182" s="56" t="s">
        <v>599</v>
      </c>
      <c r="L182" s="57" t="s">
        <v>392</v>
      </c>
      <c r="M182" s="56" t="s">
        <v>672</v>
      </c>
      <c r="N182" s="56">
        <v>288</v>
      </c>
      <c r="O182" s="56" t="s">
        <v>250</v>
      </c>
      <c r="P182" s="56">
        <v>24</v>
      </c>
      <c r="Q182" s="58" t="s">
        <v>251</v>
      </c>
      <c r="R182" s="57"/>
      <c r="S182" s="56" t="s">
        <v>146</v>
      </c>
      <c r="T182" s="58" t="s">
        <v>131</v>
      </c>
      <c r="U182" s="107" t="s">
        <v>85</v>
      </c>
      <c r="V182" s="108" t="s">
        <v>223</v>
      </c>
      <c r="W182" s="106"/>
      <c r="X182" s="64"/>
      <c r="Y182" s="95" t="s">
        <v>831</v>
      </c>
      <c r="Z182" s="56">
        <v>0</v>
      </c>
      <c r="AA182" s="57"/>
      <c r="AB182" s="57"/>
      <c r="AC182" s="57"/>
    </row>
    <row r="183" spans="1:29" ht="87" customHeight="1">
      <c r="A183" s="56">
        <v>183</v>
      </c>
      <c r="B183" s="56">
        <v>11167200023</v>
      </c>
      <c r="C183" s="56" t="s">
        <v>30</v>
      </c>
      <c r="D183" s="56">
        <v>228</v>
      </c>
      <c r="E183" s="57" t="s">
        <v>931</v>
      </c>
      <c r="F183" s="57" t="s">
        <v>932</v>
      </c>
      <c r="G183" s="57"/>
      <c r="H183" s="56" t="s">
        <v>668</v>
      </c>
      <c r="I183" s="56">
        <v>100</v>
      </c>
      <c r="J183" s="56" t="s">
        <v>688</v>
      </c>
      <c r="K183" s="56" t="s">
        <v>599</v>
      </c>
      <c r="L183" s="57" t="s">
        <v>392</v>
      </c>
      <c r="M183" s="56" t="s">
        <v>672</v>
      </c>
      <c r="N183" s="56">
        <v>288</v>
      </c>
      <c r="O183" s="56" t="s">
        <v>252</v>
      </c>
      <c r="P183" s="56">
        <v>42</v>
      </c>
      <c r="Q183" s="58" t="s">
        <v>165</v>
      </c>
      <c r="R183" s="57"/>
      <c r="S183" s="56" t="s">
        <v>146</v>
      </c>
      <c r="T183" s="58" t="s">
        <v>707</v>
      </c>
      <c r="U183" s="107" t="s">
        <v>85</v>
      </c>
      <c r="V183" s="108" t="s">
        <v>223</v>
      </c>
      <c r="W183" s="106"/>
      <c r="X183" s="64"/>
      <c r="Y183" s="95" t="s">
        <v>831</v>
      </c>
      <c r="Z183" s="56">
        <v>0</v>
      </c>
      <c r="AA183" s="57"/>
      <c r="AB183" s="57"/>
      <c r="AC183" s="57"/>
    </row>
    <row r="184" spans="1:29" ht="180" customHeight="1">
      <c r="A184" s="56">
        <v>184</v>
      </c>
      <c r="B184" s="56">
        <v>11155400023</v>
      </c>
      <c r="C184" s="56" t="s">
        <v>684</v>
      </c>
      <c r="D184" s="56">
        <v>110</v>
      </c>
      <c r="E184" s="57" t="s">
        <v>685</v>
      </c>
      <c r="F184" s="57" t="s">
        <v>686</v>
      </c>
      <c r="G184" s="56" t="s">
        <v>687</v>
      </c>
      <c r="H184" s="56" t="s">
        <v>668</v>
      </c>
      <c r="I184" s="56">
        <v>12</v>
      </c>
      <c r="J184" s="56" t="s">
        <v>688</v>
      </c>
      <c r="K184" s="56" t="s">
        <v>670</v>
      </c>
      <c r="L184" s="57" t="s">
        <v>689</v>
      </c>
      <c r="M184" s="56" t="s">
        <v>672</v>
      </c>
      <c r="N184" s="56">
        <v>290</v>
      </c>
      <c r="O184" s="56">
        <v>7</v>
      </c>
      <c r="P184" s="56">
        <v>17</v>
      </c>
      <c r="Q184" s="59" t="s">
        <v>592</v>
      </c>
      <c r="R184" s="57"/>
      <c r="S184" s="56" t="s">
        <v>675</v>
      </c>
      <c r="T184" s="58" t="s">
        <v>593</v>
      </c>
      <c r="U184" s="107" t="s">
        <v>89</v>
      </c>
      <c r="V184" s="108" t="s">
        <v>223</v>
      </c>
      <c r="W184" s="106" t="s">
        <v>43</v>
      </c>
      <c r="X184" s="64"/>
      <c r="Y184" s="95" t="s">
        <v>831</v>
      </c>
      <c r="Z184" s="56">
        <v>0</v>
      </c>
      <c r="AA184" s="57"/>
      <c r="AB184" s="57"/>
      <c r="AC184" s="57"/>
    </row>
    <row r="185" spans="1:29" ht="24" customHeight="1">
      <c r="A185" s="56">
        <v>185</v>
      </c>
      <c r="B185" s="56">
        <v>11167300023</v>
      </c>
      <c r="C185" s="56" t="s">
        <v>30</v>
      </c>
      <c r="D185" s="56">
        <v>229</v>
      </c>
      <c r="E185" s="57" t="s">
        <v>931</v>
      </c>
      <c r="F185" s="57" t="s">
        <v>932</v>
      </c>
      <c r="G185" s="57"/>
      <c r="H185" s="56" t="s">
        <v>668</v>
      </c>
      <c r="I185" s="56">
        <v>101</v>
      </c>
      <c r="J185" s="56" t="s">
        <v>688</v>
      </c>
      <c r="K185" s="56" t="s">
        <v>599</v>
      </c>
      <c r="L185" s="57" t="s">
        <v>392</v>
      </c>
      <c r="M185" s="56" t="s">
        <v>81</v>
      </c>
      <c r="N185" s="56">
        <v>292</v>
      </c>
      <c r="O185" s="56">
        <v>7.6</v>
      </c>
      <c r="P185" s="56">
        <v>26</v>
      </c>
      <c r="Q185" s="58" t="s">
        <v>253</v>
      </c>
      <c r="R185" s="57"/>
      <c r="S185" s="56" t="s">
        <v>146</v>
      </c>
      <c r="T185" s="58" t="s">
        <v>254</v>
      </c>
      <c r="U185" s="64" t="s">
        <v>85</v>
      </c>
      <c r="V185" s="56"/>
      <c r="W185" s="58"/>
      <c r="X185" s="64"/>
      <c r="Y185" s="95" t="s">
        <v>831</v>
      </c>
      <c r="Z185" s="56">
        <v>0</v>
      </c>
      <c r="AA185" s="57"/>
      <c r="AB185" s="57"/>
      <c r="AC185" s="57"/>
    </row>
    <row r="186" spans="1:29" ht="120" customHeight="1">
      <c r="A186" s="56">
        <v>186</v>
      </c>
      <c r="B186" s="56">
        <v>11147400023</v>
      </c>
      <c r="C186" s="56" t="s">
        <v>373</v>
      </c>
      <c r="D186" s="56">
        <v>34</v>
      </c>
      <c r="E186" s="57" t="s">
        <v>374</v>
      </c>
      <c r="F186" s="57" t="s">
        <v>375</v>
      </c>
      <c r="G186" s="56">
        <f>81-46-847-5127</f>
        <v>-5939</v>
      </c>
      <c r="H186" s="56" t="s">
        <v>668</v>
      </c>
      <c r="I186" s="56">
        <v>1</v>
      </c>
      <c r="J186" s="56" t="s">
        <v>598</v>
      </c>
      <c r="K186" s="56" t="s">
        <v>599</v>
      </c>
      <c r="L186" s="57" t="s">
        <v>202</v>
      </c>
      <c r="M186" s="56" t="s">
        <v>545</v>
      </c>
      <c r="N186" s="56">
        <v>293</v>
      </c>
      <c r="O186" s="56" t="s">
        <v>376</v>
      </c>
      <c r="P186" s="56">
        <v>22</v>
      </c>
      <c r="Q186" s="59" t="s">
        <v>377</v>
      </c>
      <c r="R186" s="57"/>
      <c r="S186" s="56" t="s">
        <v>146</v>
      </c>
      <c r="T186" s="58" t="s">
        <v>378</v>
      </c>
      <c r="U186" s="69" t="s">
        <v>89</v>
      </c>
      <c r="V186" s="70" t="s">
        <v>223</v>
      </c>
      <c r="W186" s="71" t="s">
        <v>796</v>
      </c>
      <c r="X186" s="64"/>
      <c r="Y186" s="114" t="s">
        <v>56</v>
      </c>
      <c r="Z186" s="115"/>
      <c r="AA186" s="57"/>
      <c r="AB186" s="57"/>
      <c r="AC186" s="57"/>
    </row>
    <row r="187" spans="1:29" ht="112.5" customHeight="1">
      <c r="A187" s="56">
        <v>187</v>
      </c>
      <c r="B187" s="56">
        <v>11155600023</v>
      </c>
      <c r="C187" s="56" t="s">
        <v>684</v>
      </c>
      <c r="D187" s="56">
        <v>112</v>
      </c>
      <c r="E187" s="57" t="s">
        <v>685</v>
      </c>
      <c r="F187" s="57" t="s">
        <v>686</v>
      </c>
      <c r="G187" s="56" t="s">
        <v>687</v>
      </c>
      <c r="H187" s="56" t="s">
        <v>668</v>
      </c>
      <c r="I187" s="56">
        <v>14</v>
      </c>
      <c r="J187" s="56" t="s">
        <v>688</v>
      </c>
      <c r="K187" s="56" t="s">
        <v>670</v>
      </c>
      <c r="L187" s="57" t="s">
        <v>689</v>
      </c>
      <c r="M187" s="56" t="s">
        <v>672</v>
      </c>
      <c r="N187" s="56">
        <v>294</v>
      </c>
      <c r="O187" s="56">
        <v>7</v>
      </c>
      <c r="P187" s="56">
        <v>25</v>
      </c>
      <c r="Q187" s="59" t="s">
        <v>985</v>
      </c>
      <c r="R187" s="57"/>
      <c r="S187" s="56" t="s">
        <v>675</v>
      </c>
      <c r="T187" s="58" t="s">
        <v>986</v>
      </c>
      <c r="U187" s="69" t="s">
        <v>89</v>
      </c>
      <c r="V187" s="70" t="s">
        <v>223</v>
      </c>
      <c r="W187" s="71" t="s">
        <v>44</v>
      </c>
      <c r="X187" s="64"/>
      <c r="Y187" s="95" t="s">
        <v>831</v>
      </c>
      <c r="Z187" s="56">
        <v>0</v>
      </c>
      <c r="AA187" s="57"/>
      <c r="AB187" s="57"/>
      <c r="AC187" s="57"/>
    </row>
    <row r="188" spans="1:29" ht="76.5" customHeight="1">
      <c r="A188" s="56">
        <v>188</v>
      </c>
      <c r="B188" s="56">
        <v>11155700023</v>
      </c>
      <c r="C188" s="56" t="s">
        <v>684</v>
      </c>
      <c r="D188" s="56">
        <v>113</v>
      </c>
      <c r="E188" s="57" t="s">
        <v>685</v>
      </c>
      <c r="F188" s="57" t="s">
        <v>686</v>
      </c>
      <c r="G188" s="56" t="s">
        <v>687</v>
      </c>
      <c r="H188" s="56" t="s">
        <v>668</v>
      </c>
      <c r="I188" s="56">
        <v>15</v>
      </c>
      <c r="J188" s="56" t="s">
        <v>688</v>
      </c>
      <c r="K188" s="56" t="s">
        <v>670</v>
      </c>
      <c r="L188" s="57" t="s">
        <v>689</v>
      </c>
      <c r="M188" s="56" t="s">
        <v>672</v>
      </c>
      <c r="N188" s="56">
        <v>294</v>
      </c>
      <c r="O188" s="56">
        <v>7</v>
      </c>
      <c r="P188" s="56">
        <v>28</v>
      </c>
      <c r="Q188" s="59" t="s">
        <v>983</v>
      </c>
      <c r="R188" s="57"/>
      <c r="S188" s="56" t="s">
        <v>675</v>
      </c>
      <c r="T188" s="58" t="s">
        <v>984</v>
      </c>
      <c r="U188" s="117" t="s">
        <v>89</v>
      </c>
      <c r="V188" s="118" t="s">
        <v>223</v>
      </c>
      <c r="W188" s="110" t="s">
        <v>1034</v>
      </c>
      <c r="X188" s="64"/>
      <c r="Y188" s="95" t="s">
        <v>831</v>
      </c>
      <c r="Z188" s="56">
        <v>0</v>
      </c>
      <c r="AA188" s="57"/>
      <c r="AB188" s="57"/>
      <c r="AC188" s="57"/>
    </row>
    <row r="189" spans="1:29" ht="200.25" customHeight="1">
      <c r="A189" s="56">
        <v>189</v>
      </c>
      <c r="B189" s="56">
        <v>11155500023</v>
      </c>
      <c r="C189" s="56" t="s">
        <v>684</v>
      </c>
      <c r="D189" s="56">
        <v>111</v>
      </c>
      <c r="E189" s="57" t="s">
        <v>685</v>
      </c>
      <c r="F189" s="57" t="s">
        <v>686</v>
      </c>
      <c r="G189" s="56" t="s">
        <v>687</v>
      </c>
      <c r="H189" s="56" t="s">
        <v>668</v>
      </c>
      <c r="I189" s="56">
        <v>13</v>
      </c>
      <c r="J189" s="56" t="s">
        <v>688</v>
      </c>
      <c r="K189" s="56" t="s">
        <v>670</v>
      </c>
      <c r="L189" s="57" t="s">
        <v>689</v>
      </c>
      <c r="M189" s="56" t="s">
        <v>672</v>
      </c>
      <c r="N189" s="56">
        <v>295</v>
      </c>
      <c r="O189" s="56">
        <v>7</v>
      </c>
      <c r="P189" s="56">
        <v>1</v>
      </c>
      <c r="Q189" s="59" t="s">
        <v>987</v>
      </c>
      <c r="R189" s="57"/>
      <c r="S189" s="56" t="s">
        <v>675</v>
      </c>
      <c r="T189" s="58" t="s">
        <v>435</v>
      </c>
      <c r="U189" s="100" t="s">
        <v>89</v>
      </c>
      <c r="V189" s="118" t="s">
        <v>223</v>
      </c>
      <c r="W189" s="99" t="s">
        <v>45</v>
      </c>
      <c r="X189" s="64"/>
      <c r="Y189" s="95" t="s">
        <v>831</v>
      </c>
      <c r="Z189" s="56">
        <v>0</v>
      </c>
      <c r="AA189" s="57"/>
      <c r="AB189" s="57"/>
      <c r="AC189" s="57"/>
    </row>
    <row r="190" spans="1:29" ht="142.5" customHeight="1">
      <c r="A190" s="56">
        <v>190</v>
      </c>
      <c r="B190" s="56">
        <v>11155800023</v>
      </c>
      <c r="C190" s="56" t="s">
        <v>684</v>
      </c>
      <c r="D190" s="56">
        <v>114</v>
      </c>
      <c r="E190" s="57" t="s">
        <v>685</v>
      </c>
      <c r="F190" s="57" t="s">
        <v>686</v>
      </c>
      <c r="G190" s="56" t="s">
        <v>687</v>
      </c>
      <c r="H190" s="56" t="s">
        <v>668</v>
      </c>
      <c r="I190" s="56">
        <v>16</v>
      </c>
      <c r="J190" s="56" t="s">
        <v>688</v>
      </c>
      <c r="K190" s="56" t="s">
        <v>670</v>
      </c>
      <c r="L190" s="57" t="s">
        <v>689</v>
      </c>
      <c r="M190" s="56" t="s">
        <v>672</v>
      </c>
      <c r="N190" s="56">
        <v>295</v>
      </c>
      <c r="O190" s="56">
        <v>7</v>
      </c>
      <c r="P190" s="56">
        <v>7</v>
      </c>
      <c r="Q190" s="59" t="s">
        <v>981</v>
      </c>
      <c r="R190" s="57"/>
      <c r="S190" s="56" t="s">
        <v>675</v>
      </c>
      <c r="T190" s="58" t="s">
        <v>982</v>
      </c>
      <c r="U190" s="104" t="s">
        <v>86</v>
      </c>
      <c r="V190" s="105"/>
      <c r="W190" s="77" t="s">
        <v>57</v>
      </c>
      <c r="X190" s="103"/>
      <c r="Y190" s="58" t="s">
        <v>828</v>
      </c>
      <c r="Z190" s="56">
        <v>0</v>
      </c>
      <c r="AA190" s="57"/>
      <c r="AB190" s="57"/>
      <c r="AC190" s="57"/>
    </row>
    <row r="191" spans="1:29" ht="110.25" customHeight="1">
      <c r="A191" s="56">
        <v>191</v>
      </c>
      <c r="B191" s="56">
        <v>11155900023</v>
      </c>
      <c r="C191" s="56" t="s">
        <v>684</v>
      </c>
      <c r="D191" s="56">
        <v>115</v>
      </c>
      <c r="E191" s="57" t="s">
        <v>685</v>
      </c>
      <c r="F191" s="57" t="s">
        <v>686</v>
      </c>
      <c r="G191" s="56" t="s">
        <v>687</v>
      </c>
      <c r="H191" s="56" t="s">
        <v>668</v>
      </c>
      <c r="I191" s="56">
        <v>17</v>
      </c>
      <c r="J191" s="56" t="s">
        <v>688</v>
      </c>
      <c r="K191" s="56" t="s">
        <v>670</v>
      </c>
      <c r="L191" s="57" t="s">
        <v>689</v>
      </c>
      <c r="M191" s="56" t="s">
        <v>672</v>
      </c>
      <c r="N191" s="56">
        <v>296</v>
      </c>
      <c r="O191" s="56">
        <v>7</v>
      </c>
      <c r="P191" s="56">
        <v>4</v>
      </c>
      <c r="Q191" s="58" t="s">
        <v>354</v>
      </c>
      <c r="R191" s="57"/>
      <c r="S191" s="56" t="s">
        <v>675</v>
      </c>
      <c r="T191" s="58" t="s">
        <v>355</v>
      </c>
      <c r="U191" s="100" t="s">
        <v>89</v>
      </c>
      <c r="V191" s="118" t="s">
        <v>223</v>
      </c>
      <c r="W191" s="99" t="s">
        <v>46</v>
      </c>
      <c r="X191" s="64"/>
      <c r="Y191" s="95" t="s">
        <v>831</v>
      </c>
      <c r="Z191" s="56">
        <v>0</v>
      </c>
      <c r="AA191" s="57"/>
      <c r="AB191" s="57"/>
      <c r="AC191" s="57"/>
    </row>
    <row r="192" spans="1:29" ht="222" customHeight="1">
      <c r="A192" s="56">
        <v>192</v>
      </c>
      <c r="B192" s="56">
        <v>11156100023</v>
      </c>
      <c r="C192" s="56" t="s">
        <v>684</v>
      </c>
      <c r="D192" s="56">
        <v>117</v>
      </c>
      <c r="E192" s="57" t="s">
        <v>685</v>
      </c>
      <c r="F192" s="57" t="s">
        <v>686</v>
      </c>
      <c r="G192" s="56" t="s">
        <v>687</v>
      </c>
      <c r="H192" s="56" t="s">
        <v>668</v>
      </c>
      <c r="I192" s="56">
        <v>19</v>
      </c>
      <c r="J192" s="56" t="s">
        <v>688</v>
      </c>
      <c r="K192" s="56" t="s">
        <v>670</v>
      </c>
      <c r="L192" s="57" t="s">
        <v>689</v>
      </c>
      <c r="M192" s="56" t="s">
        <v>672</v>
      </c>
      <c r="N192" s="56">
        <v>296</v>
      </c>
      <c r="O192" s="56">
        <v>7</v>
      </c>
      <c r="P192" s="56">
        <v>16</v>
      </c>
      <c r="Q192" s="59" t="s">
        <v>360</v>
      </c>
      <c r="R192" s="57"/>
      <c r="S192" s="56" t="s">
        <v>675</v>
      </c>
      <c r="T192" s="58" t="s">
        <v>361</v>
      </c>
      <c r="U192" s="100" t="s">
        <v>89</v>
      </c>
      <c r="V192" s="118" t="s">
        <v>223</v>
      </c>
      <c r="W192" s="99" t="s">
        <v>47</v>
      </c>
      <c r="X192" s="64"/>
      <c r="Y192" s="95" t="s">
        <v>831</v>
      </c>
      <c r="Z192" s="56">
        <v>0</v>
      </c>
      <c r="AA192" s="57"/>
      <c r="AB192" s="57"/>
      <c r="AC192" s="57"/>
    </row>
    <row r="193" spans="1:29" ht="225.75" customHeight="1">
      <c r="A193" s="56">
        <v>193</v>
      </c>
      <c r="B193" s="56">
        <v>11156200023</v>
      </c>
      <c r="C193" s="56" t="s">
        <v>684</v>
      </c>
      <c r="D193" s="56">
        <v>118</v>
      </c>
      <c r="E193" s="57" t="s">
        <v>685</v>
      </c>
      <c r="F193" s="57" t="s">
        <v>686</v>
      </c>
      <c r="G193" s="56" t="s">
        <v>687</v>
      </c>
      <c r="H193" s="56" t="s">
        <v>668</v>
      </c>
      <c r="I193" s="56">
        <v>20</v>
      </c>
      <c r="J193" s="56" t="s">
        <v>688</v>
      </c>
      <c r="K193" s="56" t="s">
        <v>670</v>
      </c>
      <c r="L193" s="57" t="s">
        <v>689</v>
      </c>
      <c r="M193" s="56" t="s">
        <v>672</v>
      </c>
      <c r="N193" s="56">
        <v>296</v>
      </c>
      <c r="O193" s="56">
        <v>7</v>
      </c>
      <c r="P193" s="56">
        <v>18</v>
      </c>
      <c r="Q193" s="59" t="s">
        <v>358</v>
      </c>
      <c r="R193" s="57"/>
      <c r="S193" s="56" t="s">
        <v>675</v>
      </c>
      <c r="T193" s="58" t="s">
        <v>359</v>
      </c>
      <c r="U193" s="100" t="s">
        <v>89</v>
      </c>
      <c r="V193" s="118" t="s">
        <v>223</v>
      </c>
      <c r="W193" s="99" t="s">
        <v>48</v>
      </c>
      <c r="X193" s="64"/>
      <c r="Y193" s="95" t="s">
        <v>831</v>
      </c>
      <c r="Z193" s="56">
        <v>0</v>
      </c>
      <c r="AA193" s="57"/>
      <c r="AB193" s="57"/>
      <c r="AC193" s="57"/>
    </row>
    <row r="194" spans="1:29" ht="79.5" customHeight="1">
      <c r="A194" s="56">
        <v>194</v>
      </c>
      <c r="B194" s="56">
        <v>11167400023</v>
      </c>
      <c r="C194" s="56" t="s">
        <v>30</v>
      </c>
      <c r="D194" s="56">
        <v>230</v>
      </c>
      <c r="E194" s="57" t="s">
        <v>931</v>
      </c>
      <c r="F194" s="57" t="s">
        <v>932</v>
      </c>
      <c r="G194" s="57"/>
      <c r="H194" s="56" t="s">
        <v>668</v>
      </c>
      <c r="I194" s="56">
        <v>102</v>
      </c>
      <c r="J194" s="56" t="s">
        <v>688</v>
      </c>
      <c r="K194" s="56" t="s">
        <v>599</v>
      </c>
      <c r="L194" s="57" t="s">
        <v>392</v>
      </c>
      <c r="M194" s="56" t="s">
        <v>672</v>
      </c>
      <c r="N194" s="56">
        <v>296</v>
      </c>
      <c r="O194" s="56" t="s">
        <v>255</v>
      </c>
      <c r="P194" s="56">
        <v>18</v>
      </c>
      <c r="Q194" s="58" t="s">
        <v>807</v>
      </c>
      <c r="R194" s="57"/>
      <c r="S194" s="56" t="s">
        <v>146</v>
      </c>
      <c r="T194" s="58" t="s">
        <v>256</v>
      </c>
      <c r="U194" s="100" t="s">
        <v>89</v>
      </c>
      <c r="V194" s="118" t="s">
        <v>223</v>
      </c>
      <c r="W194" s="99" t="s">
        <v>49</v>
      </c>
      <c r="X194" s="64"/>
      <c r="Y194" s="95" t="s">
        <v>831</v>
      </c>
      <c r="Z194" s="56">
        <v>0</v>
      </c>
      <c r="AA194" s="57"/>
      <c r="AB194" s="57"/>
      <c r="AC194" s="57"/>
    </row>
    <row r="195" spans="1:29" ht="87" customHeight="1">
      <c r="A195" s="56">
        <v>195</v>
      </c>
      <c r="B195" s="56">
        <v>11156000023</v>
      </c>
      <c r="C195" s="56" t="s">
        <v>684</v>
      </c>
      <c r="D195" s="56">
        <v>116</v>
      </c>
      <c r="E195" s="57" t="s">
        <v>685</v>
      </c>
      <c r="F195" s="57" t="s">
        <v>686</v>
      </c>
      <c r="G195" s="56" t="s">
        <v>687</v>
      </c>
      <c r="H195" s="56" t="s">
        <v>668</v>
      </c>
      <c r="I195" s="56">
        <v>18</v>
      </c>
      <c r="J195" s="56" t="s">
        <v>688</v>
      </c>
      <c r="K195" s="56" t="s">
        <v>670</v>
      </c>
      <c r="L195" s="57" t="s">
        <v>689</v>
      </c>
      <c r="M195" s="56" t="s">
        <v>672</v>
      </c>
      <c r="N195" s="56">
        <v>296</v>
      </c>
      <c r="O195" s="56">
        <v>7</v>
      </c>
      <c r="P195" s="56">
        <v>30</v>
      </c>
      <c r="Q195" s="59" t="s">
        <v>362</v>
      </c>
      <c r="R195" s="57"/>
      <c r="S195" s="56" t="s">
        <v>675</v>
      </c>
      <c r="T195" s="58" t="s">
        <v>363</v>
      </c>
      <c r="U195" s="100" t="s">
        <v>89</v>
      </c>
      <c r="V195" s="118" t="s">
        <v>223</v>
      </c>
      <c r="W195" s="77" t="s">
        <v>50</v>
      </c>
      <c r="X195" s="64"/>
      <c r="Y195" s="95" t="s">
        <v>831</v>
      </c>
      <c r="Z195" s="56">
        <v>0</v>
      </c>
      <c r="AA195" s="57"/>
      <c r="AB195" s="57"/>
      <c r="AC195" s="57"/>
    </row>
    <row r="196" spans="1:29" ht="192.75" customHeight="1">
      <c r="A196" s="56">
        <v>196</v>
      </c>
      <c r="B196" s="56">
        <v>11156300023</v>
      </c>
      <c r="C196" s="56" t="s">
        <v>684</v>
      </c>
      <c r="D196" s="56">
        <v>119</v>
      </c>
      <c r="E196" s="57" t="s">
        <v>685</v>
      </c>
      <c r="F196" s="57" t="s">
        <v>686</v>
      </c>
      <c r="G196" s="56" t="s">
        <v>687</v>
      </c>
      <c r="H196" s="56" t="s">
        <v>668</v>
      </c>
      <c r="I196" s="56">
        <v>21</v>
      </c>
      <c r="J196" s="56" t="s">
        <v>688</v>
      </c>
      <c r="K196" s="56" t="s">
        <v>670</v>
      </c>
      <c r="L196" s="57" t="s">
        <v>689</v>
      </c>
      <c r="M196" s="56" t="s">
        <v>672</v>
      </c>
      <c r="N196" s="56">
        <v>296</v>
      </c>
      <c r="O196" s="56">
        <v>7</v>
      </c>
      <c r="P196" s="56">
        <v>37</v>
      </c>
      <c r="Q196" s="59" t="s">
        <v>356</v>
      </c>
      <c r="R196" s="57"/>
      <c r="S196" s="56" t="s">
        <v>675</v>
      </c>
      <c r="T196" s="58" t="s">
        <v>357</v>
      </c>
      <c r="U196" s="107" t="s">
        <v>89</v>
      </c>
      <c r="V196" s="118" t="s">
        <v>223</v>
      </c>
      <c r="W196" s="106" t="s">
        <v>51</v>
      </c>
      <c r="X196" s="64"/>
      <c r="Y196" s="95" t="s">
        <v>831</v>
      </c>
      <c r="Z196" s="56">
        <v>0</v>
      </c>
      <c r="AA196" s="57"/>
      <c r="AB196" s="57"/>
      <c r="AC196" s="57"/>
    </row>
    <row r="197" spans="1:29" ht="177.75" customHeight="1">
      <c r="A197" s="56">
        <v>197</v>
      </c>
      <c r="B197" s="56">
        <v>11156400023</v>
      </c>
      <c r="C197" s="56" t="s">
        <v>684</v>
      </c>
      <c r="D197" s="56">
        <v>120</v>
      </c>
      <c r="E197" s="57" t="s">
        <v>685</v>
      </c>
      <c r="F197" s="57" t="s">
        <v>686</v>
      </c>
      <c r="G197" s="56" t="s">
        <v>687</v>
      </c>
      <c r="H197" s="56" t="s">
        <v>668</v>
      </c>
      <c r="I197" s="56">
        <v>22</v>
      </c>
      <c r="J197" s="56" t="s">
        <v>688</v>
      </c>
      <c r="K197" s="56" t="s">
        <v>670</v>
      </c>
      <c r="L197" s="57" t="s">
        <v>689</v>
      </c>
      <c r="M197" s="56" t="s">
        <v>672</v>
      </c>
      <c r="N197" s="56">
        <v>297</v>
      </c>
      <c r="O197" s="56">
        <v>7</v>
      </c>
      <c r="P197" s="56">
        <v>7</v>
      </c>
      <c r="Q197" s="59" t="s">
        <v>793</v>
      </c>
      <c r="R197" s="57"/>
      <c r="S197" s="56" t="s">
        <v>675</v>
      </c>
      <c r="T197" s="58" t="s">
        <v>794</v>
      </c>
      <c r="U197" s="104" t="s">
        <v>89</v>
      </c>
      <c r="V197" s="105" t="s">
        <v>223</v>
      </c>
      <c r="W197" s="77" t="s">
        <v>52</v>
      </c>
      <c r="X197" s="64"/>
      <c r="Y197" s="95" t="s">
        <v>831</v>
      </c>
      <c r="Z197" s="56">
        <v>0</v>
      </c>
      <c r="AA197" s="57"/>
      <c r="AB197" s="57"/>
      <c r="AC197" s="57"/>
    </row>
    <row r="198" spans="1:29" ht="87.75" customHeight="1">
      <c r="A198" s="56">
        <v>198</v>
      </c>
      <c r="B198" s="56">
        <v>11156500023</v>
      </c>
      <c r="C198" s="56" t="s">
        <v>684</v>
      </c>
      <c r="D198" s="56">
        <v>121</v>
      </c>
      <c r="E198" s="57" t="s">
        <v>685</v>
      </c>
      <c r="F198" s="57" t="s">
        <v>686</v>
      </c>
      <c r="G198" s="56" t="s">
        <v>687</v>
      </c>
      <c r="H198" s="56" t="s">
        <v>668</v>
      </c>
      <c r="I198" s="56">
        <v>23</v>
      </c>
      <c r="J198" s="56" t="s">
        <v>688</v>
      </c>
      <c r="K198" s="56" t="s">
        <v>670</v>
      </c>
      <c r="L198" s="57" t="s">
        <v>689</v>
      </c>
      <c r="M198" s="56" t="s">
        <v>672</v>
      </c>
      <c r="N198" s="56">
        <v>297</v>
      </c>
      <c r="O198" s="56">
        <v>7</v>
      </c>
      <c r="P198" s="56">
        <v>8</v>
      </c>
      <c r="Q198" s="59" t="s">
        <v>697</v>
      </c>
      <c r="R198" s="57"/>
      <c r="S198" s="56" t="s">
        <v>675</v>
      </c>
      <c r="T198" s="58" t="s">
        <v>792</v>
      </c>
      <c r="U198" s="77"/>
      <c r="V198" s="77"/>
      <c r="W198" s="77" t="s">
        <v>820</v>
      </c>
      <c r="X198" s="104" t="s">
        <v>622</v>
      </c>
      <c r="Y198" s="58" t="s">
        <v>828</v>
      </c>
      <c r="Z198" s="56">
        <v>0</v>
      </c>
      <c r="AA198" s="57"/>
      <c r="AB198" s="57"/>
      <c r="AC198" s="57"/>
    </row>
    <row r="199" spans="1:29" ht="66.75" customHeight="1">
      <c r="A199" s="56">
        <v>199</v>
      </c>
      <c r="B199" s="56">
        <v>11156600023</v>
      </c>
      <c r="C199" s="56" t="s">
        <v>684</v>
      </c>
      <c r="D199" s="56">
        <v>122</v>
      </c>
      <c r="E199" s="57" t="s">
        <v>685</v>
      </c>
      <c r="F199" s="57" t="s">
        <v>686</v>
      </c>
      <c r="G199" s="56" t="s">
        <v>687</v>
      </c>
      <c r="H199" s="56" t="s">
        <v>668</v>
      </c>
      <c r="I199" s="56">
        <v>24</v>
      </c>
      <c r="J199" s="56" t="s">
        <v>688</v>
      </c>
      <c r="K199" s="56" t="s">
        <v>670</v>
      </c>
      <c r="L199" s="57" t="s">
        <v>689</v>
      </c>
      <c r="M199" s="56" t="s">
        <v>672</v>
      </c>
      <c r="N199" s="56">
        <v>298</v>
      </c>
      <c r="O199" s="56">
        <v>7</v>
      </c>
      <c r="P199" s="56">
        <v>21</v>
      </c>
      <c r="Q199" s="58" t="s">
        <v>695</v>
      </c>
      <c r="R199" s="57"/>
      <c r="S199" s="56" t="s">
        <v>675</v>
      </c>
      <c r="T199" s="58" t="s">
        <v>696</v>
      </c>
      <c r="U199" s="104" t="s">
        <v>89</v>
      </c>
      <c r="V199" s="118" t="s">
        <v>223</v>
      </c>
      <c r="W199" s="77" t="s">
        <v>53</v>
      </c>
      <c r="X199" s="64"/>
      <c r="Y199" s="95" t="s">
        <v>831</v>
      </c>
      <c r="Z199" s="56">
        <v>0</v>
      </c>
      <c r="AA199" s="57"/>
      <c r="AB199" s="57"/>
      <c r="AC199" s="57"/>
    </row>
    <row r="200" spans="1:29" ht="87.75" customHeight="1">
      <c r="A200" s="56">
        <v>200</v>
      </c>
      <c r="B200" s="56">
        <v>11156700023</v>
      </c>
      <c r="C200" s="56" t="s">
        <v>684</v>
      </c>
      <c r="D200" s="56">
        <v>123</v>
      </c>
      <c r="E200" s="57" t="s">
        <v>685</v>
      </c>
      <c r="F200" s="57" t="s">
        <v>686</v>
      </c>
      <c r="G200" s="56" t="s">
        <v>687</v>
      </c>
      <c r="H200" s="56" t="s">
        <v>668</v>
      </c>
      <c r="I200" s="56">
        <v>25</v>
      </c>
      <c r="J200" s="56" t="s">
        <v>688</v>
      </c>
      <c r="K200" s="56" t="s">
        <v>670</v>
      </c>
      <c r="L200" s="57" t="s">
        <v>689</v>
      </c>
      <c r="M200" s="56" t="s">
        <v>672</v>
      </c>
      <c r="N200" s="56">
        <v>298</v>
      </c>
      <c r="O200" s="56">
        <v>7</v>
      </c>
      <c r="P200" s="56">
        <v>25</v>
      </c>
      <c r="Q200" s="59" t="s">
        <v>693</v>
      </c>
      <c r="R200" s="57"/>
      <c r="S200" s="56" t="s">
        <v>675</v>
      </c>
      <c r="T200" s="58" t="s">
        <v>694</v>
      </c>
      <c r="U200" s="104" t="s">
        <v>89</v>
      </c>
      <c r="V200" s="105" t="s">
        <v>223</v>
      </c>
      <c r="W200" s="77" t="s">
        <v>54</v>
      </c>
      <c r="X200" s="64"/>
      <c r="Y200" s="95" t="s">
        <v>831</v>
      </c>
      <c r="Z200" s="56">
        <v>0</v>
      </c>
      <c r="AA200" s="57"/>
      <c r="AB200" s="57"/>
      <c r="AC200" s="57"/>
    </row>
    <row r="201" spans="1:29" ht="87.75" customHeight="1">
      <c r="A201" s="56">
        <v>201</v>
      </c>
      <c r="B201" s="56">
        <v>11156800023</v>
      </c>
      <c r="C201" s="56" t="s">
        <v>684</v>
      </c>
      <c r="D201" s="56">
        <v>124</v>
      </c>
      <c r="E201" s="57" t="s">
        <v>685</v>
      </c>
      <c r="F201" s="57" t="s">
        <v>686</v>
      </c>
      <c r="G201" s="56" t="s">
        <v>687</v>
      </c>
      <c r="H201" s="56" t="s">
        <v>668</v>
      </c>
      <c r="I201" s="56">
        <v>26</v>
      </c>
      <c r="J201" s="56" t="s">
        <v>688</v>
      </c>
      <c r="K201" s="56" t="s">
        <v>670</v>
      </c>
      <c r="L201" s="57" t="s">
        <v>689</v>
      </c>
      <c r="M201" s="56" t="s">
        <v>672</v>
      </c>
      <c r="N201" s="56">
        <v>299</v>
      </c>
      <c r="O201" s="56">
        <v>7</v>
      </c>
      <c r="P201" s="56">
        <v>12</v>
      </c>
      <c r="Q201" s="59" t="s">
        <v>69</v>
      </c>
      <c r="R201" s="57"/>
      <c r="S201" s="56" t="s">
        <v>675</v>
      </c>
      <c r="T201" s="58" t="s">
        <v>692</v>
      </c>
      <c r="U201" s="104"/>
      <c r="V201" s="105"/>
      <c r="W201" s="77" t="s">
        <v>821</v>
      </c>
      <c r="X201" s="104" t="s">
        <v>622</v>
      </c>
      <c r="Y201" s="58" t="s">
        <v>828</v>
      </c>
      <c r="Z201" s="56">
        <v>0</v>
      </c>
      <c r="AA201" s="57"/>
      <c r="AB201" s="57"/>
      <c r="AC201" s="57"/>
    </row>
    <row r="202" spans="1:29" ht="28.5" customHeight="1">
      <c r="A202" s="56">
        <v>202</v>
      </c>
      <c r="B202" s="56">
        <v>11167500023</v>
      </c>
      <c r="C202" s="56" t="s">
        <v>30</v>
      </c>
      <c r="D202" s="56">
        <v>231</v>
      </c>
      <c r="E202" s="57" t="s">
        <v>931</v>
      </c>
      <c r="F202" s="57" t="s">
        <v>932</v>
      </c>
      <c r="G202" s="57"/>
      <c r="H202" s="56" t="s">
        <v>668</v>
      </c>
      <c r="I202" s="56">
        <v>103</v>
      </c>
      <c r="J202" s="56" t="s">
        <v>688</v>
      </c>
      <c r="K202" s="56" t="s">
        <v>599</v>
      </c>
      <c r="L202" s="57" t="s">
        <v>392</v>
      </c>
      <c r="M202" s="56" t="s">
        <v>81</v>
      </c>
      <c r="N202" s="56">
        <v>300</v>
      </c>
      <c r="O202" s="56" t="s">
        <v>257</v>
      </c>
      <c r="P202" s="56">
        <v>6</v>
      </c>
      <c r="Q202" s="58" t="s">
        <v>258</v>
      </c>
      <c r="R202" s="57"/>
      <c r="S202" s="56" t="s">
        <v>146</v>
      </c>
      <c r="T202" s="58" t="s">
        <v>259</v>
      </c>
      <c r="U202" s="117" t="s">
        <v>89</v>
      </c>
      <c r="V202" s="118" t="s">
        <v>223</v>
      </c>
      <c r="W202" s="110" t="s">
        <v>55</v>
      </c>
      <c r="X202" s="64"/>
      <c r="Y202" s="95" t="s">
        <v>831</v>
      </c>
      <c r="Z202" s="56">
        <v>0</v>
      </c>
      <c r="AA202" s="57"/>
      <c r="AB202" s="57"/>
      <c r="AC202" s="57"/>
    </row>
    <row r="203" spans="1:29" ht="34.5" customHeight="1">
      <c r="A203" s="56">
        <v>203</v>
      </c>
      <c r="B203" s="56">
        <v>11167600023</v>
      </c>
      <c r="C203" s="56" t="s">
        <v>30</v>
      </c>
      <c r="D203" s="56">
        <v>232</v>
      </c>
      <c r="E203" s="57" t="s">
        <v>931</v>
      </c>
      <c r="F203" s="57" t="s">
        <v>932</v>
      </c>
      <c r="G203" s="57"/>
      <c r="H203" s="56" t="s">
        <v>668</v>
      </c>
      <c r="I203" s="56">
        <v>104</v>
      </c>
      <c r="J203" s="56" t="s">
        <v>688</v>
      </c>
      <c r="K203" s="56" t="s">
        <v>599</v>
      </c>
      <c r="L203" s="57" t="s">
        <v>392</v>
      </c>
      <c r="M203" s="56" t="s">
        <v>81</v>
      </c>
      <c r="N203" s="56">
        <v>301</v>
      </c>
      <c r="O203" s="56" t="s">
        <v>260</v>
      </c>
      <c r="P203" s="56">
        <v>17</v>
      </c>
      <c r="Q203" s="58" t="s">
        <v>261</v>
      </c>
      <c r="R203" s="57"/>
      <c r="S203" s="56" t="s">
        <v>146</v>
      </c>
      <c r="T203" s="58" t="s">
        <v>262</v>
      </c>
      <c r="U203" s="117" t="s">
        <v>85</v>
      </c>
      <c r="V203" s="118"/>
      <c r="W203" s="110"/>
      <c r="X203" s="64"/>
      <c r="Y203" s="95" t="s">
        <v>831</v>
      </c>
      <c r="Z203" s="56">
        <v>0</v>
      </c>
      <c r="AA203" s="57"/>
      <c r="AB203" s="57"/>
      <c r="AC203" s="57"/>
    </row>
    <row r="204" spans="1:29" ht="74.25" customHeight="1">
      <c r="A204" s="56">
        <v>204</v>
      </c>
      <c r="B204" s="56">
        <v>11167700023</v>
      </c>
      <c r="C204" s="56" t="s">
        <v>30</v>
      </c>
      <c r="D204" s="56">
        <v>233</v>
      </c>
      <c r="E204" s="57" t="s">
        <v>931</v>
      </c>
      <c r="F204" s="57" t="s">
        <v>932</v>
      </c>
      <c r="G204" s="57"/>
      <c r="H204" s="56" t="s">
        <v>668</v>
      </c>
      <c r="I204" s="56">
        <v>105</v>
      </c>
      <c r="J204" s="56" t="s">
        <v>688</v>
      </c>
      <c r="K204" s="56" t="s">
        <v>599</v>
      </c>
      <c r="L204" s="57" t="s">
        <v>392</v>
      </c>
      <c r="M204" s="56" t="s">
        <v>672</v>
      </c>
      <c r="N204" s="56">
        <v>302</v>
      </c>
      <c r="O204" s="56" t="s">
        <v>263</v>
      </c>
      <c r="P204" s="56">
        <v>3</v>
      </c>
      <c r="Q204" s="58" t="s">
        <v>164</v>
      </c>
      <c r="R204" s="57"/>
      <c r="S204" s="56" t="s">
        <v>146</v>
      </c>
      <c r="T204" s="58" t="s">
        <v>264</v>
      </c>
      <c r="U204" s="104" t="s">
        <v>89</v>
      </c>
      <c r="V204" s="105" t="s">
        <v>822</v>
      </c>
      <c r="W204" s="77" t="s">
        <v>495</v>
      </c>
      <c r="X204" s="64"/>
      <c r="Y204" s="95" t="s">
        <v>831</v>
      </c>
      <c r="Z204" s="56">
        <v>0</v>
      </c>
      <c r="AA204" s="57"/>
      <c r="AB204" s="57"/>
      <c r="AC204" s="57"/>
    </row>
    <row r="205" spans="1:29" ht="36" customHeight="1">
      <c r="A205" s="56">
        <v>205</v>
      </c>
      <c r="B205" s="56">
        <v>11152200023</v>
      </c>
      <c r="C205" s="56" t="s">
        <v>596</v>
      </c>
      <c r="D205" s="56">
        <v>78</v>
      </c>
      <c r="E205" s="57" t="s">
        <v>597</v>
      </c>
      <c r="F205" s="57" t="s">
        <v>885</v>
      </c>
      <c r="G205" s="56" t="s">
        <v>886</v>
      </c>
      <c r="H205" s="56" t="s">
        <v>668</v>
      </c>
      <c r="I205" s="56">
        <v>9</v>
      </c>
      <c r="J205" s="56" t="s">
        <v>598</v>
      </c>
      <c r="K205" s="56" t="s">
        <v>599</v>
      </c>
      <c r="L205" s="57" t="s">
        <v>600</v>
      </c>
      <c r="M205" s="56" t="s">
        <v>81</v>
      </c>
      <c r="N205" s="56">
        <v>304</v>
      </c>
      <c r="O205" s="56" t="s">
        <v>610</v>
      </c>
      <c r="P205" s="56">
        <v>27</v>
      </c>
      <c r="Q205" s="58" t="s">
        <v>611</v>
      </c>
      <c r="R205" s="57"/>
      <c r="S205" s="56" t="s">
        <v>146</v>
      </c>
      <c r="T205" s="58" t="s">
        <v>612</v>
      </c>
      <c r="U205" s="64" t="s">
        <v>85</v>
      </c>
      <c r="V205" s="56"/>
      <c r="W205" s="58"/>
      <c r="X205" s="64"/>
      <c r="Y205" s="112" t="s">
        <v>58</v>
      </c>
      <c r="Z205" s="113">
        <v>2</v>
      </c>
      <c r="AA205" s="57"/>
      <c r="AB205" s="57"/>
      <c r="AC205" s="57"/>
    </row>
    <row r="206" spans="1:29" ht="81.75" customHeight="1">
      <c r="A206" s="56">
        <v>206</v>
      </c>
      <c r="B206" s="56">
        <v>11149000023</v>
      </c>
      <c r="C206" s="56" t="s">
        <v>953</v>
      </c>
      <c r="D206" s="56">
        <v>46</v>
      </c>
      <c r="E206" s="57" t="s">
        <v>948</v>
      </c>
      <c r="F206" s="57" t="s">
        <v>928</v>
      </c>
      <c r="G206" s="56">
        <f>82-10-5106-4595</f>
        <v>-9629</v>
      </c>
      <c r="H206" s="56" t="s">
        <v>668</v>
      </c>
      <c r="I206" s="56">
        <v>2</v>
      </c>
      <c r="J206" s="56" t="s">
        <v>598</v>
      </c>
      <c r="K206" s="56" t="s">
        <v>599</v>
      </c>
      <c r="L206" s="57" t="s">
        <v>949</v>
      </c>
      <c r="M206" s="56" t="s">
        <v>81</v>
      </c>
      <c r="N206" s="56">
        <v>307</v>
      </c>
      <c r="O206" s="56">
        <v>8.2</v>
      </c>
      <c r="P206" s="56">
        <v>7</v>
      </c>
      <c r="Q206" s="58" t="s">
        <v>954</v>
      </c>
      <c r="R206" s="57"/>
      <c r="S206" s="56" t="s">
        <v>146</v>
      </c>
      <c r="T206" s="58" t="s">
        <v>955</v>
      </c>
      <c r="U206" s="69" t="s">
        <v>85</v>
      </c>
      <c r="V206" s="70"/>
      <c r="W206" s="71" t="s">
        <v>0</v>
      </c>
      <c r="X206" s="64"/>
      <c r="Y206" s="58" t="s">
        <v>831</v>
      </c>
      <c r="Z206" s="56">
        <v>0</v>
      </c>
      <c r="AA206" s="57"/>
      <c r="AB206" s="57"/>
      <c r="AC206" s="57"/>
    </row>
    <row r="207" spans="1:29" ht="26.25" customHeight="1">
      <c r="A207" s="56">
        <v>207</v>
      </c>
      <c r="B207" s="56">
        <v>11146800023</v>
      </c>
      <c r="C207" s="56" t="s">
        <v>394</v>
      </c>
      <c r="D207" s="56">
        <v>29</v>
      </c>
      <c r="E207" s="57" t="s">
        <v>798</v>
      </c>
      <c r="F207" s="57" t="s">
        <v>395</v>
      </c>
      <c r="G207" s="56">
        <f>81-75-955-7049</f>
        <v>-7998</v>
      </c>
      <c r="H207" s="56" t="s">
        <v>668</v>
      </c>
      <c r="I207" s="56">
        <v>1</v>
      </c>
      <c r="J207" s="56" t="s">
        <v>688</v>
      </c>
      <c r="K207" s="56" t="s">
        <v>599</v>
      </c>
      <c r="L207" s="57" t="s">
        <v>396</v>
      </c>
      <c r="M207" s="56" t="s">
        <v>81</v>
      </c>
      <c r="N207" s="56">
        <v>308</v>
      </c>
      <c r="O207" s="56">
        <v>8.3</v>
      </c>
      <c r="P207" s="56">
        <v>23</v>
      </c>
      <c r="Q207" s="58" t="s">
        <v>397</v>
      </c>
      <c r="R207" s="57"/>
      <c r="S207" s="56" t="s">
        <v>146</v>
      </c>
      <c r="T207" s="58" t="s">
        <v>398</v>
      </c>
      <c r="U207" s="69" t="s">
        <v>85</v>
      </c>
      <c r="V207" s="70"/>
      <c r="W207" s="71" t="s">
        <v>509</v>
      </c>
      <c r="X207" s="69" t="s">
        <v>818</v>
      </c>
      <c r="Y207" s="58" t="s">
        <v>831</v>
      </c>
      <c r="Z207" s="56">
        <v>0</v>
      </c>
      <c r="AA207" s="57"/>
      <c r="AB207" s="57"/>
      <c r="AC207" s="57"/>
    </row>
    <row r="208" spans="1:29" ht="25.5" customHeight="1">
      <c r="A208" s="56">
        <v>208</v>
      </c>
      <c r="B208" s="56">
        <v>11149100023</v>
      </c>
      <c r="C208" s="56" t="s">
        <v>947</v>
      </c>
      <c r="D208" s="56">
        <v>47</v>
      </c>
      <c r="E208" s="57" t="s">
        <v>948</v>
      </c>
      <c r="F208" s="57" t="s">
        <v>928</v>
      </c>
      <c r="G208" s="56">
        <f>82-10-5106-4595</f>
        <v>-9629</v>
      </c>
      <c r="H208" s="56" t="s">
        <v>668</v>
      </c>
      <c r="I208" s="56">
        <v>3</v>
      </c>
      <c r="J208" s="56" t="s">
        <v>598</v>
      </c>
      <c r="K208" s="56" t="s">
        <v>599</v>
      </c>
      <c r="L208" s="57" t="s">
        <v>949</v>
      </c>
      <c r="M208" s="56" t="s">
        <v>81</v>
      </c>
      <c r="N208" s="56">
        <v>315</v>
      </c>
      <c r="O208" s="56" t="s">
        <v>950</v>
      </c>
      <c r="P208" s="56">
        <v>39</v>
      </c>
      <c r="Q208" s="58" t="s">
        <v>951</v>
      </c>
      <c r="R208" s="57"/>
      <c r="S208" s="56" t="s">
        <v>146</v>
      </c>
      <c r="T208" s="58" t="s">
        <v>952</v>
      </c>
      <c r="U208" s="64" t="s">
        <v>85</v>
      </c>
      <c r="V208" s="56"/>
      <c r="W208" s="58"/>
      <c r="X208" s="64"/>
      <c r="Y208" s="58" t="s">
        <v>831</v>
      </c>
      <c r="Z208" s="56">
        <v>0</v>
      </c>
      <c r="AA208" s="57"/>
      <c r="AB208" s="57"/>
      <c r="AC208" s="57"/>
    </row>
    <row r="209" spans="1:29" ht="409.5" customHeight="1">
      <c r="A209" s="56">
        <v>209</v>
      </c>
      <c r="B209" s="56">
        <v>11151800023</v>
      </c>
      <c r="C209" s="56" t="s">
        <v>596</v>
      </c>
      <c r="D209" s="56">
        <v>74</v>
      </c>
      <c r="E209" s="57" t="s">
        <v>597</v>
      </c>
      <c r="F209" s="57" t="s">
        <v>885</v>
      </c>
      <c r="G209" s="56" t="s">
        <v>886</v>
      </c>
      <c r="H209" s="56" t="s">
        <v>668</v>
      </c>
      <c r="I209" s="56">
        <v>5</v>
      </c>
      <c r="J209" s="56" t="s">
        <v>598</v>
      </c>
      <c r="K209" s="56" t="s">
        <v>599</v>
      </c>
      <c r="L209" s="57" t="s">
        <v>600</v>
      </c>
      <c r="M209" s="56" t="s">
        <v>672</v>
      </c>
      <c r="N209" s="56">
        <v>318</v>
      </c>
      <c r="O209" s="56">
        <v>8.6</v>
      </c>
      <c r="P209" s="56">
        <v>41</v>
      </c>
      <c r="Q209" s="59" t="s">
        <v>708</v>
      </c>
      <c r="R209" s="57"/>
      <c r="S209" s="56" t="s">
        <v>146</v>
      </c>
      <c r="T209" s="59" t="s">
        <v>856</v>
      </c>
      <c r="U209" s="121" t="s">
        <v>89</v>
      </c>
      <c r="V209" s="118" t="s">
        <v>223</v>
      </c>
      <c r="W209" s="110" t="s">
        <v>1024</v>
      </c>
      <c r="X209" s="64"/>
      <c r="Y209" s="58" t="s">
        <v>831</v>
      </c>
      <c r="Z209" s="56">
        <v>0</v>
      </c>
      <c r="AA209" s="57"/>
      <c r="AB209" s="57"/>
      <c r="AC209" s="57"/>
    </row>
    <row r="210" spans="1:29" ht="27.75" customHeight="1">
      <c r="A210" s="56">
        <v>210</v>
      </c>
      <c r="B210" s="56">
        <v>11152400023</v>
      </c>
      <c r="C210" s="56" t="s">
        <v>596</v>
      </c>
      <c r="D210" s="56">
        <v>80</v>
      </c>
      <c r="E210" s="57" t="s">
        <v>597</v>
      </c>
      <c r="F210" s="57" t="s">
        <v>885</v>
      </c>
      <c r="G210" s="56" t="s">
        <v>886</v>
      </c>
      <c r="H210" s="56" t="s">
        <v>668</v>
      </c>
      <c r="I210" s="56">
        <v>11</v>
      </c>
      <c r="J210" s="56" t="s">
        <v>598</v>
      </c>
      <c r="K210" s="56" t="s">
        <v>599</v>
      </c>
      <c r="L210" s="57" t="s">
        <v>600</v>
      </c>
      <c r="M210" s="56" t="s">
        <v>81</v>
      </c>
      <c r="N210" s="56">
        <v>322</v>
      </c>
      <c r="O210" s="56" t="s">
        <v>605</v>
      </c>
      <c r="P210" s="56">
        <v>22</v>
      </c>
      <c r="Q210" s="58" t="s">
        <v>606</v>
      </c>
      <c r="R210" s="57"/>
      <c r="S210" s="56" t="s">
        <v>146</v>
      </c>
      <c r="T210" s="58" t="s">
        <v>607</v>
      </c>
      <c r="U210" s="64" t="s">
        <v>85</v>
      </c>
      <c r="V210" s="56"/>
      <c r="W210" s="58"/>
      <c r="X210" s="64"/>
      <c r="Y210" s="58" t="s">
        <v>831</v>
      </c>
      <c r="Z210" s="56">
        <v>0</v>
      </c>
      <c r="AA210" s="57"/>
      <c r="AB210" s="57"/>
      <c r="AC210" s="57"/>
    </row>
    <row r="211" spans="1:29" ht="41.25" customHeight="1">
      <c r="A211" s="56">
        <v>211</v>
      </c>
      <c r="B211" s="56">
        <v>11152500023</v>
      </c>
      <c r="C211" s="56" t="s">
        <v>596</v>
      </c>
      <c r="D211" s="56">
        <v>81</v>
      </c>
      <c r="E211" s="57" t="s">
        <v>597</v>
      </c>
      <c r="F211" s="57" t="s">
        <v>885</v>
      </c>
      <c r="G211" s="56" t="s">
        <v>886</v>
      </c>
      <c r="H211" s="56" t="s">
        <v>668</v>
      </c>
      <c r="I211" s="56">
        <v>12</v>
      </c>
      <c r="J211" s="56" t="s">
        <v>598</v>
      </c>
      <c r="K211" s="56" t="s">
        <v>599</v>
      </c>
      <c r="L211" s="57" t="s">
        <v>600</v>
      </c>
      <c r="M211" s="56" t="s">
        <v>81</v>
      </c>
      <c r="N211" s="56">
        <v>322</v>
      </c>
      <c r="O211" s="56" t="s">
        <v>605</v>
      </c>
      <c r="P211" s="56">
        <v>28</v>
      </c>
      <c r="Q211" s="58" t="s">
        <v>606</v>
      </c>
      <c r="R211" s="57"/>
      <c r="S211" s="56" t="s">
        <v>146</v>
      </c>
      <c r="T211" s="58" t="s">
        <v>607</v>
      </c>
      <c r="U211" s="64" t="s">
        <v>85</v>
      </c>
      <c r="V211" s="56"/>
      <c r="W211" s="58"/>
      <c r="X211" s="64"/>
      <c r="Y211" s="58" t="s">
        <v>831</v>
      </c>
      <c r="Z211" s="56">
        <v>0</v>
      </c>
      <c r="AA211" s="57"/>
      <c r="AB211" s="57"/>
      <c r="AC211" s="57"/>
    </row>
    <row r="212" spans="1:29" ht="27.75" customHeight="1">
      <c r="A212" s="56">
        <v>212</v>
      </c>
      <c r="B212" s="56">
        <v>11066300023</v>
      </c>
      <c r="C212" s="56" t="s">
        <v>455</v>
      </c>
      <c r="D212" s="56">
        <v>26</v>
      </c>
      <c r="E212" s="57" t="s">
        <v>456</v>
      </c>
      <c r="F212" s="57" t="s">
        <v>457</v>
      </c>
      <c r="G212" s="56" t="s">
        <v>458</v>
      </c>
      <c r="H212" s="56" t="s">
        <v>668</v>
      </c>
      <c r="I212" s="56">
        <v>2</v>
      </c>
      <c r="J212" s="56" t="s">
        <v>669</v>
      </c>
      <c r="K212" s="56" t="s">
        <v>670</v>
      </c>
      <c r="L212" s="57" t="s">
        <v>459</v>
      </c>
      <c r="M212" s="56" t="s">
        <v>81</v>
      </c>
      <c r="N212" s="56">
        <v>353</v>
      </c>
      <c r="O212" s="56">
        <v>8.1</v>
      </c>
      <c r="P212" s="56">
        <v>30</v>
      </c>
      <c r="Q212" s="58" t="s">
        <v>460</v>
      </c>
      <c r="R212" s="57"/>
      <c r="S212" s="56" t="s">
        <v>675</v>
      </c>
      <c r="T212" s="58" t="s">
        <v>461</v>
      </c>
      <c r="U212" s="72" t="s">
        <v>89</v>
      </c>
      <c r="V212" s="70" t="s">
        <v>223</v>
      </c>
      <c r="W212" s="71" t="s">
        <v>438</v>
      </c>
      <c r="X212" s="69" t="s">
        <v>599</v>
      </c>
      <c r="Y212" s="58" t="s">
        <v>831</v>
      </c>
      <c r="Z212" s="56">
        <v>0</v>
      </c>
      <c r="AA212" s="57"/>
      <c r="AB212" s="57"/>
      <c r="AC212" s="57"/>
    </row>
    <row r="213" spans="1:29" ht="178.5" customHeight="1">
      <c r="A213" s="56">
        <v>213</v>
      </c>
      <c r="B213" s="56">
        <v>11152800023</v>
      </c>
      <c r="C213" s="56" t="s">
        <v>150</v>
      </c>
      <c r="D213" s="56">
        <v>84</v>
      </c>
      <c r="E213" s="57" t="s">
        <v>151</v>
      </c>
      <c r="F213" s="57" t="s">
        <v>152</v>
      </c>
      <c r="G213" s="56" t="s">
        <v>153</v>
      </c>
      <c r="H213" s="56" t="s">
        <v>668</v>
      </c>
      <c r="I213" s="56">
        <v>1</v>
      </c>
      <c r="J213" s="56" t="s">
        <v>688</v>
      </c>
      <c r="K213" s="56" t="s">
        <v>670</v>
      </c>
      <c r="L213" s="57" t="s">
        <v>154</v>
      </c>
      <c r="M213" s="56" t="s">
        <v>672</v>
      </c>
      <c r="N213" s="56">
        <v>355</v>
      </c>
      <c r="O213" s="56" t="s">
        <v>158</v>
      </c>
      <c r="P213" s="56">
        <v>7</v>
      </c>
      <c r="Q213" s="59" t="s">
        <v>594</v>
      </c>
      <c r="R213" s="57"/>
      <c r="S213" s="56" t="s">
        <v>675</v>
      </c>
      <c r="T213" s="58" t="s">
        <v>595</v>
      </c>
      <c r="U213" s="111" t="s">
        <v>89</v>
      </c>
      <c r="V213" s="108" t="s">
        <v>223</v>
      </c>
      <c r="W213" s="106" t="s">
        <v>61</v>
      </c>
      <c r="X213" s="64"/>
      <c r="Y213" s="122" t="s">
        <v>1025</v>
      </c>
      <c r="Z213" s="113">
        <v>7</v>
      </c>
      <c r="AA213" s="57"/>
      <c r="AB213" s="57"/>
      <c r="AC213" s="57"/>
    </row>
    <row r="214" spans="1:29" ht="336.75" customHeight="1">
      <c r="A214" s="56">
        <v>214</v>
      </c>
      <c r="B214" s="56">
        <v>11151400023</v>
      </c>
      <c r="C214" s="56" t="s">
        <v>596</v>
      </c>
      <c r="D214" s="56">
        <v>70</v>
      </c>
      <c r="E214" s="57" t="s">
        <v>597</v>
      </c>
      <c r="F214" s="57" t="s">
        <v>885</v>
      </c>
      <c r="G214" s="56" t="s">
        <v>886</v>
      </c>
      <c r="H214" s="56" t="s">
        <v>668</v>
      </c>
      <c r="I214" s="56">
        <v>1</v>
      </c>
      <c r="J214" s="56" t="s">
        <v>598</v>
      </c>
      <c r="K214" s="56" t="s">
        <v>599</v>
      </c>
      <c r="L214" s="57" t="s">
        <v>600</v>
      </c>
      <c r="M214" s="56" t="s">
        <v>672</v>
      </c>
      <c r="N214" s="56">
        <v>355</v>
      </c>
      <c r="O214" s="56" t="s">
        <v>158</v>
      </c>
      <c r="P214" s="56">
        <v>7</v>
      </c>
      <c r="Q214" s="59" t="s">
        <v>124</v>
      </c>
      <c r="R214" s="57"/>
      <c r="S214" s="56" t="s">
        <v>146</v>
      </c>
      <c r="T214" s="59" t="s">
        <v>698</v>
      </c>
      <c r="U214" s="111" t="s">
        <v>89</v>
      </c>
      <c r="V214" s="108" t="s">
        <v>222</v>
      </c>
      <c r="W214" s="106" t="s">
        <v>62</v>
      </c>
      <c r="X214" s="64"/>
      <c r="Y214" s="122" t="s">
        <v>1025</v>
      </c>
      <c r="Z214" s="113">
        <v>7</v>
      </c>
      <c r="AA214" s="57"/>
      <c r="AB214" s="57"/>
      <c r="AC214" s="57"/>
    </row>
    <row r="215" spans="1:29" ht="93" customHeight="1">
      <c r="A215" s="56">
        <v>215</v>
      </c>
      <c r="B215" s="56">
        <v>11153400023</v>
      </c>
      <c r="C215" s="56" t="s">
        <v>112</v>
      </c>
      <c r="D215" s="56">
        <v>90</v>
      </c>
      <c r="E215" s="57" t="s">
        <v>113</v>
      </c>
      <c r="F215" s="57" t="s">
        <v>114</v>
      </c>
      <c r="G215" s="56" t="s">
        <v>115</v>
      </c>
      <c r="H215" s="56" t="s">
        <v>668</v>
      </c>
      <c r="I215" s="56">
        <v>5</v>
      </c>
      <c r="J215" s="56" t="s">
        <v>116</v>
      </c>
      <c r="K215" s="56" t="s">
        <v>670</v>
      </c>
      <c r="L215" s="57" t="s">
        <v>117</v>
      </c>
      <c r="M215" s="56" t="s">
        <v>672</v>
      </c>
      <c r="N215" s="56">
        <v>357</v>
      </c>
      <c r="O215" s="56">
        <v>9</v>
      </c>
      <c r="P215" s="56">
        <v>1</v>
      </c>
      <c r="Q215" s="58" t="s">
        <v>140</v>
      </c>
      <c r="R215" s="57"/>
      <c r="S215" s="56" t="s">
        <v>675</v>
      </c>
      <c r="T215" s="58" t="s">
        <v>121</v>
      </c>
      <c r="U215" s="69" t="s">
        <v>86</v>
      </c>
      <c r="V215" s="70"/>
      <c r="W215" s="71" t="s">
        <v>805</v>
      </c>
      <c r="X215" s="64"/>
      <c r="Y215" s="58" t="s">
        <v>828</v>
      </c>
      <c r="Z215" s="56">
        <v>0</v>
      </c>
      <c r="AA215" s="57"/>
      <c r="AB215" s="57"/>
      <c r="AC215" s="57"/>
    </row>
    <row r="216" spans="1:29" ht="67.5" customHeight="1">
      <c r="A216" s="56">
        <v>216</v>
      </c>
      <c r="B216" s="56">
        <v>11007600023</v>
      </c>
      <c r="C216" s="56" t="s">
        <v>328</v>
      </c>
      <c r="D216" s="56">
        <v>12</v>
      </c>
      <c r="E216" s="57" t="s">
        <v>329</v>
      </c>
      <c r="F216" s="57" t="s">
        <v>330</v>
      </c>
      <c r="G216" s="56" t="s">
        <v>331</v>
      </c>
      <c r="H216" s="56" t="s">
        <v>668</v>
      </c>
      <c r="I216" s="56">
        <v>12</v>
      </c>
      <c r="J216" s="56" t="s">
        <v>688</v>
      </c>
      <c r="K216" s="56" t="s">
        <v>670</v>
      </c>
      <c r="L216" s="57" t="s">
        <v>117</v>
      </c>
      <c r="M216" s="56" t="s">
        <v>672</v>
      </c>
      <c r="N216" s="56">
        <v>359</v>
      </c>
      <c r="O216" s="56" t="s">
        <v>514</v>
      </c>
      <c r="P216" s="56">
        <v>34</v>
      </c>
      <c r="Q216" s="58" t="s">
        <v>515</v>
      </c>
      <c r="R216" s="57"/>
      <c r="S216" s="56" t="s">
        <v>675</v>
      </c>
      <c r="T216" s="58" t="s">
        <v>516</v>
      </c>
      <c r="U216" s="72" t="s">
        <v>89</v>
      </c>
      <c r="V216" s="70" t="s">
        <v>223</v>
      </c>
      <c r="W216" s="71" t="s">
        <v>446</v>
      </c>
      <c r="X216" s="69" t="s">
        <v>599</v>
      </c>
      <c r="Y216" s="58" t="s">
        <v>831</v>
      </c>
      <c r="Z216" s="56">
        <v>0</v>
      </c>
      <c r="AA216" s="57"/>
      <c r="AB216" s="57"/>
      <c r="AC216" s="57"/>
    </row>
    <row r="217" spans="1:29" ht="25.5" customHeight="1">
      <c r="A217" s="56">
        <v>217</v>
      </c>
      <c r="B217" s="56">
        <v>11167800023</v>
      </c>
      <c r="C217" s="56" t="s">
        <v>30</v>
      </c>
      <c r="D217" s="56">
        <v>234</v>
      </c>
      <c r="E217" s="57" t="s">
        <v>931</v>
      </c>
      <c r="F217" s="57" t="s">
        <v>932</v>
      </c>
      <c r="G217" s="57"/>
      <c r="H217" s="56" t="s">
        <v>668</v>
      </c>
      <c r="I217" s="56">
        <v>106</v>
      </c>
      <c r="J217" s="56" t="s">
        <v>688</v>
      </c>
      <c r="K217" s="56" t="s">
        <v>599</v>
      </c>
      <c r="L217" s="57" t="s">
        <v>392</v>
      </c>
      <c r="M217" s="56" t="s">
        <v>81</v>
      </c>
      <c r="N217" s="56">
        <v>359</v>
      </c>
      <c r="O217" s="56" t="s">
        <v>514</v>
      </c>
      <c r="P217" s="56">
        <v>42</v>
      </c>
      <c r="Q217" s="58" t="s">
        <v>265</v>
      </c>
      <c r="R217" s="57"/>
      <c r="S217" s="56" t="s">
        <v>146</v>
      </c>
      <c r="T217" s="58" t="s">
        <v>266</v>
      </c>
      <c r="U217" s="64" t="s">
        <v>85</v>
      </c>
      <c r="V217" s="56"/>
      <c r="W217" s="58"/>
      <c r="X217" s="64"/>
      <c r="Y217" s="58" t="s">
        <v>831</v>
      </c>
      <c r="Z217" s="56">
        <v>0</v>
      </c>
      <c r="AA217" s="57"/>
      <c r="AB217" s="57"/>
      <c r="AC217" s="57"/>
    </row>
    <row r="218" spans="1:29" ht="165" customHeight="1">
      <c r="A218" s="56">
        <v>218</v>
      </c>
      <c r="B218" s="56">
        <v>11167900023</v>
      </c>
      <c r="C218" s="56" t="s">
        <v>30</v>
      </c>
      <c r="D218" s="56">
        <v>235</v>
      </c>
      <c r="E218" s="57" t="s">
        <v>931</v>
      </c>
      <c r="F218" s="57" t="s">
        <v>932</v>
      </c>
      <c r="G218" s="57"/>
      <c r="H218" s="56" t="s">
        <v>668</v>
      </c>
      <c r="I218" s="56">
        <v>107</v>
      </c>
      <c r="J218" s="56" t="s">
        <v>688</v>
      </c>
      <c r="K218" s="56" t="s">
        <v>599</v>
      </c>
      <c r="L218" s="57" t="s">
        <v>392</v>
      </c>
      <c r="M218" s="56" t="s">
        <v>672</v>
      </c>
      <c r="N218" s="56">
        <v>362</v>
      </c>
      <c r="O218" s="56" t="s">
        <v>267</v>
      </c>
      <c r="P218" s="56">
        <v>11</v>
      </c>
      <c r="Q218" s="58" t="s">
        <v>268</v>
      </c>
      <c r="R218" s="57"/>
      <c r="S218" s="56" t="s">
        <v>146</v>
      </c>
      <c r="T218" s="58" t="s">
        <v>269</v>
      </c>
      <c r="U218" s="72" t="s">
        <v>89</v>
      </c>
      <c r="V218" s="70" t="s">
        <v>223</v>
      </c>
      <c r="W218" s="99" t="s">
        <v>624</v>
      </c>
      <c r="X218" s="64"/>
      <c r="Y218" s="58" t="s">
        <v>831</v>
      </c>
      <c r="Z218" s="56">
        <v>0</v>
      </c>
      <c r="AA218" s="57"/>
      <c r="AB218" s="57"/>
      <c r="AC218" s="57"/>
    </row>
    <row r="219" spans="1:29" ht="24" customHeight="1">
      <c r="A219" s="56">
        <v>219</v>
      </c>
      <c r="B219" s="56">
        <v>11168000023</v>
      </c>
      <c r="C219" s="56" t="s">
        <v>30</v>
      </c>
      <c r="D219" s="56">
        <v>236</v>
      </c>
      <c r="E219" s="57" t="s">
        <v>931</v>
      </c>
      <c r="F219" s="57" t="s">
        <v>932</v>
      </c>
      <c r="G219" s="57"/>
      <c r="H219" s="56" t="s">
        <v>668</v>
      </c>
      <c r="I219" s="56">
        <v>108</v>
      </c>
      <c r="J219" s="56" t="s">
        <v>688</v>
      </c>
      <c r="K219" s="56" t="s">
        <v>599</v>
      </c>
      <c r="L219" s="57" t="s">
        <v>392</v>
      </c>
      <c r="M219" s="56" t="s">
        <v>81</v>
      </c>
      <c r="N219" s="56">
        <v>362</v>
      </c>
      <c r="O219" s="56" t="s">
        <v>267</v>
      </c>
      <c r="P219" s="56">
        <v>11</v>
      </c>
      <c r="Q219" s="58" t="s">
        <v>270</v>
      </c>
      <c r="R219" s="57"/>
      <c r="S219" s="56" t="s">
        <v>146</v>
      </c>
      <c r="T219" s="58" t="s">
        <v>271</v>
      </c>
      <c r="U219" s="64" t="s">
        <v>85</v>
      </c>
      <c r="V219" s="56"/>
      <c r="W219" s="58"/>
      <c r="X219" s="64"/>
      <c r="Y219" s="58" t="s">
        <v>831</v>
      </c>
      <c r="Z219" s="56">
        <v>0</v>
      </c>
      <c r="AA219" s="57"/>
      <c r="AB219" s="57"/>
      <c r="AC219" s="57"/>
    </row>
    <row r="220" spans="1:29" ht="306" customHeight="1">
      <c r="A220" s="56">
        <v>220</v>
      </c>
      <c r="B220" s="56">
        <v>11150900023</v>
      </c>
      <c r="C220" s="56" t="s">
        <v>699</v>
      </c>
      <c r="D220" s="56">
        <v>65</v>
      </c>
      <c r="E220" s="57" t="s">
        <v>700</v>
      </c>
      <c r="F220" s="57" t="s">
        <v>701</v>
      </c>
      <c r="G220" s="56" t="s">
        <v>702</v>
      </c>
      <c r="H220" s="56" t="s">
        <v>668</v>
      </c>
      <c r="I220" s="56">
        <v>1</v>
      </c>
      <c r="J220" s="56" t="s">
        <v>688</v>
      </c>
      <c r="K220" s="56" t="s">
        <v>670</v>
      </c>
      <c r="L220" s="57" t="s">
        <v>703</v>
      </c>
      <c r="M220" s="56" t="s">
        <v>672</v>
      </c>
      <c r="N220" s="56">
        <v>365</v>
      </c>
      <c r="O220" s="56" t="s">
        <v>272</v>
      </c>
      <c r="P220" s="56">
        <v>12</v>
      </c>
      <c r="Q220" s="59" t="s">
        <v>795</v>
      </c>
      <c r="R220" s="57"/>
      <c r="S220" s="56" t="s">
        <v>675</v>
      </c>
      <c r="T220" s="59" t="s">
        <v>180</v>
      </c>
      <c r="U220" s="111" t="s">
        <v>86</v>
      </c>
      <c r="V220" s="108"/>
      <c r="W220" s="106" t="s">
        <v>163</v>
      </c>
      <c r="X220" s="64"/>
      <c r="Y220" s="58" t="s">
        <v>828</v>
      </c>
      <c r="Z220" s="56">
        <v>0</v>
      </c>
      <c r="AA220" s="57"/>
      <c r="AB220" s="57"/>
      <c r="AC220" s="57"/>
    </row>
    <row r="221" spans="1:29" ht="38.25" customHeight="1">
      <c r="A221" s="56">
        <v>221</v>
      </c>
      <c r="B221" s="56">
        <v>11168100023</v>
      </c>
      <c r="C221" s="56" t="s">
        <v>30</v>
      </c>
      <c r="D221" s="56">
        <v>237</v>
      </c>
      <c r="E221" s="57" t="s">
        <v>931</v>
      </c>
      <c r="F221" s="57" t="s">
        <v>932</v>
      </c>
      <c r="G221" s="57"/>
      <c r="H221" s="56" t="s">
        <v>668</v>
      </c>
      <c r="I221" s="56">
        <v>109</v>
      </c>
      <c r="J221" s="56" t="s">
        <v>688</v>
      </c>
      <c r="K221" s="56" t="s">
        <v>599</v>
      </c>
      <c r="L221" s="57" t="s">
        <v>392</v>
      </c>
      <c r="M221" s="56" t="s">
        <v>672</v>
      </c>
      <c r="N221" s="56">
        <v>369</v>
      </c>
      <c r="O221" s="56" t="s">
        <v>272</v>
      </c>
      <c r="P221" s="56">
        <v>1</v>
      </c>
      <c r="Q221" s="58" t="s">
        <v>273</v>
      </c>
      <c r="R221" s="57"/>
      <c r="S221" s="56" t="s">
        <v>146</v>
      </c>
      <c r="T221" s="58" t="s">
        <v>274</v>
      </c>
      <c r="U221" s="72" t="s">
        <v>89</v>
      </c>
      <c r="V221" s="70" t="s">
        <v>223</v>
      </c>
      <c r="W221" s="71" t="s">
        <v>365</v>
      </c>
      <c r="X221" s="64"/>
      <c r="Y221" s="58" t="s">
        <v>831</v>
      </c>
      <c r="Z221" s="56">
        <v>0</v>
      </c>
      <c r="AA221" s="57"/>
      <c r="AB221" s="57"/>
      <c r="AC221" s="57"/>
    </row>
    <row r="222" spans="1:29" ht="41.25" customHeight="1">
      <c r="A222" s="56">
        <v>222</v>
      </c>
      <c r="B222" s="56">
        <v>11168200023</v>
      </c>
      <c r="C222" s="56" t="s">
        <v>30</v>
      </c>
      <c r="D222" s="56">
        <v>238</v>
      </c>
      <c r="E222" s="57" t="s">
        <v>931</v>
      </c>
      <c r="F222" s="57" t="s">
        <v>932</v>
      </c>
      <c r="G222" s="57"/>
      <c r="H222" s="56" t="s">
        <v>668</v>
      </c>
      <c r="I222" s="56">
        <v>110</v>
      </c>
      <c r="J222" s="56" t="s">
        <v>688</v>
      </c>
      <c r="K222" s="56" t="s">
        <v>599</v>
      </c>
      <c r="L222" s="57" t="s">
        <v>392</v>
      </c>
      <c r="M222" s="56" t="s">
        <v>81</v>
      </c>
      <c r="N222" s="56">
        <v>373</v>
      </c>
      <c r="O222" s="56" t="s">
        <v>922</v>
      </c>
      <c r="P222" s="56">
        <v>9</v>
      </c>
      <c r="Q222" s="58" t="s">
        <v>275</v>
      </c>
      <c r="R222" s="57"/>
      <c r="S222" s="56" t="s">
        <v>146</v>
      </c>
      <c r="T222" s="58" t="s">
        <v>276</v>
      </c>
      <c r="U222" s="64" t="s">
        <v>85</v>
      </c>
      <c r="V222" s="56"/>
      <c r="W222" s="58"/>
      <c r="X222" s="64"/>
      <c r="Y222" s="58" t="s">
        <v>831</v>
      </c>
      <c r="Z222" s="56">
        <v>0</v>
      </c>
      <c r="AA222" s="57"/>
      <c r="AB222" s="57"/>
      <c r="AC222" s="57"/>
    </row>
    <row r="223" spans="1:29" ht="150" customHeight="1">
      <c r="A223" s="56">
        <v>223</v>
      </c>
      <c r="B223" s="56">
        <v>11168300023</v>
      </c>
      <c r="C223" s="56" t="s">
        <v>30</v>
      </c>
      <c r="D223" s="56">
        <v>239</v>
      </c>
      <c r="E223" s="57" t="s">
        <v>931</v>
      </c>
      <c r="F223" s="57" t="s">
        <v>932</v>
      </c>
      <c r="G223" s="57"/>
      <c r="H223" s="56" t="s">
        <v>668</v>
      </c>
      <c r="I223" s="56">
        <v>111</v>
      </c>
      <c r="J223" s="56" t="s">
        <v>688</v>
      </c>
      <c r="K223" s="56" t="s">
        <v>599</v>
      </c>
      <c r="L223" s="57" t="s">
        <v>392</v>
      </c>
      <c r="M223" s="56" t="s">
        <v>672</v>
      </c>
      <c r="N223" s="56">
        <v>374</v>
      </c>
      <c r="O223" s="56" t="s">
        <v>277</v>
      </c>
      <c r="P223" s="56">
        <v>15</v>
      </c>
      <c r="Q223" s="58" t="s">
        <v>278</v>
      </c>
      <c r="R223" s="57"/>
      <c r="S223" s="56" t="s">
        <v>146</v>
      </c>
      <c r="T223" s="58" t="s">
        <v>279</v>
      </c>
      <c r="U223" s="102" t="s">
        <v>89</v>
      </c>
      <c r="V223" s="101" t="s">
        <v>223</v>
      </c>
      <c r="W223" s="99" t="s">
        <v>808</v>
      </c>
      <c r="X223" s="64"/>
      <c r="Y223" s="58" t="s">
        <v>831</v>
      </c>
      <c r="Z223" s="56">
        <v>0</v>
      </c>
      <c r="AA223" s="57"/>
      <c r="AB223" s="57"/>
      <c r="AC223" s="57"/>
    </row>
    <row r="224" spans="1:29" ht="41.25" customHeight="1">
      <c r="A224" s="56">
        <v>224</v>
      </c>
      <c r="B224" s="56">
        <v>11168400023</v>
      </c>
      <c r="C224" s="56" t="s">
        <v>30</v>
      </c>
      <c r="D224" s="56">
        <v>240</v>
      </c>
      <c r="E224" s="57" t="s">
        <v>931</v>
      </c>
      <c r="F224" s="57" t="s">
        <v>932</v>
      </c>
      <c r="G224" s="57"/>
      <c r="H224" s="56" t="s">
        <v>668</v>
      </c>
      <c r="I224" s="56">
        <v>112</v>
      </c>
      <c r="J224" s="56" t="s">
        <v>688</v>
      </c>
      <c r="K224" s="56" t="s">
        <v>599</v>
      </c>
      <c r="L224" s="57" t="s">
        <v>392</v>
      </c>
      <c r="M224" s="56" t="s">
        <v>672</v>
      </c>
      <c r="N224" s="56">
        <v>378</v>
      </c>
      <c r="O224" s="56" t="s">
        <v>280</v>
      </c>
      <c r="P224" s="56">
        <v>1</v>
      </c>
      <c r="Q224" s="58" t="s">
        <v>281</v>
      </c>
      <c r="R224" s="57"/>
      <c r="S224" s="56" t="s">
        <v>146</v>
      </c>
      <c r="T224" s="58" t="s">
        <v>282</v>
      </c>
      <c r="U224" s="72" t="s">
        <v>89</v>
      </c>
      <c r="V224" s="70" t="s">
        <v>223</v>
      </c>
      <c r="W224" s="71" t="s">
        <v>366</v>
      </c>
      <c r="X224" s="64"/>
      <c r="Y224" s="58" t="s">
        <v>831</v>
      </c>
      <c r="Z224" s="56">
        <v>0</v>
      </c>
      <c r="AA224" s="57"/>
      <c r="AB224" s="57"/>
      <c r="AC224" s="57"/>
    </row>
    <row r="225" spans="1:29" ht="74.25" customHeight="1">
      <c r="A225" s="56">
        <v>225</v>
      </c>
      <c r="B225" s="56">
        <v>11151900023</v>
      </c>
      <c r="C225" s="56" t="s">
        <v>596</v>
      </c>
      <c r="D225" s="56">
        <v>75</v>
      </c>
      <c r="E225" s="57" t="s">
        <v>597</v>
      </c>
      <c r="F225" s="57" t="s">
        <v>885</v>
      </c>
      <c r="G225" s="56" t="s">
        <v>886</v>
      </c>
      <c r="H225" s="56" t="s">
        <v>668</v>
      </c>
      <c r="I225" s="56">
        <v>6</v>
      </c>
      <c r="J225" s="56" t="s">
        <v>598</v>
      </c>
      <c r="K225" s="56" t="s">
        <v>599</v>
      </c>
      <c r="L225" s="57" t="s">
        <v>600</v>
      </c>
      <c r="M225" s="56" t="s">
        <v>81</v>
      </c>
      <c r="N225" s="56">
        <v>385</v>
      </c>
      <c r="O225" s="56" t="s">
        <v>935</v>
      </c>
      <c r="P225" s="56">
        <v>52</v>
      </c>
      <c r="Q225" s="59" t="s">
        <v>619</v>
      </c>
      <c r="R225" s="57"/>
      <c r="S225" s="56" t="s">
        <v>146</v>
      </c>
      <c r="T225" s="58" t="s">
        <v>620</v>
      </c>
      <c r="U225" s="64" t="s">
        <v>85</v>
      </c>
      <c r="V225" s="56"/>
      <c r="W225" s="58"/>
      <c r="X225" s="64"/>
      <c r="Y225" s="112" t="s">
        <v>1</v>
      </c>
      <c r="Z225" s="113">
        <v>2</v>
      </c>
      <c r="AA225" s="57"/>
      <c r="AB225" s="57"/>
      <c r="AC225" s="57"/>
    </row>
    <row r="226" spans="1:29" ht="24" customHeight="1">
      <c r="A226" s="56">
        <v>226</v>
      </c>
      <c r="B226" s="56">
        <v>11168500023</v>
      </c>
      <c r="C226" s="56" t="s">
        <v>30</v>
      </c>
      <c r="D226" s="56">
        <v>241</v>
      </c>
      <c r="E226" s="57" t="s">
        <v>931</v>
      </c>
      <c r="F226" s="57" t="s">
        <v>932</v>
      </c>
      <c r="G226" s="57"/>
      <c r="H226" s="56" t="s">
        <v>668</v>
      </c>
      <c r="I226" s="56">
        <v>113</v>
      </c>
      <c r="J226" s="56" t="s">
        <v>688</v>
      </c>
      <c r="K226" s="56" t="s">
        <v>599</v>
      </c>
      <c r="L226" s="57" t="s">
        <v>392</v>
      </c>
      <c r="M226" s="56" t="s">
        <v>81</v>
      </c>
      <c r="N226" s="56">
        <v>387</v>
      </c>
      <c r="O226" s="56" t="s">
        <v>935</v>
      </c>
      <c r="P226" s="56">
        <v>1</v>
      </c>
      <c r="Q226" s="58" t="s">
        <v>283</v>
      </c>
      <c r="R226" s="57"/>
      <c r="S226" s="56" t="s">
        <v>146</v>
      </c>
      <c r="T226" s="58" t="s">
        <v>284</v>
      </c>
      <c r="U226" s="64" t="s">
        <v>85</v>
      </c>
      <c r="V226" s="56"/>
      <c r="W226" s="58"/>
      <c r="X226" s="64"/>
      <c r="Y226" s="58" t="s">
        <v>831</v>
      </c>
      <c r="Z226" s="56">
        <v>0</v>
      </c>
      <c r="AA226" s="57"/>
      <c r="AB226" s="57"/>
      <c r="AC226" s="57"/>
    </row>
    <row r="227" spans="1:29" ht="60" customHeight="1">
      <c r="A227" s="56">
        <v>227</v>
      </c>
      <c r="B227" s="56">
        <v>11168600023</v>
      </c>
      <c r="C227" s="56" t="s">
        <v>30</v>
      </c>
      <c r="D227" s="56">
        <v>242</v>
      </c>
      <c r="E227" s="57" t="s">
        <v>931</v>
      </c>
      <c r="F227" s="57" t="s">
        <v>932</v>
      </c>
      <c r="G227" s="57"/>
      <c r="H227" s="56" t="s">
        <v>668</v>
      </c>
      <c r="I227" s="56">
        <v>114</v>
      </c>
      <c r="J227" s="56" t="s">
        <v>688</v>
      </c>
      <c r="K227" s="56" t="s">
        <v>599</v>
      </c>
      <c r="L227" s="57" t="s">
        <v>392</v>
      </c>
      <c r="M227" s="56" t="s">
        <v>672</v>
      </c>
      <c r="N227" s="56">
        <v>389</v>
      </c>
      <c r="O227" s="56" t="s">
        <v>936</v>
      </c>
      <c r="P227" s="56">
        <v>8</v>
      </c>
      <c r="Q227" s="58" t="s">
        <v>285</v>
      </c>
      <c r="R227" s="57"/>
      <c r="S227" s="56" t="s">
        <v>146</v>
      </c>
      <c r="T227" s="58" t="s">
        <v>286</v>
      </c>
      <c r="U227" s="72" t="s">
        <v>89</v>
      </c>
      <c r="V227" s="70" t="s">
        <v>223</v>
      </c>
      <c r="W227" s="71" t="s">
        <v>367</v>
      </c>
      <c r="X227" s="64"/>
      <c r="Y227" s="58" t="s">
        <v>831</v>
      </c>
      <c r="Z227" s="56">
        <v>0</v>
      </c>
      <c r="AA227" s="57"/>
      <c r="AB227" s="57"/>
      <c r="AC227" s="57"/>
    </row>
    <row r="228" spans="1:29" ht="23.25" customHeight="1">
      <c r="A228" s="56">
        <v>228</v>
      </c>
      <c r="B228" s="56">
        <v>11168700023</v>
      </c>
      <c r="C228" s="56" t="s">
        <v>30</v>
      </c>
      <c r="D228" s="56">
        <v>243</v>
      </c>
      <c r="E228" s="57" t="s">
        <v>931</v>
      </c>
      <c r="F228" s="57" t="s">
        <v>932</v>
      </c>
      <c r="G228" s="57"/>
      <c r="H228" s="56" t="s">
        <v>668</v>
      </c>
      <c r="I228" s="56">
        <v>115</v>
      </c>
      <c r="J228" s="56" t="s">
        <v>688</v>
      </c>
      <c r="K228" s="56" t="s">
        <v>599</v>
      </c>
      <c r="L228" s="57" t="s">
        <v>392</v>
      </c>
      <c r="M228" s="56" t="s">
        <v>81</v>
      </c>
      <c r="N228" s="56">
        <v>391</v>
      </c>
      <c r="O228" s="56" t="s">
        <v>937</v>
      </c>
      <c r="P228" s="56">
        <v>4</v>
      </c>
      <c r="Q228" s="58" t="s">
        <v>287</v>
      </c>
      <c r="R228" s="57"/>
      <c r="S228" s="56" t="s">
        <v>146</v>
      </c>
      <c r="T228" s="58"/>
      <c r="U228" s="64" t="s">
        <v>85</v>
      </c>
      <c r="V228" s="56"/>
      <c r="W228" s="58"/>
      <c r="X228" s="64"/>
      <c r="Y228" s="58" t="s">
        <v>831</v>
      </c>
      <c r="Z228" s="56">
        <v>0</v>
      </c>
      <c r="AA228" s="57"/>
      <c r="AB228" s="57"/>
      <c r="AC228" s="57"/>
    </row>
    <row r="229" spans="1:29" ht="25.5" customHeight="1">
      <c r="A229" s="56">
        <v>229</v>
      </c>
      <c r="B229" s="56">
        <v>11168800023</v>
      </c>
      <c r="C229" s="56" t="s">
        <v>30</v>
      </c>
      <c r="D229" s="56">
        <v>244</v>
      </c>
      <c r="E229" s="57" t="s">
        <v>931</v>
      </c>
      <c r="F229" s="57" t="s">
        <v>932</v>
      </c>
      <c r="G229" s="57"/>
      <c r="H229" s="56" t="s">
        <v>668</v>
      </c>
      <c r="I229" s="56">
        <v>116</v>
      </c>
      <c r="J229" s="56" t="s">
        <v>688</v>
      </c>
      <c r="K229" s="56" t="s">
        <v>599</v>
      </c>
      <c r="L229" s="57" t="s">
        <v>392</v>
      </c>
      <c r="M229" s="56" t="s">
        <v>81</v>
      </c>
      <c r="N229" s="56">
        <v>391</v>
      </c>
      <c r="O229" s="56" t="s">
        <v>937</v>
      </c>
      <c r="P229" s="56">
        <v>12</v>
      </c>
      <c r="Q229" s="58" t="s">
        <v>288</v>
      </c>
      <c r="R229" s="57"/>
      <c r="S229" s="56" t="s">
        <v>146</v>
      </c>
      <c r="T229" s="58" t="s">
        <v>289</v>
      </c>
      <c r="U229" s="64" t="s">
        <v>85</v>
      </c>
      <c r="V229" s="56"/>
      <c r="W229" s="58"/>
      <c r="X229" s="64"/>
      <c r="Y229" s="58" t="s">
        <v>831</v>
      </c>
      <c r="Z229" s="56">
        <v>0</v>
      </c>
      <c r="AA229" s="57"/>
      <c r="AB229" s="57"/>
      <c r="AC229" s="57"/>
    </row>
    <row r="230" spans="1:29" ht="221.25" customHeight="1">
      <c r="A230" s="56">
        <v>230</v>
      </c>
      <c r="B230" s="56">
        <v>11168900023</v>
      </c>
      <c r="C230" s="56" t="s">
        <v>30</v>
      </c>
      <c r="D230" s="56">
        <v>245</v>
      </c>
      <c r="E230" s="57" t="s">
        <v>931</v>
      </c>
      <c r="F230" s="57" t="s">
        <v>932</v>
      </c>
      <c r="G230" s="57"/>
      <c r="H230" s="56" t="s">
        <v>668</v>
      </c>
      <c r="I230" s="56">
        <v>117</v>
      </c>
      <c r="J230" s="56" t="s">
        <v>688</v>
      </c>
      <c r="K230" s="56" t="s">
        <v>599</v>
      </c>
      <c r="L230" s="57" t="s">
        <v>392</v>
      </c>
      <c r="M230" s="56" t="s">
        <v>672</v>
      </c>
      <c r="N230" s="56">
        <v>392</v>
      </c>
      <c r="O230" s="56" t="s">
        <v>937</v>
      </c>
      <c r="P230" s="56">
        <v>40</v>
      </c>
      <c r="Q230" s="58" t="s">
        <v>290</v>
      </c>
      <c r="R230" s="57"/>
      <c r="S230" s="56" t="s">
        <v>146</v>
      </c>
      <c r="T230" s="58" t="s">
        <v>291</v>
      </c>
      <c r="U230" s="117" t="s">
        <v>89</v>
      </c>
      <c r="V230" s="118" t="s">
        <v>223</v>
      </c>
      <c r="W230" s="110" t="s">
        <v>60</v>
      </c>
      <c r="X230" s="64"/>
      <c r="Y230" s="58" t="s">
        <v>831</v>
      </c>
      <c r="Z230" s="56">
        <v>0</v>
      </c>
      <c r="AA230" s="120"/>
      <c r="AB230" s="57"/>
      <c r="AC230" s="57"/>
    </row>
    <row r="231" spans="1:29" ht="60" customHeight="1">
      <c r="A231" s="56">
        <v>231</v>
      </c>
      <c r="B231" s="56">
        <v>11169000023</v>
      </c>
      <c r="C231" s="56" t="s">
        <v>30</v>
      </c>
      <c r="D231" s="56">
        <v>246</v>
      </c>
      <c r="E231" s="57" t="s">
        <v>931</v>
      </c>
      <c r="F231" s="57" t="s">
        <v>932</v>
      </c>
      <c r="G231" s="57"/>
      <c r="H231" s="56" t="s">
        <v>668</v>
      </c>
      <c r="I231" s="56">
        <v>118</v>
      </c>
      <c r="J231" s="56" t="s">
        <v>688</v>
      </c>
      <c r="K231" s="56" t="s">
        <v>599</v>
      </c>
      <c r="L231" s="57" t="s">
        <v>392</v>
      </c>
      <c r="M231" s="56" t="s">
        <v>672</v>
      </c>
      <c r="N231" s="56">
        <v>395</v>
      </c>
      <c r="O231" s="56" t="s">
        <v>292</v>
      </c>
      <c r="P231" s="56">
        <v>8</v>
      </c>
      <c r="Q231" s="58" t="s">
        <v>293</v>
      </c>
      <c r="R231" s="57"/>
      <c r="S231" s="56" t="s">
        <v>146</v>
      </c>
      <c r="T231" s="58" t="s">
        <v>709</v>
      </c>
      <c r="U231" s="117"/>
      <c r="V231" s="118"/>
      <c r="W231" s="110"/>
      <c r="X231" s="117" t="s">
        <v>841</v>
      </c>
      <c r="Y231" s="95" t="s">
        <v>828</v>
      </c>
      <c r="Z231" s="119">
        <v>0</v>
      </c>
      <c r="AA231" s="57"/>
      <c r="AB231" s="57"/>
      <c r="AC231" s="57"/>
    </row>
    <row r="232" spans="1:29" ht="35.25" customHeight="1">
      <c r="A232" s="56">
        <v>232</v>
      </c>
      <c r="B232" s="56">
        <v>11169100023</v>
      </c>
      <c r="C232" s="56" t="s">
        <v>30</v>
      </c>
      <c r="D232" s="56">
        <v>247</v>
      </c>
      <c r="E232" s="57" t="s">
        <v>931</v>
      </c>
      <c r="F232" s="57" t="s">
        <v>932</v>
      </c>
      <c r="G232" s="57"/>
      <c r="H232" s="56" t="s">
        <v>668</v>
      </c>
      <c r="I232" s="56">
        <v>119</v>
      </c>
      <c r="J232" s="56" t="s">
        <v>688</v>
      </c>
      <c r="K232" s="56" t="s">
        <v>599</v>
      </c>
      <c r="L232" s="57" t="s">
        <v>392</v>
      </c>
      <c r="M232" s="56" t="s">
        <v>81</v>
      </c>
      <c r="N232" s="56">
        <v>397</v>
      </c>
      <c r="O232" s="56" t="s">
        <v>710</v>
      </c>
      <c r="P232" s="56">
        <v>1</v>
      </c>
      <c r="Q232" s="58" t="s">
        <v>711</v>
      </c>
      <c r="R232" s="57"/>
      <c r="S232" s="56" t="s">
        <v>146</v>
      </c>
      <c r="T232" s="58" t="s">
        <v>712</v>
      </c>
      <c r="U232" s="64" t="s">
        <v>85</v>
      </c>
      <c r="V232" s="56"/>
      <c r="W232" s="58"/>
      <c r="X232" s="64"/>
      <c r="Y232" s="58" t="s">
        <v>831</v>
      </c>
      <c r="Z232" s="56">
        <v>0</v>
      </c>
      <c r="AA232" s="57"/>
      <c r="AB232" s="57"/>
      <c r="AC232" s="57"/>
    </row>
    <row r="233" spans="1:29" ht="37.5" customHeight="1">
      <c r="A233" s="56">
        <v>233</v>
      </c>
      <c r="B233" s="56">
        <v>11169200023</v>
      </c>
      <c r="C233" s="56" t="s">
        <v>30</v>
      </c>
      <c r="D233" s="56">
        <v>248</v>
      </c>
      <c r="E233" s="57" t="s">
        <v>931</v>
      </c>
      <c r="F233" s="57" t="s">
        <v>932</v>
      </c>
      <c r="G233" s="57"/>
      <c r="H233" s="56" t="s">
        <v>668</v>
      </c>
      <c r="I233" s="56">
        <v>120</v>
      </c>
      <c r="J233" s="56" t="s">
        <v>688</v>
      </c>
      <c r="K233" s="56" t="s">
        <v>599</v>
      </c>
      <c r="L233" s="57" t="s">
        <v>392</v>
      </c>
      <c r="M233" s="56" t="s">
        <v>672</v>
      </c>
      <c r="N233" s="56">
        <v>400</v>
      </c>
      <c r="O233" s="56" t="s">
        <v>710</v>
      </c>
      <c r="P233" s="56">
        <v>19</v>
      </c>
      <c r="Q233" s="58" t="s">
        <v>713</v>
      </c>
      <c r="R233" s="57"/>
      <c r="S233" s="56" t="s">
        <v>146</v>
      </c>
      <c r="T233" s="58" t="s">
        <v>714</v>
      </c>
      <c r="U233" s="69" t="s">
        <v>89</v>
      </c>
      <c r="V233" s="70" t="s">
        <v>223</v>
      </c>
      <c r="W233" s="71" t="s">
        <v>1026</v>
      </c>
      <c r="X233" s="64"/>
      <c r="Y233" s="58" t="s">
        <v>831</v>
      </c>
      <c r="Z233" s="56">
        <v>0</v>
      </c>
      <c r="AA233" s="57"/>
      <c r="AB233" s="57"/>
      <c r="AC233" s="57"/>
    </row>
    <row r="234" spans="1:29" ht="26.25" customHeight="1">
      <c r="A234" s="56">
        <v>234</v>
      </c>
      <c r="B234" s="56">
        <v>11169300023</v>
      </c>
      <c r="C234" s="56" t="s">
        <v>30</v>
      </c>
      <c r="D234" s="56">
        <v>249</v>
      </c>
      <c r="E234" s="57" t="s">
        <v>931</v>
      </c>
      <c r="F234" s="57" t="s">
        <v>932</v>
      </c>
      <c r="G234" s="57"/>
      <c r="H234" s="56" t="s">
        <v>668</v>
      </c>
      <c r="I234" s="56">
        <v>121</v>
      </c>
      <c r="J234" s="56" t="s">
        <v>688</v>
      </c>
      <c r="K234" s="56" t="s">
        <v>599</v>
      </c>
      <c r="L234" s="57" t="s">
        <v>392</v>
      </c>
      <c r="M234" s="56" t="s">
        <v>81</v>
      </c>
      <c r="N234" s="56">
        <v>401</v>
      </c>
      <c r="O234" s="56" t="s">
        <v>710</v>
      </c>
      <c r="P234" s="56">
        <v>3</v>
      </c>
      <c r="Q234" s="58" t="s">
        <v>715</v>
      </c>
      <c r="R234" s="57"/>
      <c r="S234" s="56" t="s">
        <v>146</v>
      </c>
      <c r="T234" s="58" t="s">
        <v>716</v>
      </c>
      <c r="U234" s="64" t="s">
        <v>85</v>
      </c>
      <c r="V234" s="56"/>
      <c r="W234" s="58"/>
      <c r="X234" s="64"/>
      <c r="Y234" s="58" t="s">
        <v>831</v>
      </c>
      <c r="Z234" s="56">
        <v>0</v>
      </c>
      <c r="AA234" s="57"/>
      <c r="AB234" s="57"/>
      <c r="AC234" s="57"/>
    </row>
    <row r="235" spans="1:29" ht="35.25" customHeight="1">
      <c r="A235" s="56">
        <v>235</v>
      </c>
      <c r="B235" s="56">
        <v>11169400023</v>
      </c>
      <c r="C235" s="56" t="s">
        <v>30</v>
      </c>
      <c r="D235" s="56">
        <v>250</v>
      </c>
      <c r="E235" s="57" t="s">
        <v>931</v>
      </c>
      <c r="F235" s="57" t="s">
        <v>932</v>
      </c>
      <c r="G235" s="57"/>
      <c r="H235" s="56" t="s">
        <v>668</v>
      </c>
      <c r="I235" s="56">
        <v>122</v>
      </c>
      <c r="J235" s="56" t="s">
        <v>688</v>
      </c>
      <c r="K235" s="56" t="s">
        <v>599</v>
      </c>
      <c r="L235" s="57" t="s">
        <v>392</v>
      </c>
      <c r="M235" s="56" t="s">
        <v>81</v>
      </c>
      <c r="N235" s="56">
        <v>402</v>
      </c>
      <c r="O235" s="56" t="s">
        <v>938</v>
      </c>
      <c r="P235" s="56">
        <v>21</v>
      </c>
      <c r="Q235" s="58" t="s">
        <v>717</v>
      </c>
      <c r="R235" s="57"/>
      <c r="S235" s="56" t="s">
        <v>146</v>
      </c>
      <c r="T235" s="58" t="s">
        <v>718</v>
      </c>
      <c r="U235" s="64" t="s">
        <v>85</v>
      </c>
      <c r="V235" s="56"/>
      <c r="W235" s="58"/>
      <c r="X235" s="64"/>
      <c r="Y235" s="58" t="s">
        <v>831</v>
      </c>
      <c r="Z235" s="56">
        <v>0</v>
      </c>
      <c r="AA235" s="57"/>
      <c r="AB235" s="57"/>
      <c r="AC235" s="57"/>
    </row>
    <row r="236" spans="1:29" ht="309" customHeight="1">
      <c r="A236" s="56">
        <v>236</v>
      </c>
      <c r="B236" s="56">
        <v>11169500023</v>
      </c>
      <c r="C236" s="56" t="s">
        <v>30</v>
      </c>
      <c r="D236" s="56">
        <v>251</v>
      </c>
      <c r="E236" s="57" t="s">
        <v>931</v>
      </c>
      <c r="F236" s="57" t="s">
        <v>932</v>
      </c>
      <c r="G236" s="57"/>
      <c r="H236" s="56" t="s">
        <v>668</v>
      </c>
      <c r="I236" s="56">
        <v>123</v>
      </c>
      <c r="J236" s="56" t="s">
        <v>688</v>
      </c>
      <c r="K236" s="56" t="s">
        <v>599</v>
      </c>
      <c r="L236" s="57" t="s">
        <v>392</v>
      </c>
      <c r="M236" s="56" t="s">
        <v>672</v>
      </c>
      <c r="N236" s="56">
        <v>406</v>
      </c>
      <c r="O236" s="56" t="s">
        <v>719</v>
      </c>
      <c r="P236" s="56">
        <v>22</v>
      </c>
      <c r="Q236" s="58" t="s">
        <v>720</v>
      </c>
      <c r="R236" s="57"/>
      <c r="S236" s="56" t="s">
        <v>146</v>
      </c>
      <c r="T236" s="58" t="s">
        <v>721</v>
      </c>
      <c r="U236" s="102" t="s">
        <v>89</v>
      </c>
      <c r="V236" s="101" t="s">
        <v>223</v>
      </c>
      <c r="W236" s="99" t="s">
        <v>491</v>
      </c>
      <c r="X236" s="64"/>
      <c r="Y236" s="58" t="s">
        <v>831</v>
      </c>
      <c r="Z236" s="56">
        <v>0</v>
      </c>
      <c r="AA236" s="57"/>
      <c r="AB236" s="57"/>
      <c r="AC236" s="57"/>
    </row>
    <row r="237" spans="1:29" ht="216" customHeight="1">
      <c r="A237" s="56">
        <v>237</v>
      </c>
      <c r="B237" s="56">
        <v>11169600023</v>
      </c>
      <c r="C237" s="56" t="s">
        <v>30</v>
      </c>
      <c r="D237" s="56">
        <v>252</v>
      </c>
      <c r="E237" s="57" t="s">
        <v>931</v>
      </c>
      <c r="F237" s="57" t="s">
        <v>932</v>
      </c>
      <c r="G237" s="57"/>
      <c r="H237" s="56" t="s">
        <v>668</v>
      </c>
      <c r="I237" s="56">
        <v>124</v>
      </c>
      <c r="J237" s="56" t="s">
        <v>688</v>
      </c>
      <c r="K237" s="56" t="s">
        <v>599</v>
      </c>
      <c r="L237" s="57" t="s">
        <v>392</v>
      </c>
      <c r="M237" s="56" t="s">
        <v>672</v>
      </c>
      <c r="N237" s="56">
        <v>407</v>
      </c>
      <c r="O237" s="56" t="s">
        <v>719</v>
      </c>
      <c r="P237" s="56">
        <v>22</v>
      </c>
      <c r="Q237" s="58" t="s">
        <v>722</v>
      </c>
      <c r="R237" s="57"/>
      <c r="S237" s="56" t="s">
        <v>146</v>
      </c>
      <c r="T237" s="58" t="s">
        <v>723</v>
      </c>
      <c r="U237" s="102" t="s">
        <v>89</v>
      </c>
      <c r="V237" s="101" t="s">
        <v>223</v>
      </c>
      <c r="W237" s="99" t="s">
        <v>88</v>
      </c>
      <c r="X237" s="64"/>
      <c r="Y237" s="58" t="s">
        <v>831</v>
      </c>
      <c r="Z237" s="56">
        <v>0</v>
      </c>
      <c r="AA237" s="57"/>
      <c r="AB237" s="57"/>
      <c r="AC237" s="57"/>
    </row>
    <row r="238" spans="1:29" ht="135.75" customHeight="1">
      <c r="A238" s="56">
        <v>238</v>
      </c>
      <c r="B238" s="56">
        <v>11169700023</v>
      </c>
      <c r="C238" s="56" t="s">
        <v>30</v>
      </c>
      <c r="D238" s="56">
        <v>253</v>
      </c>
      <c r="E238" s="57" t="s">
        <v>931</v>
      </c>
      <c r="F238" s="57" t="s">
        <v>932</v>
      </c>
      <c r="G238" s="57"/>
      <c r="H238" s="56" t="s">
        <v>668</v>
      </c>
      <c r="I238" s="56">
        <v>125</v>
      </c>
      <c r="J238" s="56" t="s">
        <v>688</v>
      </c>
      <c r="K238" s="56" t="s">
        <v>599</v>
      </c>
      <c r="L238" s="57" t="s">
        <v>392</v>
      </c>
      <c r="M238" s="56" t="s">
        <v>672</v>
      </c>
      <c r="N238" s="56">
        <v>407</v>
      </c>
      <c r="O238" s="56" t="s">
        <v>719</v>
      </c>
      <c r="P238" s="56">
        <v>28</v>
      </c>
      <c r="Q238" s="58" t="s">
        <v>724</v>
      </c>
      <c r="R238" s="57"/>
      <c r="S238" s="56" t="s">
        <v>146</v>
      </c>
      <c r="T238" s="58" t="s">
        <v>725</v>
      </c>
      <c r="U238" s="102" t="s">
        <v>89</v>
      </c>
      <c r="V238" s="101" t="s">
        <v>223</v>
      </c>
      <c r="W238" s="99" t="s">
        <v>492</v>
      </c>
      <c r="X238" s="64"/>
      <c r="Y238" s="58" t="s">
        <v>831</v>
      </c>
      <c r="Z238" s="56">
        <v>0</v>
      </c>
      <c r="AA238" s="57"/>
      <c r="AB238" s="57"/>
      <c r="AC238" s="57"/>
    </row>
    <row r="239" spans="1:29" ht="40.5" customHeight="1">
      <c r="A239" s="56">
        <v>239</v>
      </c>
      <c r="B239" s="56">
        <v>11153500023</v>
      </c>
      <c r="C239" s="56" t="s">
        <v>112</v>
      </c>
      <c r="D239" s="56">
        <v>91</v>
      </c>
      <c r="E239" s="57" t="s">
        <v>113</v>
      </c>
      <c r="F239" s="57" t="s">
        <v>114</v>
      </c>
      <c r="G239" s="56" t="s">
        <v>115</v>
      </c>
      <c r="H239" s="56" t="s">
        <v>668</v>
      </c>
      <c r="I239" s="56">
        <v>6</v>
      </c>
      <c r="J239" s="56" t="s">
        <v>116</v>
      </c>
      <c r="K239" s="56" t="s">
        <v>670</v>
      </c>
      <c r="L239" s="57" t="s">
        <v>117</v>
      </c>
      <c r="M239" s="56" t="s">
        <v>672</v>
      </c>
      <c r="N239" s="56">
        <v>408</v>
      </c>
      <c r="O239" s="56">
        <v>9.5</v>
      </c>
      <c r="P239" s="56">
        <v>2</v>
      </c>
      <c r="Q239" s="58" t="s">
        <v>120</v>
      </c>
      <c r="R239" s="57"/>
      <c r="S239" s="56" t="s">
        <v>675</v>
      </c>
      <c r="T239" s="58" t="s">
        <v>121</v>
      </c>
      <c r="U239" s="69" t="s">
        <v>86</v>
      </c>
      <c r="V239" s="70"/>
      <c r="W239" s="71" t="s">
        <v>369</v>
      </c>
      <c r="X239" s="64"/>
      <c r="Y239" s="58" t="s">
        <v>828</v>
      </c>
      <c r="Z239" s="56">
        <v>0</v>
      </c>
      <c r="AA239" s="57"/>
      <c r="AB239" s="57"/>
      <c r="AC239" s="57"/>
    </row>
    <row r="240" spans="1:29" ht="326.25" customHeight="1">
      <c r="A240" s="56">
        <v>240</v>
      </c>
      <c r="B240" s="56">
        <v>11093100023</v>
      </c>
      <c r="C240" s="56" t="s">
        <v>449</v>
      </c>
      <c r="D240" s="56">
        <v>27</v>
      </c>
      <c r="E240" s="57" t="s">
        <v>450</v>
      </c>
      <c r="F240" s="57" t="s">
        <v>451</v>
      </c>
      <c r="G240" s="56" t="s">
        <v>452</v>
      </c>
      <c r="H240" s="56" t="s">
        <v>668</v>
      </c>
      <c r="I240" s="56">
        <v>1</v>
      </c>
      <c r="J240" s="56" t="s">
        <v>688</v>
      </c>
      <c r="K240" s="56" t="s">
        <v>670</v>
      </c>
      <c r="L240" s="57" t="s">
        <v>453</v>
      </c>
      <c r="M240" s="56" t="s">
        <v>672</v>
      </c>
      <c r="N240" s="56">
        <v>408</v>
      </c>
      <c r="O240" s="56">
        <v>9.5</v>
      </c>
      <c r="P240" s="56">
        <v>5</v>
      </c>
      <c r="Q240" s="59" t="s">
        <v>436</v>
      </c>
      <c r="R240" s="57"/>
      <c r="S240" s="56" t="s">
        <v>675</v>
      </c>
      <c r="T240" s="59" t="s">
        <v>454</v>
      </c>
      <c r="U240" s="121" t="s">
        <v>89</v>
      </c>
      <c r="V240" s="118" t="s">
        <v>223</v>
      </c>
      <c r="W240" s="110" t="s">
        <v>1027</v>
      </c>
      <c r="X240" s="103"/>
      <c r="Y240" s="58" t="s">
        <v>831</v>
      </c>
      <c r="Z240" s="56">
        <v>0</v>
      </c>
      <c r="AA240" s="57"/>
      <c r="AB240" s="57"/>
      <c r="AC240" s="57"/>
    </row>
    <row r="241" spans="1:29" ht="198.75" customHeight="1">
      <c r="A241" s="56">
        <v>241</v>
      </c>
      <c r="B241" s="56">
        <v>11169800023</v>
      </c>
      <c r="C241" s="56" t="s">
        <v>30</v>
      </c>
      <c r="D241" s="56">
        <v>254</v>
      </c>
      <c r="E241" s="57" t="s">
        <v>931</v>
      </c>
      <c r="F241" s="57" t="s">
        <v>932</v>
      </c>
      <c r="G241" s="57"/>
      <c r="H241" s="56" t="s">
        <v>668</v>
      </c>
      <c r="I241" s="56">
        <v>126</v>
      </c>
      <c r="J241" s="56" t="s">
        <v>688</v>
      </c>
      <c r="K241" s="56" t="s">
        <v>599</v>
      </c>
      <c r="L241" s="57" t="s">
        <v>392</v>
      </c>
      <c r="M241" s="56" t="s">
        <v>672</v>
      </c>
      <c r="N241" s="56">
        <v>408</v>
      </c>
      <c r="O241" s="56" t="s">
        <v>726</v>
      </c>
      <c r="P241" s="56">
        <v>25</v>
      </c>
      <c r="Q241" s="58" t="s">
        <v>625</v>
      </c>
      <c r="R241" s="57"/>
      <c r="S241" s="56" t="s">
        <v>146</v>
      </c>
      <c r="T241" s="58" t="s">
        <v>727</v>
      </c>
      <c r="U241" s="102" t="s">
        <v>89</v>
      </c>
      <c r="V241" s="101" t="s">
        <v>223</v>
      </c>
      <c r="W241" s="99" t="s">
        <v>108</v>
      </c>
      <c r="X241" s="64"/>
      <c r="Y241" s="58" t="s">
        <v>831</v>
      </c>
      <c r="Z241" s="56">
        <v>0</v>
      </c>
      <c r="AA241" s="57"/>
      <c r="AB241" s="57"/>
      <c r="AC241" s="57"/>
    </row>
    <row r="242" spans="1:29" ht="39.75" customHeight="1">
      <c r="A242" s="56">
        <v>242</v>
      </c>
      <c r="B242" s="56">
        <v>11149800023</v>
      </c>
      <c r="C242" s="56" t="s">
        <v>207</v>
      </c>
      <c r="D242" s="56">
        <v>54</v>
      </c>
      <c r="E242" s="57" t="s">
        <v>208</v>
      </c>
      <c r="F242" s="57" t="s">
        <v>209</v>
      </c>
      <c r="G242" s="56">
        <f>972-3-6959552</f>
        <v>-6958583</v>
      </c>
      <c r="H242" s="56" t="s">
        <v>668</v>
      </c>
      <c r="I242" s="56">
        <v>7</v>
      </c>
      <c r="J242" s="56" t="s">
        <v>688</v>
      </c>
      <c r="K242" s="56" t="s">
        <v>599</v>
      </c>
      <c r="L242" s="57" t="s">
        <v>210</v>
      </c>
      <c r="M242" s="56" t="s">
        <v>81</v>
      </c>
      <c r="N242" s="56">
        <v>409</v>
      </c>
      <c r="O242" s="56" t="s">
        <v>214</v>
      </c>
      <c r="P242" s="56">
        <v>21</v>
      </c>
      <c r="Q242" s="58" t="s">
        <v>217</v>
      </c>
      <c r="R242" s="57"/>
      <c r="S242" s="56" t="s">
        <v>146</v>
      </c>
      <c r="T242" s="58" t="s">
        <v>218</v>
      </c>
      <c r="U242" s="69" t="s">
        <v>85</v>
      </c>
      <c r="V242" s="70"/>
      <c r="W242" s="71"/>
      <c r="X242" s="69" t="s">
        <v>818</v>
      </c>
      <c r="Y242" s="58" t="s">
        <v>831</v>
      </c>
      <c r="Z242" s="56">
        <v>0</v>
      </c>
      <c r="AA242" s="57"/>
      <c r="AB242" s="57"/>
      <c r="AC242" s="57"/>
    </row>
    <row r="243" spans="1:29" ht="131.25" customHeight="1">
      <c r="A243" s="56">
        <v>243</v>
      </c>
      <c r="B243" s="56">
        <v>11149900023</v>
      </c>
      <c r="C243" s="56" t="s">
        <v>207</v>
      </c>
      <c r="D243" s="56">
        <v>55</v>
      </c>
      <c r="E243" s="57" t="s">
        <v>208</v>
      </c>
      <c r="F243" s="57" t="s">
        <v>209</v>
      </c>
      <c r="G243" s="56">
        <f>972-3-6959552</f>
        <v>-6958583</v>
      </c>
      <c r="H243" s="56" t="s">
        <v>668</v>
      </c>
      <c r="I243" s="56">
        <v>8</v>
      </c>
      <c r="J243" s="56" t="s">
        <v>688</v>
      </c>
      <c r="K243" s="56" t="s">
        <v>599</v>
      </c>
      <c r="L243" s="57" t="s">
        <v>210</v>
      </c>
      <c r="M243" s="56" t="s">
        <v>672</v>
      </c>
      <c r="N243" s="56">
        <v>409</v>
      </c>
      <c r="O243" s="56" t="s">
        <v>214</v>
      </c>
      <c r="P243" s="56">
        <v>22</v>
      </c>
      <c r="Q243" s="58" t="s">
        <v>215</v>
      </c>
      <c r="R243" s="57"/>
      <c r="S243" s="56" t="s">
        <v>146</v>
      </c>
      <c r="T243" s="59" t="s">
        <v>216</v>
      </c>
      <c r="U243" s="72" t="s">
        <v>86</v>
      </c>
      <c r="V243" s="70"/>
      <c r="W243" s="71" t="s">
        <v>104</v>
      </c>
      <c r="X243" s="69" t="s">
        <v>818</v>
      </c>
      <c r="Y243" s="58" t="s">
        <v>831</v>
      </c>
      <c r="Z243" s="56">
        <v>0</v>
      </c>
      <c r="AA243" s="57"/>
      <c r="AB243" s="57"/>
      <c r="AC243" s="57"/>
    </row>
    <row r="244" spans="1:29" ht="40.5" customHeight="1">
      <c r="A244" s="56">
        <v>244</v>
      </c>
      <c r="B244" s="56">
        <v>11150000023</v>
      </c>
      <c r="C244" s="56" t="s">
        <v>207</v>
      </c>
      <c r="D244" s="56">
        <v>56</v>
      </c>
      <c r="E244" s="57" t="s">
        <v>208</v>
      </c>
      <c r="F244" s="57" t="s">
        <v>209</v>
      </c>
      <c r="G244" s="56">
        <f>972-3-6959552</f>
        <v>-6958583</v>
      </c>
      <c r="H244" s="56" t="s">
        <v>668</v>
      </c>
      <c r="I244" s="56">
        <v>9</v>
      </c>
      <c r="J244" s="56" t="s">
        <v>688</v>
      </c>
      <c r="K244" s="56" t="s">
        <v>599</v>
      </c>
      <c r="L244" s="57" t="s">
        <v>210</v>
      </c>
      <c r="M244" s="56" t="s">
        <v>81</v>
      </c>
      <c r="N244" s="56">
        <v>409</v>
      </c>
      <c r="O244" s="56" t="s">
        <v>211</v>
      </c>
      <c r="P244" s="56">
        <v>36</v>
      </c>
      <c r="Q244" s="58" t="s">
        <v>212</v>
      </c>
      <c r="R244" s="57"/>
      <c r="S244" s="56" t="s">
        <v>146</v>
      </c>
      <c r="T244" s="58" t="s">
        <v>213</v>
      </c>
      <c r="U244" s="69" t="s">
        <v>85</v>
      </c>
      <c r="V244" s="70"/>
      <c r="W244" s="71"/>
      <c r="X244" s="69" t="s">
        <v>818</v>
      </c>
      <c r="Y244" s="58" t="s">
        <v>831</v>
      </c>
      <c r="Z244" s="56">
        <v>0</v>
      </c>
      <c r="AA244" s="57"/>
      <c r="AB244" s="57"/>
      <c r="AC244" s="57"/>
    </row>
    <row r="245" spans="1:29" ht="20.25" customHeight="1">
      <c r="A245" s="56">
        <v>245</v>
      </c>
      <c r="B245" s="56">
        <v>11170000023</v>
      </c>
      <c r="C245" s="56" t="s">
        <v>30</v>
      </c>
      <c r="D245" s="56">
        <v>256</v>
      </c>
      <c r="E245" s="57" t="s">
        <v>931</v>
      </c>
      <c r="F245" s="57" t="s">
        <v>932</v>
      </c>
      <c r="G245" s="57"/>
      <c r="H245" s="56" t="s">
        <v>668</v>
      </c>
      <c r="I245" s="56">
        <v>128</v>
      </c>
      <c r="J245" s="56" t="s">
        <v>688</v>
      </c>
      <c r="K245" s="56" t="s">
        <v>599</v>
      </c>
      <c r="L245" s="57" t="s">
        <v>392</v>
      </c>
      <c r="M245" s="56" t="s">
        <v>81</v>
      </c>
      <c r="N245" s="56">
        <v>409</v>
      </c>
      <c r="O245" s="56" t="s">
        <v>211</v>
      </c>
      <c r="P245" s="56">
        <v>36</v>
      </c>
      <c r="Q245" s="58" t="s">
        <v>729</v>
      </c>
      <c r="R245" s="57"/>
      <c r="S245" s="56" t="s">
        <v>146</v>
      </c>
      <c r="T245" s="58" t="s">
        <v>730</v>
      </c>
      <c r="U245" s="64" t="s">
        <v>85</v>
      </c>
      <c r="V245" s="56"/>
      <c r="W245" s="58" t="s">
        <v>109</v>
      </c>
      <c r="X245" s="64"/>
      <c r="Y245" s="58" t="s">
        <v>831</v>
      </c>
      <c r="Z245" s="56">
        <v>0</v>
      </c>
      <c r="AA245" s="57"/>
      <c r="AB245" s="57"/>
      <c r="AC245" s="57"/>
    </row>
    <row r="246" spans="1:29" ht="36" customHeight="1">
      <c r="A246" s="56">
        <v>246</v>
      </c>
      <c r="B246" s="56">
        <v>11169900023</v>
      </c>
      <c r="C246" s="56" t="s">
        <v>30</v>
      </c>
      <c r="D246" s="56">
        <v>255</v>
      </c>
      <c r="E246" s="57" t="s">
        <v>931</v>
      </c>
      <c r="F246" s="57" t="s">
        <v>932</v>
      </c>
      <c r="G246" s="57"/>
      <c r="H246" s="56" t="s">
        <v>668</v>
      </c>
      <c r="I246" s="56">
        <v>127</v>
      </c>
      <c r="J246" s="56" t="s">
        <v>688</v>
      </c>
      <c r="K246" s="56" t="s">
        <v>599</v>
      </c>
      <c r="L246" s="57" t="s">
        <v>392</v>
      </c>
      <c r="M246" s="56" t="s">
        <v>81</v>
      </c>
      <c r="N246" s="56">
        <v>409</v>
      </c>
      <c r="O246" s="56" t="s">
        <v>211</v>
      </c>
      <c r="P246" s="56">
        <v>37</v>
      </c>
      <c r="Q246" s="58" t="s">
        <v>728</v>
      </c>
      <c r="R246" s="57"/>
      <c r="S246" s="56" t="s">
        <v>146</v>
      </c>
      <c r="T246" s="58"/>
      <c r="U246" s="64" t="s">
        <v>85</v>
      </c>
      <c r="V246" s="56"/>
      <c r="W246" s="58"/>
      <c r="X246" s="64"/>
      <c r="Y246" s="58" t="s">
        <v>831</v>
      </c>
      <c r="Z246" s="56">
        <v>0</v>
      </c>
      <c r="AA246" s="57"/>
      <c r="AB246" s="57"/>
      <c r="AC246" s="57"/>
    </row>
    <row r="247" spans="1:29" ht="404.25" customHeight="1">
      <c r="A247" s="56">
        <v>247</v>
      </c>
      <c r="B247" s="56">
        <v>11007700023</v>
      </c>
      <c r="C247" s="56" t="s">
        <v>328</v>
      </c>
      <c r="D247" s="56">
        <v>13</v>
      </c>
      <c r="E247" s="57" t="s">
        <v>329</v>
      </c>
      <c r="F247" s="57" t="s">
        <v>330</v>
      </c>
      <c r="G247" s="56" t="s">
        <v>331</v>
      </c>
      <c r="H247" s="56" t="s">
        <v>668</v>
      </c>
      <c r="I247" s="56">
        <v>13</v>
      </c>
      <c r="J247" s="56" t="s">
        <v>688</v>
      </c>
      <c r="K247" s="56" t="s">
        <v>670</v>
      </c>
      <c r="L247" s="57" t="s">
        <v>117</v>
      </c>
      <c r="M247" s="56" t="s">
        <v>672</v>
      </c>
      <c r="N247" s="56">
        <v>414</v>
      </c>
      <c r="O247" s="56" t="s">
        <v>511</v>
      </c>
      <c r="P247" s="56">
        <v>15</v>
      </c>
      <c r="Q247" s="59" t="s">
        <v>512</v>
      </c>
      <c r="R247" s="57"/>
      <c r="S247" s="56" t="s">
        <v>675</v>
      </c>
      <c r="T247" s="58" t="s">
        <v>513</v>
      </c>
      <c r="U247" s="69" t="s">
        <v>89</v>
      </c>
      <c r="V247" s="70" t="s">
        <v>223</v>
      </c>
      <c r="W247" s="71" t="s">
        <v>1015</v>
      </c>
      <c r="X247" s="69" t="s">
        <v>599</v>
      </c>
      <c r="Y247" s="58" t="s">
        <v>831</v>
      </c>
      <c r="Z247" s="56">
        <v>0</v>
      </c>
      <c r="AA247" s="57"/>
      <c r="AB247" s="57"/>
      <c r="AC247" s="57"/>
    </row>
    <row r="248" spans="1:29" ht="28.5" customHeight="1">
      <c r="A248" s="56">
        <v>248</v>
      </c>
      <c r="B248" s="56">
        <v>11148800023</v>
      </c>
      <c r="C248" s="56" t="s">
        <v>960</v>
      </c>
      <c r="D248" s="56">
        <v>44</v>
      </c>
      <c r="E248" s="57" t="s">
        <v>961</v>
      </c>
      <c r="F248" s="57" t="s">
        <v>962</v>
      </c>
      <c r="G248" s="56" t="s">
        <v>963</v>
      </c>
      <c r="H248" s="56" t="s">
        <v>668</v>
      </c>
      <c r="I248" s="56">
        <v>10</v>
      </c>
      <c r="J248" s="56" t="s">
        <v>598</v>
      </c>
      <c r="K248" s="56" t="s">
        <v>599</v>
      </c>
      <c r="L248" s="57" t="s">
        <v>949</v>
      </c>
      <c r="M248" s="56" t="s">
        <v>81</v>
      </c>
      <c r="N248" s="56">
        <v>419</v>
      </c>
      <c r="O248" s="56" t="s">
        <v>964</v>
      </c>
      <c r="P248" s="56">
        <v>6</v>
      </c>
      <c r="Q248" s="58" t="s">
        <v>965</v>
      </c>
      <c r="R248" s="57"/>
      <c r="S248" s="56" t="s">
        <v>146</v>
      </c>
      <c r="T248" s="58" t="s">
        <v>966</v>
      </c>
      <c r="U248" s="64" t="s">
        <v>85</v>
      </c>
      <c r="V248" s="56"/>
      <c r="W248" s="58"/>
      <c r="X248" s="64"/>
      <c r="Y248" s="58" t="s">
        <v>831</v>
      </c>
      <c r="Z248" s="56">
        <v>0</v>
      </c>
      <c r="AA248" s="57"/>
      <c r="AB248" s="57"/>
      <c r="AC248" s="57"/>
    </row>
    <row r="249" spans="1:29" ht="72.75" customHeight="1">
      <c r="A249" s="56">
        <v>249</v>
      </c>
      <c r="B249" s="56">
        <v>11007900023</v>
      </c>
      <c r="C249" s="56" t="s">
        <v>328</v>
      </c>
      <c r="D249" s="56">
        <v>15</v>
      </c>
      <c r="E249" s="57" t="s">
        <v>329</v>
      </c>
      <c r="F249" s="57" t="s">
        <v>330</v>
      </c>
      <c r="G249" s="56" t="s">
        <v>331</v>
      </c>
      <c r="H249" s="56" t="s">
        <v>668</v>
      </c>
      <c r="I249" s="56">
        <v>15</v>
      </c>
      <c r="J249" s="56" t="s">
        <v>688</v>
      </c>
      <c r="K249" s="56" t="s">
        <v>670</v>
      </c>
      <c r="L249" s="57" t="s">
        <v>117</v>
      </c>
      <c r="M249" s="56" t="s">
        <v>672</v>
      </c>
      <c r="N249" s="56">
        <v>427</v>
      </c>
      <c r="O249" s="56" t="s">
        <v>18</v>
      </c>
      <c r="P249" s="56">
        <v>17</v>
      </c>
      <c r="Q249" s="58" t="s">
        <v>19</v>
      </c>
      <c r="R249" s="57"/>
      <c r="S249" s="56" t="s">
        <v>675</v>
      </c>
      <c r="T249" s="58" t="s">
        <v>20</v>
      </c>
      <c r="U249" s="69" t="s">
        <v>85</v>
      </c>
      <c r="V249" s="70"/>
      <c r="W249" s="71"/>
      <c r="X249" s="69" t="s">
        <v>599</v>
      </c>
      <c r="Y249" s="58" t="s">
        <v>831</v>
      </c>
      <c r="Z249" s="56">
        <v>0</v>
      </c>
      <c r="AA249" s="57"/>
      <c r="AB249" s="57"/>
      <c r="AC249" s="57"/>
    </row>
    <row r="250" spans="1:29" ht="243" customHeight="1">
      <c r="A250" s="56">
        <v>250</v>
      </c>
      <c r="B250" s="56">
        <v>11152900023</v>
      </c>
      <c r="C250" s="56" t="s">
        <v>150</v>
      </c>
      <c r="D250" s="56">
        <v>85</v>
      </c>
      <c r="E250" s="57" t="s">
        <v>151</v>
      </c>
      <c r="F250" s="57" t="s">
        <v>152</v>
      </c>
      <c r="G250" s="56" t="s">
        <v>153</v>
      </c>
      <c r="H250" s="56" t="s">
        <v>668</v>
      </c>
      <c r="I250" s="56">
        <v>2</v>
      </c>
      <c r="J250" s="56" t="s">
        <v>688</v>
      </c>
      <c r="K250" s="56" t="s">
        <v>670</v>
      </c>
      <c r="L250" s="57" t="s">
        <v>154</v>
      </c>
      <c r="M250" s="56" t="s">
        <v>672</v>
      </c>
      <c r="N250" s="56">
        <v>430</v>
      </c>
      <c r="O250" s="56" t="s">
        <v>155</v>
      </c>
      <c r="P250" s="56">
        <v>29</v>
      </c>
      <c r="Q250" s="59" t="s">
        <v>156</v>
      </c>
      <c r="R250" s="57"/>
      <c r="S250" s="56" t="s">
        <v>675</v>
      </c>
      <c r="T250" s="58" t="s">
        <v>157</v>
      </c>
      <c r="U250" s="117" t="s">
        <v>89</v>
      </c>
      <c r="V250" s="75" t="s">
        <v>222</v>
      </c>
      <c r="W250" s="110" t="s">
        <v>64</v>
      </c>
      <c r="X250" s="64"/>
      <c r="Y250" s="114" t="s">
        <v>1028</v>
      </c>
      <c r="Z250" s="115">
        <v>8</v>
      </c>
      <c r="AA250" s="57"/>
      <c r="AB250" s="57"/>
      <c r="AC250" s="57"/>
    </row>
    <row r="251" spans="1:29" ht="108.75" customHeight="1">
      <c r="A251" s="56">
        <v>251</v>
      </c>
      <c r="B251" s="56">
        <v>11151500023</v>
      </c>
      <c r="C251" s="56" t="s">
        <v>596</v>
      </c>
      <c r="D251" s="56">
        <v>71</v>
      </c>
      <c r="E251" s="57" t="s">
        <v>597</v>
      </c>
      <c r="F251" s="57" t="s">
        <v>885</v>
      </c>
      <c r="G251" s="56" t="s">
        <v>886</v>
      </c>
      <c r="H251" s="56" t="s">
        <v>668</v>
      </c>
      <c r="I251" s="56">
        <v>2</v>
      </c>
      <c r="J251" s="56" t="s">
        <v>598</v>
      </c>
      <c r="K251" s="56" t="s">
        <v>599</v>
      </c>
      <c r="L251" s="57" t="s">
        <v>600</v>
      </c>
      <c r="M251" s="56" t="s">
        <v>672</v>
      </c>
      <c r="N251" s="56">
        <v>431</v>
      </c>
      <c r="O251" s="56" t="s">
        <v>155</v>
      </c>
      <c r="P251" s="56">
        <v>1</v>
      </c>
      <c r="Q251" s="58" t="s">
        <v>123</v>
      </c>
      <c r="R251" s="57"/>
      <c r="S251" s="56" t="s">
        <v>146</v>
      </c>
      <c r="T251" s="59" t="s">
        <v>496</v>
      </c>
      <c r="U251" s="117" t="s">
        <v>89</v>
      </c>
      <c r="V251" s="75" t="s">
        <v>222</v>
      </c>
      <c r="W251" s="110" t="s">
        <v>65</v>
      </c>
      <c r="X251" s="64"/>
      <c r="Y251" s="114" t="s">
        <v>1028</v>
      </c>
      <c r="Z251" s="115">
        <v>8</v>
      </c>
      <c r="AA251" s="57"/>
      <c r="AB251" s="57"/>
      <c r="AC251" s="57"/>
    </row>
    <row r="252" spans="1:29" ht="55.5" customHeight="1">
      <c r="A252" s="56">
        <v>252</v>
      </c>
      <c r="B252" s="56">
        <v>11170100023</v>
      </c>
      <c r="C252" s="56" t="s">
        <v>30</v>
      </c>
      <c r="D252" s="56">
        <v>257</v>
      </c>
      <c r="E252" s="57" t="s">
        <v>931</v>
      </c>
      <c r="F252" s="57" t="s">
        <v>932</v>
      </c>
      <c r="G252" s="57"/>
      <c r="H252" s="56" t="s">
        <v>668</v>
      </c>
      <c r="I252" s="56">
        <v>129</v>
      </c>
      <c r="J252" s="56" t="s">
        <v>688</v>
      </c>
      <c r="K252" s="56" t="s">
        <v>599</v>
      </c>
      <c r="L252" s="57" t="s">
        <v>392</v>
      </c>
      <c r="M252" s="56" t="s">
        <v>672</v>
      </c>
      <c r="N252" s="56">
        <v>454</v>
      </c>
      <c r="O252" s="56">
        <v>12</v>
      </c>
      <c r="P252" s="56">
        <v>11</v>
      </c>
      <c r="Q252" s="58" t="s">
        <v>731</v>
      </c>
      <c r="R252" s="57"/>
      <c r="S252" s="56" t="s">
        <v>146</v>
      </c>
      <c r="T252" s="58" t="s">
        <v>732</v>
      </c>
      <c r="U252" s="117" t="s">
        <v>89</v>
      </c>
      <c r="V252" s="118" t="s">
        <v>223</v>
      </c>
      <c r="W252" s="110" t="s">
        <v>839</v>
      </c>
      <c r="X252" s="64"/>
      <c r="Y252" s="114" t="s">
        <v>63</v>
      </c>
      <c r="Z252" s="115">
        <v>8</v>
      </c>
      <c r="AA252" s="57"/>
      <c r="AB252" s="57"/>
      <c r="AC252" s="57"/>
    </row>
    <row r="253" spans="1:29" ht="90.75" customHeight="1">
      <c r="A253" s="56">
        <v>253</v>
      </c>
      <c r="B253" s="56">
        <v>11170200023</v>
      </c>
      <c r="C253" s="56" t="s">
        <v>30</v>
      </c>
      <c r="D253" s="56">
        <v>258</v>
      </c>
      <c r="E253" s="57" t="s">
        <v>931</v>
      </c>
      <c r="F253" s="57" t="s">
        <v>932</v>
      </c>
      <c r="G253" s="57"/>
      <c r="H253" s="56" t="s">
        <v>668</v>
      </c>
      <c r="I253" s="56">
        <v>130</v>
      </c>
      <c r="J253" s="56" t="s">
        <v>688</v>
      </c>
      <c r="K253" s="56" t="s">
        <v>599</v>
      </c>
      <c r="L253" s="57" t="s">
        <v>392</v>
      </c>
      <c r="M253" s="56" t="s">
        <v>672</v>
      </c>
      <c r="N253" s="56">
        <v>454</v>
      </c>
      <c r="O253" s="56">
        <v>12</v>
      </c>
      <c r="P253" s="56">
        <v>15</v>
      </c>
      <c r="Q253" s="58" t="s">
        <v>733</v>
      </c>
      <c r="R253" s="57"/>
      <c r="S253" s="56" t="s">
        <v>146</v>
      </c>
      <c r="T253" s="58" t="s">
        <v>734</v>
      </c>
      <c r="U253" s="69" t="s">
        <v>85</v>
      </c>
      <c r="V253" s="70"/>
      <c r="W253" s="71" t="s">
        <v>346</v>
      </c>
      <c r="X253" s="64"/>
      <c r="Y253" s="58" t="s">
        <v>831</v>
      </c>
      <c r="Z253" s="56">
        <v>0</v>
      </c>
      <c r="AA253" s="57"/>
      <c r="AB253" s="57"/>
      <c r="AC253" s="57"/>
    </row>
    <row r="254" spans="1:29" ht="41.25" customHeight="1">
      <c r="A254" s="56">
        <v>254</v>
      </c>
      <c r="B254" s="56">
        <v>11170300023</v>
      </c>
      <c r="C254" s="56" t="s">
        <v>30</v>
      </c>
      <c r="D254" s="56">
        <v>259</v>
      </c>
      <c r="E254" s="57" t="s">
        <v>931</v>
      </c>
      <c r="F254" s="57" t="s">
        <v>932</v>
      </c>
      <c r="G254" s="57"/>
      <c r="H254" s="56" t="s">
        <v>668</v>
      </c>
      <c r="I254" s="56">
        <v>131</v>
      </c>
      <c r="J254" s="56" t="s">
        <v>688</v>
      </c>
      <c r="K254" s="56" t="s">
        <v>599</v>
      </c>
      <c r="L254" s="57" t="s">
        <v>392</v>
      </c>
      <c r="M254" s="56" t="s">
        <v>672</v>
      </c>
      <c r="N254" s="56">
        <v>454</v>
      </c>
      <c r="O254" s="56">
        <v>12</v>
      </c>
      <c r="P254" s="56">
        <v>21</v>
      </c>
      <c r="Q254" s="58" t="s">
        <v>735</v>
      </c>
      <c r="R254" s="57"/>
      <c r="S254" s="56" t="s">
        <v>146</v>
      </c>
      <c r="T254" s="58" t="s">
        <v>736</v>
      </c>
      <c r="U254" s="107"/>
      <c r="V254" s="108"/>
      <c r="W254" s="106" t="s">
        <v>842</v>
      </c>
      <c r="X254" s="107" t="s">
        <v>622</v>
      </c>
      <c r="Y254" s="95" t="s">
        <v>828</v>
      </c>
      <c r="Z254" s="56">
        <v>0</v>
      </c>
      <c r="AA254" s="57"/>
      <c r="AB254" s="57"/>
      <c r="AC254" s="57"/>
    </row>
    <row r="255" spans="1:29" ht="41.25" customHeight="1">
      <c r="A255" s="56">
        <v>255</v>
      </c>
      <c r="B255" s="56">
        <v>11148900023</v>
      </c>
      <c r="C255" s="56" t="s">
        <v>956</v>
      </c>
      <c r="D255" s="56">
        <v>45</v>
      </c>
      <c r="E255" s="57" t="s">
        <v>948</v>
      </c>
      <c r="F255" s="57" t="s">
        <v>928</v>
      </c>
      <c r="G255" s="56">
        <f>82-10-5106-4595</f>
        <v>-9629</v>
      </c>
      <c r="H255" s="56" t="s">
        <v>668</v>
      </c>
      <c r="I255" s="56">
        <v>1</v>
      </c>
      <c r="J255" s="56" t="s">
        <v>598</v>
      </c>
      <c r="K255" s="56" t="s">
        <v>599</v>
      </c>
      <c r="L255" s="57" t="s">
        <v>949</v>
      </c>
      <c r="M255" s="56" t="s">
        <v>672</v>
      </c>
      <c r="N255" s="56">
        <v>463</v>
      </c>
      <c r="O255" s="64" t="s">
        <v>776</v>
      </c>
      <c r="P255" s="56">
        <v>25</v>
      </c>
      <c r="Q255" s="58" t="s">
        <v>957</v>
      </c>
      <c r="R255" s="57" t="s">
        <v>958</v>
      </c>
      <c r="S255" s="56" t="s">
        <v>146</v>
      </c>
      <c r="T255" s="58" t="s">
        <v>959</v>
      </c>
      <c r="U255" s="117" t="s">
        <v>89</v>
      </c>
      <c r="V255" s="118" t="s">
        <v>223</v>
      </c>
      <c r="W255" s="110" t="s">
        <v>840</v>
      </c>
      <c r="X255" s="64"/>
      <c r="Y255" s="114" t="s">
        <v>63</v>
      </c>
      <c r="Z255" s="115">
        <v>8</v>
      </c>
      <c r="AA255" s="57"/>
      <c r="AB255" s="57"/>
      <c r="AC255" s="57"/>
    </row>
    <row r="256" spans="1:29" ht="148.5" customHeight="1">
      <c r="A256" s="56">
        <v>256</v>
      </c>
      <c r="B256" s="56">
        <v>11152600023</v>
      </c>
      <c r="C256" s="56" t="s">
        <v>596</v>
      </c>
      <c r="D256" s="56">
        <v>82</v>
      </c>
      <c r="E256" s="57" t="s">
        <v>597</v>
      </c>
      <c r="F256" s="57" t="s">
        <v>885</v>
      </c>
      <c r="G256" s="56" t="s">
        <v>886</v>
      </c>
      <c r="H256" s="56" t="s">
        <v>668</v>
      </c>
      <c r="I256" s="56">
        <v>13</v>
      </c>
      <c r="J256" s="56" t="s">
        <v>598</v>
      </c>
      <c r="K256" s="56" t="s">
        <v>599</v>
      </c>
      <c r="L256" s="57" t="s">
        <v>600</v>
      </c>
      <c r="M256" s="56" t="s">
        <v>672</v>
      </c>
      <c r="N256" s="56">
        <v>508</v>
      </c>
      <c r="O256" s="56">
        <v>2.2</v>
      </c>
      <c r="P256" s="56">
        <v>1</v>
      </c>
      <c r="Q256" s="58" t="s">
        <v>603</v>
      </c>
      <c r="R256" s="57"/>
      <c r="S256" s="56" t="s">
        <v>146</v>
      </c>
      <c r="T256" s="58" t="s">
        <v>604</v>
      </c>
      <c r="U256" s="100" t="s">
        <v>85</v>
      </c>
      <c r="V256" s="101"/>
      <c r="W256" s="99" t="s">
        <v>493</v>
      </c>
      <c r="X256" s="64"/>
      <c r="Y256" s="58" t="s">
        <v>831</v>
      </c>
      <c r="Z256" s="56">
        <v>0</v>
      </c>
      <c r="AA256" s="57"/>
      <c r="AB256" s="57"/>
      <c r="AC256" s="57"/>
    </row>
    <row r="257" spans="1:29" ht="195.75" customHeight="1">
      <c r="A257" s="56">
        <v>257</v>
      </c>
      <c r="B257" s="56">
        <v>11150100023</v>
      </c>
      <c r="C257" s="56" t="s">
        <v>205</v>
      </c>
      <c r="D257" s="56">
        <v>57</v>
      </c>
      <c r="E257" s="57" t="s">
        <v>199</v>
      </c>
      <c r="F257" s="57" t="s">
        <v>200</v>
      </c>
      <c r="G257" s="56" t="s">
        <v>201</v>
      </c>
      <c r="H257" s="56" t="s">
        <v>668</v>
      </c>
      <c r="I257" s="56">
        <v>1</v>
      </c>
      <c r="J257" s="56" t="s">
        <v>598</v>
      </c>
      <c r="K257" s="56" t="s">
        <v>599</v>
      </c>
      <c r="L257" s="57" t="s">
        <v>202</v>
      </c>
      <c r="M257" s="56" t="s">
        <v>672</v>
      </c>
      <c r="N257" s="56">
        <v>523</v>
      </c>
      <c r="O257" s="56">
        <v>1</v>
      </c>
      <c r="P257" s="56">
        <v>1</v>
      </c>
      <c r="Q257" s="58" t="s">
        <v>505</v>
      </c>
      <c r="R257" s="57"/>
      <c r="S257" s="56" t="s">
        <v>146</v>
      </c>
      <c r="T257" s="58" t="s">
        <v>206</v>
      </c>
      <c r="U257" s="100" t="s">
        <v>89</v>
      </c>
      <c r="V257" s="101" t="s">
        <v>223</v>
      </c>
      <c r="W257" s="99" t="s">
        <v>1016</v>
      </c>
      <c r="X257" s="64"/>
      <c r="Y257" s="58" t="s">
        <v>831</v>
      </c>
      <c r="Z257" s="56">
        <v>0</v>
      </c>
      <c r="AA257" s="57"/>
      <c r="AB257" s="57"/>
      <c r="AC257" s="57"/>
    </row>
    <row r="258" spans="1:29" ht="33.75" customHeight="1">
      <c r="A258" s="56">
        <v>258</v>
      </c>
      <c r="B258" s="56">
        <v>11150200023</v>
      </c>
      <c r="C258" s="56" t="s">
        <v>198</v>
      </c>
      <c r="D258" s="56">
        <v>58</v>
      </c>
      <c r="E258" s="57" t="s">
        <v>199</v>
      </c>
      <c r="F258" s="57" t="s">
        <v>200</v>
      </c>
      <c r="G258" s="56" t="s">
        <v>201</v>
      </c>
      <c r="H258" s="56" t="s">
        <v>668</v>
      </c>
      <c r="I258" s="56">
        <v>2</v>
      </c>
      <c r="J258" s="56" t="s">
        <v>598</v>
      </c>
      <c r="K258" s="56" t="s">
        <v>599</v>
      </c>
      <c r="L258" s="57" t="s">
        <v>202</v>
      </c>
      <c r="M258" s="56" t="s">
        <v>81</v>
      </c>
      <c r="N258" s="56">
        <v>524</v>
      </c>
      <c r="O258" s="56" t="s">
        <v>777</v>
      </c>
      <c r="P258" s="56">
        <v>1</v>
      </c>
      <c r="Q258" s="58" t="s">
        <v>203</v>
      </c>
      <c r="R258" s="57"/>
      <c r="S258" s="56" t="s">
        <v>146</v>
      </c>
      <c r="T258" s="58" t="s">
        <v>204</v>
      </c>
      <c r="U258" s="64" t="s">
        <v>85</v>
      </c>
      <c r="V258" s="56"/>
      <c r="W258" s="58"/>
      <c r="X258" s="64"/>
      <c r="Y258" s="58" t="s">
        <v>831</v>
      </c>
      <c r="Z258" s="56">
        <v>0</v>
      </c>
      <c r="AA258" s="57"/>
      <c r="AB258" s="57"/>
      <c r="AC258" s="57"/>
    </row>
    <row r="259" spans="1:29" ht="42" customHeight="1">
      <c r="A259" s="56">
        <v>259</v>
      </c>
      <c r="B259" s="56">
        <v>11152700023</v>
      </c>
      <c r="C259" s="56" t="s">
        <v>596</v>
      </c>
      <c r="D259" s="56">
        <v>83</v>
      </c>
      <c r="E259" s="57" t="s">
        <v>597</v>
      </c>
      <c r="F259" s="57" t="s">
        <v>885</v>
      </c>
      <c r="G259" s="56" t="s">
        <v>886</v>
      </c>
      <c r="H259" s="56" t="s">
        <v>668</v>
      </c>
      <c r="I259" s="56">
        <v>14</v>
      </c>
      <c r="J259" s="56" t="s">
        <v>598</v>
      </c>
      <c r="K259" s="56" t="s">
        <v>599</v>
      </c>
      <c r="L259" s="57" t="s">
        <v>600</v>
      </c>
      <c r="M259" s="56" t="s">
        <v>81</v>
      </c>
      <c r="N259" s="56">
        <v>525</v>
      </c>
      <c r="O259" s="56" t="s">
        <v>778</v>
      </c>
      <c r="P259" s="56">
        <v>1</v>
      </c>
      <c r="Q259" s="58" t="s">
        <v>601</v>
      </c>
      <c r="R259" s="57"/>
      <c r="S259" s="56" t="s">
        <v>146</v>
      </c>
      <c r="T259" s="58" t="s">
        <v>602</v>
      </c>
      <c r="U259" s="64" t="s">
        <v>85</v>
      </c>
      <c r="V259" s="56"/>
      <c r="W259" s="58"/>
      <c r="X259" s="64"/>
      <c r="Y259" s="58" t="s">
        <v>831</v>
      </c>
      <c r="Z259" s="56">
        <v>0</v>
      </c>
      <c r="AA259" s="57"/>
      <c r="AB259" s="57"/>
      <c r="AC259" s="57"/>
    </row>
    <row r="260" spans="1:29" ht="36" customHeight="1">
      <c r="A260" s="56">
        <v>260</v>
      </c>
      <c r="B260" s="56">
        <v>11008200023</v>
      </c>
      <c r="C260" s="56" t="s">
        <v>328</v>
      </c>
      <c r="D260" s="56">
        <v>18</v>
      </c>
      <c r="E260" s="57" t="s">
        <v>329</v>
      </c>
      <c r="F260" s="57" t="s">
        <v>330</v>
      </c>
      <c r="G260" s="56" t="s">
        <v>331</v>
      </c>
      <c r="H260" s="56" t="s">
        <v>668</v>
      </c>
      <c r="I260" s="56">
        <v>18</v>
      </c>
      <c r="J260" s="56" t="s">
        <v>688</v>
      </c>
      <c r="K260" s="56" t="s">
        <v>670</v>
      </c>
      <c r="L260" s="57" t="s">
        <v>117</v>
      </c>
      <c r="M260" s="56" t="s">
        <v>81</v>
      </c>
      <c r="N260" s="56">
        <v>555</v>
      </c>
      <c r="O260" s="56" t="s">
        <v>10</v>
      </c>
      <c r="P260" s="56">
        <v>13</v>
      </c>
      <c r="Q260" s="58" t="s">
        <v>11</v>
      </c>
      <c r="R260" s="57"/>
      <c r="S260" s="56" t="s">
        <v>146</v>
      </c>
      <c r="T260" s="58" t="s">
        <v>12</v>
      </c>
      <c r="U260" s="69" t="s">
        <v>85</v>
      </c>
      <c r="V260" s="70"/>
      <c r="W260" s="71"/>
      <c r="X260" s="69" t="s">
        <v>599</v>
      </c>
      <c r="Y260" s="58" t="s">
        <v>831</v>
      </c>
      <c r="Z260" s="56">
        <v>0</v>
      </c>
      <c r="AA260" s="57"/>
      <c r="AB260" s="57"/>
      <c r="AC260" s="57"/>
    </row>
    <row r="261" ht="125.25" customHeight="1"/>
    <row r="262" ht="125.25" customHeight="1"/>
    <row r="263" ht="125.25" customHeight="1"/>
    <row r="264" ht="125.25" customHeight="1"/>
  </sheetData>
  <sheetProtection/>
  <autoFilter ref="E1:P260"/>
  <hyperlinks>
    <hyperlink ref="F6" r:id="rId1" display="ranga.reddy@ieee.org"/>
    <hyperlink ref="F16" r:id="rId2" display="ranga.reddy@ieee.org"/>
    <hyperlink ref="F17" r:id="rId3" display="ranga.reddy@ieee.org"/>
    <hyperlink ref="F22" r:id="rId4" display="ranga.reddy@ieee.org"/>
    <hyperlink ref="F25" r:id="rId5" display="ranga.reddy@ieee.org"/>
    <hyperlink ref="F31" r:id="rId6" display="ranga.reddy@ieee.org"/>
    <hyperlink ref="F36" r:id="rId7" display="ranga.reddy@ieee.org"/>
    <hyperlink ref="F37" r:id="rId8" display="ranga.reddy@ieee.org"/>
    <hyperlink ref="F38" r:id="rId9" display="ranga.reddy@ieee.org"/>
    <hyperlink ref="F39" r:id="rId10" display="ranga.reddy@ieee.org"/>
    <hyperlink ref="F42" r:id="rId11" display="ranga.reddy@ieee.org"/>
    <hyperlink ref="F45" r:id="rId12" display="ranga.reddy@ieee.org"/>
    <hyperlink ref="F46" r:id="rId13" display="ranga.reddy@ieee.org"/>
    <hyperlink ref="F48" r:id="rId14" display="ranga.reddy@ieee.org"/>
    <hyperlink ref="F49" r:id="rId15" display="ranga.reddy@ieee.org"/>
    <hyperlink ref="F50" r:id="rId16" display="ranga.reddy@ieee.org"/>
    <hyperlink ref="F52" r:id="rId17" display="ranga.reddy@ieee.org"/>
    <hyperlink ref="F54" r:id="rId18" display="ranga.reddy@ieee.org"/>
    <hyperlink ref="F55" r:id="rId19" display="ranga.reddy@ieee.org"/>
    <hyperlink ref="F58" r:id="rId20" display="ranga.reddy@ieee.org"/>
    <hyperlink ref="F59" r:id="rId21" display="ranga.reddy@ieee.org"/>
    <hyperlink ref="F60" r:id="rId22" display="ranga.reddy@ieee.org"/>
    <hyperlink ref="F62" r:id="rId23" display="ranga.reddy@ieee.org"/>
    <hyperlink ref="F63" r:id="rId24" display="ranga.reddy@ieee.org"/>
    <hyperlink ref="F72" r:id="rId25" display="ranga.reddy@ieee.org"/>
    <hyperlink ref="F78" r:id="rId26" display="ranga.reddy@ieee.org"/>
    <hyperlink ref="F79" r:id="rId27" display="ranga.reddy@ieee.org"/>
    <hyperlink ref="F80" r:id="rId28" display="ranga.reddy@ieee.org"/>
    <hyperlink ref="F81" r:id="rId29" display="ranga.reddy@ieee.org"/>
    <hyperlink ref="F83" r:id="rId30" display="ranga.reddy@ieee.org"/>
    <hyperlink ref="F82" r:id="rId31" display="ranga.reddy@ieee.org"/>
    <hyperlink ref="F85" r:id="rId32" display="ranga.reddy@ieee.org"/>
    <hyperlink ref="F86" r:id="rId33" display="ranga.reddy@ieee.org"/>
    <hyperlink ref="F87" r:id="rId34" display="ranga.reddy@ieee.org"/>
    <hyperlink ref="F88" r:id="rId35" display="ranga.reddy@ieee.org"/>
    <hyperlink ref="F89" r:id="rId36" display="ranga.reddy@ieee.org"/>
    <hyperlink ref="F90" r:id="rId37" display="ranga.reddy@ieee.org"/>
    <hyperlink ref="F91" r:id="rId38" display="ranga.reddy@ieee.org"/>
    <hyperlink ref="F92" r:id="rId39" display="ranga.reddy@ieee.org"/>
    <hyperlink ref="F93" r:id="rId40" display="ranga.reddy@ieee.org"/>
    <hyperlink ref="F94" r:id="rId41" display="ranga.reddy@ieee.org"/>
    <hyperlink ref="F95" r:id="rId42" display="ranga.reddy@ieee.org"/>
    <hyperlink ref="F104" r:id="rId43" display="ranga.reddy@ieee.org"/>
    <hyperlink ref="F105" r:id="rId44" display="ranga.reddy@ieee.org"/>
    <hyperlink ref="F106" r:id="rId45" display="ranga.reddy@ieee.org"/>
    <hyperlink ref="F108" r:id="rId46" display="ranga.reddy@ieee.org"/>
    <hyperlink ref="F109" r:id="rId47" display="ranga.reddy@ieee.org"/>
    <hyperlink ref="F110" r:id="rId48" display="ranga.reddy@ieee.org"/>
    <hyperlink ref="F111" r:id="rId49" display="ranga.reddy@ieee.org"/>
    <hyperlink ref="F112" r:id="rId50" display="ranga.reddy@ieee.org"/>
    <hyperlink ref="F113" r:id="rId51" display="ranga.reddy@ieee.org"/>
    <hyperlink ref="F116" r:id="rId52" display="ranga.reddy@ieee.org"/>
    <hyperlink ref="F117" r:id="rId53" display="ranga.reddy@ieee.org"/>
    <hyperlink ref="F118" r:id="rId54" display="ranga.reddy@ieee.org"/>
    <hyperlink ref="F120" r:id="rId55" display="ranga.reddy@ieee.org"/>
    <hyperlink ref="F127" r:id="rId56" display="ranga.reddy@ieee.org"/>
    <hyperlink ref="F131" r:id="rId57" display="ranga.reddy@ieee.org"/>
    <hyperlink ref="F134" r:id="rId58" display="ranga.reddy@ieee.org"/>
    <hyperlink ref="F135" r:id="rId59" display="ranga.reddy@ieee.org"/>
    <hyperlink ref="F136" r:id="rId60" display="ranga.reddy@ieee.org"/>
    <hyperlink ref="F137" r:id="rId61" display="ranga.reddy@ieee.org"/>
    <hyperlink ref="F138" r:id="rId62" display="ranga.reddy@ieee.org"/>
    <hyperlink ref="F139" r:id="rId63" display="ranga.reddy@ieee.org"/>
    <hyperlink ref="F140" r:id="rId64" display="ranga.reddy@ieee.org"/>
    <hyperlink ref="F141" r:id="rId65" display="ranga.reddy@ieee.org"/>
    <hyperlink ref="F142" r:id="rId66" display="ranga.reddy@ieee.org"/>
    <hyperlink ref="F144" r:id="rId67" display="ranga.reddy@ieee.org"/>
    <hyperlink ref="F145" r:id="rId68" display="ranga.reddy@ieee.org"/>
    <hyperlink ref="F146" r:id="rId69" display="ranga.reddy@ieee.org"/>
    <hyperlink ref="F147" r:id="rId70" display="ranga.reddy@ieee.org"/>
    <hyperlink ref="F148" r:id="rId71" display="ranga.reddy@ieee.org"/>
    <hyperlink ref="F149" r:id="rId72" display="ranga.reddy@ieee.org"/>
    <hyperlink ref="F150" r:id="rId73" display="ranga.reddy@ieee.org"/>
    <hyperlink ref="F151" r:id="rId74" display="ranga.reddy@ieee.org"/>
    <hyperlink ref="F152" r:id="rId75" display="ranga.reddy@ieee.org"/>
    <hyperlink ref="F153" r:id="rId76" display="ranga.reddy@ieee.org"/>
    <hyperlink ref="F154" r:id="rId77" display="ranga.reddy@ieee.org"/>
    <hyperlink ref="F155" r:id="rId78" display="ranga.reddy@ieee.org"/>
    <hyperlink ref="F156" r:id="rId79" display="ranga.reddy@ieee.org"/>
    <hyperlink ref="F157" r:id="rId80" display="ranga.reddy@ieee.org"/>
    <hyperlink ref="F159" r:id="rId81" display="ranga.reddy@ieee.org"/>
    <hyperlink ref="F158" r:id="rId82" display="ranga.reddy@ieee.org"/>
    <hyperlink ref="F160" r:id="rId83" display="ranga.reddy@ieee.org"/>
    <hyperlink ref="F161" r:id="rId84" display="ranga.reddy@ieee.org"/>
    <hyperlink ref="F162" r:id="rId85" display="ranga.reddy@ieee.org"/>
    <hyperlink ref="F163" r:id="rId86" display="ranga.reddy@ieee.org"/>
    <hyperlink ref="F164" r:id="rId87" display="ranga.reddy@ieee.org"/>
    <hyperlink ref="F165" r:id="rId88" display="ranga.reddy@ieee.org"/>
    <hyperlink ref="F166" r:id="rId89" display="ranga.reddy@ieee.org"/>
    <hyperlink ref="F167" r:id="rId90" display="ranga.reddy@ieee.org"/>
    <hyperlink ref="F168" r:id="rId91" display="ranga.reddy@ieee.org"/>
    <hyperlink ref="F169" r:id="rId92" display="ranga.reddy@ieee.org"/>
    <hyperlink ref="F170" r:id="rId93" display="ranga.reddy@ieee.org"/>
    <hyperlink ref="F171" r:id="rId94" display="ranga.reddy@ieee.org"/>
    <hyperlink ref="F172" r:id="rId95" display="ranga.reddy@ieee.org"/>
    <hyperlink ref="F143" r:id="rId96" display="ranga.reddy@ieee.org"/>
    <hyperlink ref="F174" r:id="rId97" display="ranga.reddy@ieee.org"/>
    <hyperlink ref="F173" r:id="rId98" display="ranga.reddy@ieee.org"/>
    <hyperlink ref="F182" r:id="rId99" display="ranga.reddy@ieee.org"/>
    <hyperlink ref="F183" r:id="rId100" display="ranga.reddy@ieee.org"/>
    <hyperlink ref="F185" r:id="rId101" display="ranga.reddy@ieee.org"/>
    <hyperlink ref="F194" r:id="rId102" display="ranga.reddy@ieee.org"/>
    <hyperlink ref="F202" r:id="rId103" display="ranga.reddy@ieee.org"/>
    <hyperlink ref="F203" r:id="rId104" display="ranga.reddy@ieee.org"/>
    <hyperlink ref="F204" r:id="rId105" display="ranga.reddy@ieee.org"/>
    <hyperlink ref="F217" r:id="rId106" display="ranga.reddy@ieee.org"/>
    <hyperlink ref="F218" r:id="rId107" display="ranga.reddy@ieee.org"/>
    <hyperlink ref="F219" r:id="rId108" display="ranga.reddy@ieee.org"/>
    <hyperlink ref="F221" r:id="rId109" display="ranga.reddy@ieee.org"/>
    <hyperlink ref="F222" r:id="rId110" display="ranga.reddy@ieee.org"/>
    <hyperlink ref="F223" r:id="rId111" display="ranga.reddy@ieee.org"/>
    <hyperlink ref="F224" r:id="rId112" display="ranga.reddy@ieee.org"/>
    <hyperlink ref="F226" r:id="rId113" display="ranga.reddy@ieee.org"/>
    <hyperlink ref="F227" r:id="rId114" display="ranga.reddy@ieee.org"/>
    <hyperlink ref="F228" r:id="rId115" display="ranga.reddy@ieee.org"/>
    <hyperlink ref="F229" r:id="rId116" display="ranga.reddy@ieee.org"/>
    <hyperlink ref="F230" r:id="rId117" display="ranga.reddy@ieee.org"/>
    <hyperlink ref="F231" r:id="rId118" display="ranga.reddy@ieee.org"/>
    <hyperlink ref="F232" r:id="rId119" display="ranga.reddy@ieee.org"/>
    <hyperlink ref="F233" r:id="rId120" display="ranga.reddy@ieee.org"/>
    <hyperlink ref="F234" r:id="rId121" display="ranga.reddy@ieee.org"/>
    <hyperlink ref="F235" r:id="rId122" display="ranga.reddy@ieee.org"/>
    <hyperlink ref="F236" r:id="rId123" display="ranga.reddy@ieee.org"/>
    <hyperlink ref="F237" r:id="rId124" display="ranga.reddy@ieee.org"/>
    <hyperlink ref="F238" r:id="rId125" display="ranga.reddy@ieee.org"/>
    <hyperlink ref="F241" r:id="rId126" display="ranga.reddy@ieee.org"/>
    <hyperlink ref="F246" r:id="rId127" display="ranga.reddy@ieee.org"/>
    <hyperlink ref="F245" r:id="rId128" display="ranga.reddy@ieee.org"/>
    <hyperlink ref="F252" r:id="rId129" display="ranga.reddy@ieee.org"/>
    <hyperlink ref="F253" r:id="rId130" display="ranga.reddy@ieee.org"/>
    <hyperlink ref="F254" r:id="rId131" display="ranga.reddy@ieee.org"/>
  </hyperlinks>
  <printOptions/>
  <pageMargins left="0.75" right="0.75" top="1" bottom="1" header="0.5" footer="0.5"/>
  <pageSetup horizontalDpi="600" verticalDpi="600" orientation="portrait" r:id="rId134"/>
  <legacyDrawing r:id="rId133"/>
</worksheet>
</file>

<file path=xl/worksheets/sheet4.xml><?xml version="1.0" encoding="utf-8"?>
<worksheet xmlns="http://schemas.openxmlformats.org/spreadsheetml/2006/main" xmlns:r="http://schemas.openxmlformats.org/officeDocument/2006/relationships">
  <dimension ref="A1:C22"/>
  <sheetViews>
    <sheetView zoomScalePageLayoutView="0" workbookViewId="0" topLeftCell="A1">
      <selection activeCell="A8" sqref="A8:C13"/>
    </sheetView>
  </sheetViews>
  <sheetFormatPr defaultColWidth="9.140625" defaultRowHeight="12.75"/>
  <cols>
    <col min="1" max="1" width="9.140625" style="13" customWidth="1"/>
    <col min="2" max="2" width="5.57421875" style="13" customWidth="1"/>
    <col min="3" max="16384" width="9.140625" style="13" customWidth="1"/>
  </cols>
  <sheetData>
    <row r="1" ht="15.75">
      <c r="A1" s="12" t="s">
        <v>882</v>
      </c>
    </row>
    <row r="2" spans="1:3" ht="12.75">
      <c r="A2" s="14"/>
      <c r="C2" s="15" t="s">
        <v>738</v>
      </c>
    </row>
    <row r="3" spans="1:3" ht="12.75">
      <c r="A3" s="14"/>
      <c r="C3" s="16" t="s">
        <v>739</v>
      </c>
    </row>
    <row r="4" spans="1:3" ht="12.75">
      <c r="A4" s="14"/>
      <c r="C4" s="16" t="s">
        <v>740</v>
      </c>
    </row>
    <row r="5" ht="12.75">
      <c r="A5" s="14"/>
    </row>
    <row r="6" ht="12.75">
      <c r="A6" s="14"/>
    </row>
    <row r="7" ht="12.75">
      <c r="A7" s="14"/>
    </row>
    <row r="14" ht="12.75">
      <c r="A14" s="14"/>
    </row>
    <row r="15" ht="12.75">
      <c r="A15" s="14"/>
    </row>
    <row r="16" ht="12.75">
      <c r="A16" s="14"/>
    </row>
    <row r="17" ht="12.75">
      <c r="A17" s="14"/>
    </row>
    <row r="18" ht="12.75">
      <c r="A18" s="14"/>
    </row>
    <row r="19" ht="12.75">
      <c r="A19" s="14"/>
    </row>
    <row r="20" ht="12.75">
      <c r="A20" s="14"/>
    </row>
    <row r="21" ht="12.75">
      <c r="A21" s="14"/>
    </row>
    <row r="22" ht="12.75">
      <c r="A22" s="1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2011-02-23T23:02:29Z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