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491" windowWidth="1845" windowHeight="8025" tabRatio="794" activeTab="2"/>
  </bookViews>
  <sheets>
    <sheet name="Title" sheetId="1" r:id="rId1"/>
    <sheet name="Approval status on P802.22 D1" sheetId="2" r:id="rId2"/>
    <sheet name="P802.22 D1 Comments" sheetId="3" r:id="rId3"/>
    <sheet name="References" sheetId="4" r:id="rId4"/>
  </sheets>
  <definedNames>
    <definedName name="_xlnm._FilterDatabase" localSheetId="2" hidden="1">'P802.22 D1 Comments'!$E$1:$P$260</definedName>
    <definedName name="Doc_title" localSheetId="3">'References'!#REF!</definedName>
    <definedName name="_xlnm.Print_Area" localSheetId="3">'References'!$A$1:$B$1</definedName>
    <definedName name="_xlnm.Print_Area" localSheetId="0">'Title'!$A$1:$I$6</definedName>
  </definedNames>
  <calcPr fullCalcOnLoad="1"/>
</workbook>
</file>

<file path=xl/comments3.xml><?xml version="1.0" encoding="utf-8"?>
<comments xmlns="http://schemas.openxmlformats.org/spreadsheetml/2006/main">
  <authors>
    <author>Gerald Chouinard</author>
  </authors>
  <commentList>
    <comment ref="U1" authorId="0">
      <text>
        <r>
          <rPr>
            <sz val="8"/>
            <rFont val="Tahoma"/>
            <family val="0"/>
          </rPr>
          <t>A= Agree    P= Agree in principle    D= Disagree   O= Out of scope</t>
        </r>
      </text>
    </comment>
    <comment ref="V1" authorId="0">
      <text>
        <r>
          <rPr>
            <sz val="8"/>
            <rFont val="Tahoma"/>
            <family val="0"/>
          </rPr>
          <t>A= Accept   C= Counter   D= Defer    P= Pending     R= Reject</t>
        </r>
      </text>
    </comment>
    <comment ref="X1" authorId="0">
      <text>
        <r>
          <rPr>
            <sz val="8"/>
            <rFont val="Tahoma"/>
            <family val="0"/>
          </rPr>
          <t>A= Appprove   D= Disapprove   
@= Abstain      W= Withdraw</t>
        </r>
      </text>
    </comment>
  </commentList>
</comments>
</file>

<file path=xl/sharedStrings.xml><?xml version="1.0" encoding="utf-8"?>
<sst xmlns="http://schemas.openxmlformats.org/spreadsheetml/2006/main" count="3499" uniqueCount="954">
  <si>
    <t>Action: Gerald to send email Michelle Turner to see if the IEEE-SA Standards need to align with grey scale paper reproduction.
Email sent on 19 January</t>
  </si>
  <si>
    <t>The distributed sensing scheme contemplated by 802.22 is based on a different architecture based on each sensor reporting its results to the BS and that BS, through the Spectrum manager taking the decision.  There is no need for inter-sensor communication at this time. Once the P1900.6 standard is completed, we will evaluate adding the reference to it through a maintenance PAR.</t>
  </si>
  <si>
    <t>Editor: Figure 7: B1 and B2 should be C1 and C2</t>
  </si>
  <si>
    <t>Editor: Widen the first column of the Table so that the acronym appears in one line.</t>
  </si>
  <si>
    <t>Jianfeng to respond to Wendong</t>
  </si>
  <si>
    <t>Amachi, Nobumitsu</t>
  </si>
  <si>
    <t>% covered</t>
  </si>
  <si>
    <t>doc.: IEEE 802.22-11/0002r03</t>
  </si>
  <si>
    <t>2011-01-19</t>
  </si>
  <si>
    <t>TR comments left to be discussed</t>
  </si>
  <si>
    <t>T comments left to be discussed</t>
  </si>
  <si>
    <t>TR comments discussed</t>
  </si>
  <si>
    <t>T comments discussed</t>
  </si>
  <si>
    <t>T discussed</t>
  </si>
  <si>
    <r>
      <t xml:space="preserve">Detailed and lengthy explanations was given and a number of questions was raised and responded to.
Jason needs a guidance on the number of sub-channels containing fixed subcarrier allocation so that he can carry out the simulations (2 weeks needed) to define the optimum interleaver parameters for the remaining sub-channels.
Motion: To resolve comment 209, change the number of sub-channels containing fixed subcarrier location from 2 to 3 as proposed by the commenter for the sake of improved channel impulse response as used by terrestrial geolocation.
Move: Apurva   Second: Ivan
For: 3  Against: 2  Abstain: 2
Motion failed.
Pool: </t>
    </r>
    <r>
      <rPr>
        <b/>
        <sz val="10"/>
        <rFont val="Arial"/>
        <family val="2"/>
      </rPr>
      <t>agree in principle</t>
    </r>
    <r>
      <rPr>
        <sz val="10"/>
        <rFont val="Arial"/>
        <family val="2"/>
      </rPr>
      <t xml:space="preserve"> with comment 209, meaning that the point raised is valid and needs further discussion.
Agree: 6,  Against: 1,  Abstain: 1
Motion with the same wording.
Agree: 6,  Against: 1,  Abstain: 1</t>
    </r>
  </si>
  <si>
    <t>Action: Gerald to produce a document explaining the process as discussed during the meeting based on the findings of doc. 178r1 to substantiate the fact that going from 2 sub-channels to 3 is needed.
The improvement is an increasing in the dynamic range of the fine ranging process since the echo detection threshold can be lowerd at 3 sub-channels since the 'false' echoes generated by the FFT resulting from the sub-sampling in the frequency domain to go from 84 subcarriers to 56 would no longer be present t generate false-positive.  The accuracy is not affected since these subcarriers are spread every 10 subcarriers over 3 MHz. and not the accuracy.
Accuracy could be increased by a factor of 2 (2 times narrower channel impulse response main lobe) if the number of subcarriers appearing every 10 subcarriers is doubled in order to be spread over the entire 6 MHz channel.
Increasing further the number of subcarriers would mean reducing the spacing between these subcarriers, thus increasing the maximum time span, from the current 30 usec, that can be covered before aliasing starts to occur.</t>
  </si>
  <si>
    <t>Change  "repetition" to "Repetiton"
Change smaller font for fractions to larger font.
Align font for paragraphs in section 8 (to be provided by Sung Hyun).</t>
  </si>
  <si>
    <t>Sun Hyun to provide the paragraph in section 8 with smaller font to be modified.</t>
  </si>
  <si>
    <r>
      <t>The current text has been improved for clarity.
The WG has decided that the MIB will include the destination URL (i.e., Database Service URL) because it will allow remote management of this information in the BS via SNMP.   If not needed, a null address could be put.
The WG decided that the BS URL field should be contained in the MIB table to give the option to specify the inbound address.  If not needed, a null address could be put.
The BS URL is needed because, if the connection to the Database service has been quiet long enough, the routers may have flushed the IP address/port back to the BS.  For the Database service to contact the BS once the BS has provided its inbound URL a first time (e.g., push technology), the Database service needs this BS URL which is to be provided in the payload. For example, it is needed for "push" technology. For this purpose, the BS URL will need to be a public IP address with a specific port by which the BS is accessible.
Furthermore, there is a need to declkare an inbound URL for station management.
Action: Remove the "IF"structures for the Database Service and BS URL's (see attached document).
Keep the 5 first rows, 9 and 10, 21-22, 31-32. On row 7, make the following modification: " Data</t>
    </r>
    <r>
      <rPr>
        <b/>
        <sz val="10"/>
        <rFont val="Arial"/>
        <family val="2"/>
      </rPr>
      <t>base</t>
    </r>
    <r>
      <rPr>
        <sz val="10"/>
        <rFont val="Arial"/>
        <family val="2"/>
      </rPr>
      <t xml:space="preserve"> Service URL Length".  Add the following sentence to row 7: "This is used to set the Locator for the Database service."  
Modify row 21 as follows: 1st column: "</t>
    </r>
    <r>
      <rPr>
        <sz val="10"/>
        <rFont val="Arial"/>
        <family val="2"/>
      </rPr>
      <t xml:space="preserve">Base Station Database Service </t>
    </r>
    <r>
      <rPr>
        <b/>
        <sz val="10"/>
        <rFont val="Arial"/>
        <family val="2"/>
      </rPr>
      <t xml:space="preserve">Access </t>
    </r>
    <r>
      <rPr>
        <sz val="10"/>
        <rFont val="Arial"/>
        <family val="2"/>
      </rPr>
      <t xml:space="preserve">URL Length",  4th column: "Length of </t>
    </r>
    <r>
      <rPr>
        <b/>
        <sz val="10"/>
        <rFont val="Arial"/>
        <family val="2"/>
      </rPr>
      <t>Base Station</t>
    </r>
    <r>
      <rPr>
        <sz val="10"/>
        <rFont val="Arial"/>
        <family val="2"/>
      </rPr>
      <t xml:space="preserve"> </t>
    </r>
    <r>
      <rPr>
        <strike/>
        <sz val="10"/>
        <rFont val="Arial"/>
        <family val="2"/>
      </rPr>
      <t>d</t>
    </r>
    <r>
      <rPr>
        <b/>
        <sz val="10"/>
        <rFont val="Arial"/>
        <family val="2"/>
      </rPr>
      <t>D</t>
    </r>
    <r>
      <rPr>
        <sz val="10"/>
        <rFont val="Arial"/>
        <family val="2"/>
      </rPr>
      <t xml:space="preserve">atabase </t>
    </r>
    <r>
      <rPr>
        <strike/>
        <sz val="10"/>
        <rFont val="Arial"/>
        <family val="2"/>
      </rPr>
      <t>s</t>
    </r>
    <r>
      <rPr>
        <b/>
        <sz val="10"/>
        <rFont val="Arial"/>
        <family val="2"/>
      </rPr>
      <t>S</t>
    </r>
    <r>
      <rPr>
        <sz val="10"/>
        <rFont val="Arial"/>
        <family val="2"/>
      </rPr>
      <t xml:space="preserve">ervice  </t>
    </r>
    <r>
      <rPr>
        <b/>
        <sz val="10"/>
        <rFont val="Arial"/>
        <family val="2"/>
      </rPr>
      <t>Access</t>
    </r>
    <r>
      <rPr>
        <sz val="10"/>
        <rFont val="Arial"/>
        <family val="2"/>
      </rPr>
      <t xml:space="preserve"> URL field (# of characters)"
Modify row 22 as follows: 1st column: "</t>
    </r>
    <r>
      <rPr>
        <b/>
        <sz val="10"/>
        <rFont val="Arial"/>
        <family val="2"/>
      </rPr>
      <t>Base Station</t>
    </r>
    <r>
      <rPr>
        <sz val="10"/>
        <rFont val="Arial"/>
        <family val="2"/>
      </rPr>
      <t xml:space="preserve"> Database Service </t>
    </r>
    <r>
      <rPr>
        <b/>
        <sz val="10"/>
        <rFont val="Arial"/>
        <family val="2"/>
      </rPr>
      <t>Access</t>
    </r>
    <r>
      <rPr>
        <sz val="10"/>
        <rFont val="Arial"/>
        <family val="2"/>
      </rPr>
      <t xml:space="preserve"> URL",  4th column: "A fully qualified URL, This is used to set the Locator for the Base Station Access by the Database Service."
Insert row new row 23 as follows: "Base Station Management URL Length", "Integer", "2 bytes", "Length of Base Station Management URL field (# of characters)".
Insert row new row 24 as follows: "Base Station Management URL", "Character String", "Variable", "A fully qualified URL.  This is used to set the Locator for the BS management service."</t>
    </r>
  </si>
  <si>
    <r>
      <t>Add the following sentence on line 29, page 287: "</t>
    </r>
    <r>
      <rPr>
        <b/>
        <sz val="10"/>
        <rFont val="Arial"/>
        <family val="2"/>
      </rPr>
      <t>As an option, w</t>
    </r>
    <r>
      <rPr>
        <strike/>
        <sz val="10"/>
        <rFont val="Arial"/>
        <family val="2"/>
      </rPr>
      <t>W</t>
    </r>
    <r>
      <rPr>
        <sz val="10"/>
        <rFont val="Arial"/>
        <family val="2"/>
      </rPr>
      <t xml:space="preserve">hen the ephemeral public key R:=(x1,y1):=kG that is generated during the ECDSA signature generation algorithm has an odd valued </t>
    </r>
    <r>
      <rPr>
        <b/>
        <sz val="10"/>
        <rFont val="Arial"/>
        <family val="2"/>
      </rPr>
      <t>"</t>
    </r>
    <r>
      <rPr>
        <sz val="10"/>
        <rFont val="Arial"/>
        <family val="2"/>
      </rPr>
      <t>y-</t>
    </r>
    <r>
      <rPr>
        <b/>
        <sz val="10"/>
        <rFont val="Arial"/>
        <family val="2"/>
      </rPr>
      <t>"</t>
    </r>
    <r>
      <rPr>
        <sz val="10"/>
        <rFont val="Arial"/>
        <family val="2"/>
      </rPr>
      <t xml:space="preserve"> coordinate </t>
    </r>
    <r>
      <rPr>
        <b/>
        <sz val="10"/>
        <rFont val="Arial"/>
        <family val="2"/>
      </rPr>
      <t>"</t>
    </r>
    <r>
      <rPr>
        <sz val="10"/>
        <rFont val="Arial"/>
        <family val="2"/>
      </rPr>
      <t>y1</t>
    </r>
    <r>
      <rPr>
        <b/>
        <sz val="10"/>
        <rFont val="Arial"/>
        <family val="2"/>
      </rPr>
      <t>"</t>
    </r>
    <r>
      <rPr>
        <sz val="10"/>
        <rFont val="Arial"/>
        <family val="2"/>
      </rPr>
      <t xml:space="preserve">, the ECDSA signature component </t>
    </r>
    <r>
      <rPr>
        <b/>
        <sz val="10"/>
        <rFont val="Arial"/>
        <family val="2"/>
      </rPr>
      <t>"</t>
    </r>
    <r>
      <rPr>
        <sz val="10"/>
        <rFont val="Arial"/>
        <family val="2"/>
      </rPr>
      <t>s</t>
    </r>
    <r>
      <rPr>
        <b/>
        <sz val="10"/>
        <rFont val="Arial"/>
        <family val="2"/>
      </rPr>
      <t>"</t>
    </r>
    <r>
      <rPr>
        <sz val="10"/>
        <rFont val="Arial"/>
        <family val="2"/>
      </rPr>
      <t xml:space="preserve"> SHALL be changed towards the integer </t>
    </r>
    <r>
      <rPr>
        <b/>
        <sz val="10"/>
        <rFont val="Arial"/>
        <family val="2"/>
      </rPr>
      <t>"</t>
    </r>
    <r>
      <rPr>
        <sz val="10"/>
        <rFont val="Arial"/>
        <family val="2"/>
      </rPr>
      <t>-s</t>
    </r>
    <r>
      <rPr>
        <b/>
        <sz val="10"/>
        <rFont val="Arial"/>
        <family val="2"/>
      </rPr>
      <t>"</t>
    </r>
    <r>
      <rPr>
        <sz val="10"/>
        <rFont val="Arial"/>
        <family val="2"/>
      </rPr>
      <t xml:space="preserve"> (modulo n), where </t>
    </r>
    <r>
      <rPr>
        <b/>
        <sz val="10"/>
        <rFont val="Arial"/>
        <family val="2"/>
      </rPr>
      <t>"</t>
    </r>
    <r>
      <rPr>
        <sz val="10"/>
        <rFont val="Arial"/>
        <family val="2"/>
      </rPr>
      <t>n</t>
    </r>
    <r>
      <rPr>
        <b/>
        <sz val="10"/>
        <rFont val="Arial"/>
        <family val="2"/>
      </rPr>
      <t>"</t>
    </r>
    <r>
      <rPr>
        <sz val="10"/>
        <rFont val="Arial"/>
        <family val="2"/>
      </rPr>
      <t xml:space="preserve"> is the prime order of the cyclic subgroup of the elliptic curve in question."
Action: Rene to clean the above sentence to be added.</t>
    </r>
  </si>
  <si>
    <t>Action: Rene to modify the following sentence:
"ECPoint represents the base point of an elliptic curve and can take on two forms, compressed and uncompressed [defined in ANSI X9.62-2005].  For certificates the encoding of ECPoint shall be supported by the uncompressed form.  The compressed form may (optionally) be used instead."
See resolution of comments #178 and 179.
Action: Ranga to provide the same list of specific parameters specified for the two previous comments</t>
  </si>
  <si>
    <r>
      <t xml:space="preserve">Modify the one-before-last sentence as follows:
"If the receiving BS supports the CBP protection, and has the key that can be used to verify the signature, the signature </t>
    </r>
    <r>
      <rPr>
        <strike/>
        <sz val="10"/>
        <rFont val="Arial"/>
        <family val="2"/>
      </rPr>
      <t>is then verified</t>
    </r>
    <r>
      <rPr>
        <sz val="10"/>
        <rFont val="Arial"/>
        <family val="2"/>
      </rPr>
      <t xml:space="preserve"> </t>
    </r>
    <r>
      <rPr>
        <b/>
        <sz val="10"/>
        <rFont val="Arial"/>
        <family val="2"/>
      </rPr>
      <t>verification process is started."</t>
    </r>
    <r>
      <rPr>
        <sz val="10"/>
        <rFont val="Arial"/>
        <family val="2"/>
      </rPr>
      <t xml:space="preserve">
</t>
    </r>
  </si>
  <si>
    <t>Action: Rene to investigate this more and report to the WG during telecons.</t>
  </si>
  <si>
    <t>The format of the current implicit certificate is inconsistent with the ECDSA and RSA certifcates (which are all specified in X509 format - cf., e.g., Clause 7.5.1.5) because of the serious size constraint that needs to be imposed on these certificates  to reduce the overhead and avoid unnecessary transmissions.</t>
  </si>
  <si>
    <t>The WG will continue to investigate ways of adhering to the X509 format but reduce the size.</t>
  </si>
  <si>
    <t>Add ECC as new acronym in section 4.</t>
  </si>
  <si>
    <t>Agree to remove "TV"
Change the definition in section 3 as follows: Channel  is x MHz that can be used for TV or wireless.</t>
  </si>
  <si>
    <t>On page 235, the Title: "Frame Contention Procedure at the Frame Contention Destination" Should be section number: 6.23.3.2.2.3.</t>
  </si>
  <si>
    <t>Page 308 on Fig. 128, middle of lower part</t>
  </si>
  <si>
    <t>On first seeing Figure 5, I assumed that "US Classification Rules" actuallly meant "United States Classification Rules" as opposed to "Up Stream." In addition US is used extensively in Annex A to mean "United States." Also see "BS, CPE" towards the bottom of Table 271.</t>
  </si>
  <si>
    <t>9.7.1.1</t>
  </si>
  <si>
    <t>What use is the "Database Service IPx Address" within this primitive? If "higher layers such as IP (P359L17)" are used to access the database, then why does the primitive need to know the IP source (Base Station) and destination (Database) addresses. Surely this information is already present in the IP transport datagram for this primitive?</t>
  </si>
  <si>
    <t>Either remove or clarify why the IP source and destination have to be present in this primitive?</t>
  </si>
  <si>
    <t>9.2.2</t>
  </si>
  <si>
    <t>What is an "official database service"? By whom is it officiated?</t>
  </si>
  <si>
    <t>Change the phrase to read "regulators database service"</t>
  </si>
  <si>
    <t>6.2.3.1</t>
  </si>
  <si>
    <t>There appear to be two definitions of channel used in the document. "Channel" refers to a frequency set used by an IEEE 802.22 device, whilst "TV Channel" refers to a frequency set used by an incumbent TV service. However, in some places these definitions become muddled, for example in 6.2.3.1, the in-band sensing should be using "TV" Channels N and N+-1.  There is a similar issue with "database service" and "TV bands database service"; are these the same entity?</t>
  </si>
  <si>
    <t>If my assumption is correct about the two definitions of channel, then I suggest that every occurance of the word "channel" in the document be checked for its correct context (e.g. "Channel" or "TV Channel". Otherwise, the definition of "TV Channel" should be removed. Additionally the use of "database service" needs to be checked.</t>
  </si>
  <si>
    <t>7.4.3</t>
  </si>
  <si>
    <t>There are many RFC document references scattered throughout the document. It would be useful to collect them all within clause 2.</t>
  </si>
  <si>
    <t>Check all normative references throughout the document and those which should go in the bibliography.</t>
  </si>
  <si>
    <t>6.2.3.3</t>
  </si>
  <si>
    <t>There is no expansion of the abbreviation ECC</t>
  </si>
  <si>
    <t>Add "ECC - Elliptic Curve Cryptography" to the definitions in clause 3</t>
  </si>
  <si>
    <t>The values N-1 and N+1 are only appropriate for a constrained set of N.  Does N-1 make sense when N=0?</t>
  </si>
  <si>
    <t>Consider a range for N, e.g. N-1 when N &gt; 0</t>
  </si>
  <si>
    <t>Figure 7 looks like a "poster paper" for IEEE 802.22. Please break it down into smaller parts.</t>
  </si>
  <si>
    <t>Split the two diagrams within Figure 7 into two new figures. Remove the abbreviation key at the bottom and move those terms into clause 4.</t>
  </si>
  <si>
    <t>I think Clause 5 requires more of an introduction.  It's quite a shock to read it following the definitions. Clause 6 is a better example of an introduction to what the standard is trying to do.</t>
  </si>
  <si>
    <t>Soften the impact of Clause 5 on non-IEEE 802.22 readers by providing an architectural overview and some guidance as to how the purpose (in clause 1.2) is met.  "Say what you're going to say, say it, then say what you said".</t>
  </si>
  <si>
    <t>You may want to disambiguate "US" from "U.S." and also the use of "US" in Annex A. You could adopt the terms downlink (DL) and uplink (UL) instead.</t>
  </si>
  <si>
    <t>Within Figure 2 there are two representations of WLAN technology, i.e. IEEE 802.11 and IEEE 802.11a. I think this is an outdated view of WLAN technology, as IEEE 802.11y covers the 3.5 GHz band, whilst IEEE 802.11ad covers 60 GHz.  I think a single mention of "IEEE 802.11" somewhere between the 2.4 and 5 GHz annuli will be more appropriate.</t>
  </si>
  <si>
    <t>As per comment</t>
  </si>
  <si>
    <t>typo with "SAP" definition</t>
  </si>
  <si>
    <t>Move "Service" down, from the line above</t>
  </si>
  <si>
    <t>There is no definition of "Cognitive Plane"</t>
  </si>
  <si>
    <t>Please provide a definition for this term</t>
  </si>
  <si>
    <t>Change "subclause 0" for "subclauses 6.8 and 6.9".</t>
  </si>
  <si>
    <t>Remove the word "logical".</t>
  </si>
  <si>
    <t>Clarify the use cases of the procedure.</t>
  </si>
  <si>
    <t>Yes, the satellite receiver has been mandated by the 802.22 WG. Since 802.22 allows the CPE to act as a personal/portable device, manual entry of the CPE location is not allowed.</t>
  </si>
  <si>
    <r>
      <t xml:space="preserve">Add the following sentence after " ...(i.e., in the keep-out region).": "If the CPE4 is already registered with the BS, it will alert the BS.  If the CPE4 is not registered with the BS, it shall not transmit.  See section 9.2.5, policies 5 and 6. In response to the alert from the CPE, the Spectrum Manager at the BS may or may not decide to switch channel to accommodate the CPE (see section 9.2.6.6)" Spectrum Manager operation."
Modify the last sentence of the paragraph above Figure 33 as follows: "The </t>
    </r>
    <r>
      <rPr>
        <strike/>
        <sz val="10"/>
        <rFont val="Arial"/>
        <family val="2"/>
      </rPr>
      <t>MAC</t>
    </r>
    <r>
      <rPr>
        <b/>
        <sz val="10"/>
        <rFont val="Arial"/>
        <family val="2"/>
      </rPr>
      <t xml:space="preserve"> Spectrum Manager </t>
    </r>
    <r>
      <rPr>
        <sz val="10"/>
        <rFont val="Arial"/>
        <family val="2"/>
      </rPr>
      <t xml:space="preserve">incorporates algorithms to address this need </t>
    </r>
    <r>
      <rPr>
        <b/>
        <sz val="10"/>
        <rFont val="Arial"/>
        <family val="2"/>
      </rPr>
      <t>(see Table 229, Policies 5 and 6</t>
    </r>
    <r>
      <rPr>
        <sz val="10"/>
        <rFont val="Arial"/>
        <family val="2"/>
      </rPr>
      <t>".</t>
    </r>
  </si>
  <si>
    <r>
      <t>Currently, the range goes from 0 for 0x00 to 0.256 for 0xFF since the step size is 0.001. Typically, the normal maximum probability of false alarm should not exceed 0.1 or 10% for a sensor with acceptable tolerance specification.
The range proposed by the commentor would be only from 0 to 0.001 for 0xFF.
Action: Modify the Description as follows: "Maximum Probability of False Alarm – 0x00 indicates ‘0’ and 0x</t>
    </r>
    <r>
      <rPr>
        <strike/>
        <sz val="10"/>
        <rFont val="Arial"/>
        <family val="2"/>
      </rPr>
      <t>01</t>
    </r>
    <r>
      <rPr>
        <b/>
        <sz val="10"/>
        <rFont val="Arial"/>
        <family val="2"/>
      </rPr>
      <t>FF</t>
    </r>
    <r>
      <rPr>
        <sz val="10"/>
        <rFont val="Arial"/>
        <family val="2"/>
      </rPr>
      <t xml:space="preserve"> indicates ‘0.</t>
    </r>
    <r>
      <rPr>
        <strike/>
        <sz val="10"/>
        <rFont val="Arial"/>
        <family val="2"/>
      </rPr>
      <t>001</t>
    </r>
    <r>
      <rPr>
        <b/>
        <sz val="10"/>
        <rFont val="Arial"/>
        <family val="2"/>
      </rPr>
      <t>256</t>
    </r>
    <r>
      <rPr>
        <sz val="10"/>
        <rFont val="Arial"/>
        <family val="2"/>
      </rPr>
      <t>’</t>
    </r>
  </si>
  <si>
    <t>All "=" in these Tables should be converted to ":".</t>
  </si>
  <si>
    <r>
      <t xml:space="preserve">Table 78 is an enumeration of all the combinations of 3 bits and how they correspond to the application of the QoS parameter set.
Modify the sentence in section 6.9.8.9.4 as follows: "The format of the QoS parameter set type is defined in Table 77 </t>
    </r>
    <r>
      <rPr>
        <b/>
        <sz val="10"/>
        <rFont val="Arial"/>
        <family val="2"/>
      </rPr>
      <t>as the 3 first bits of the octet</t>
    </r>
    <r>
      <rPr>
        <sz val="10"/>
        <rFont val="Arial"/>
        <family val="2"/>
      </rPr>
      <t xml:space="preserve">, and Table 78 </t>
    </r>
    <r>
      <rPr>
        <b/>
        <sz val="10"/>
        <rFont val="Arial"/>
        <family val="2"/>
      </rPr>
      <t>enumerates all the combinations for these 3 bits that define controls for how QoS parameter sets are applied to the service flow that is being configured</t>
    </r>
    <r>
      <rPr>
        <strike/>
        <sz val="10"/>
        <rFont val="Arial"/>
        <family val="2"/>
      </rPr>
      <t>shows the values used in the dynamic service messages</t>
    </r>
    <r>
      <rPr>
        <sz val="10"/>
        <rFont val="Arial"/>
        <family val="2"/>
      </rPr>
      <t>."</t>
    </r>
  </si>
  <si>
    <t>Table 83 and Table 84 use different formats for the Bit descriptions.</t>
  </si>
  <si>
    <r>
      <t>Modify the option descriptions in Tabkle 83 as follows: "</t>
    </r>
    <r>
      <rPr>
        <b/>
        <sz val="10"/>
        <rFont val="Arial"/>
        <family val="2"/>
      </rPr>
      <t>0x0</t>
    </r>
    <r>
      <rPr>
        <sz val="10"/>
        <rFont val="Arial"/>
        <family val="2"/>
      </rPr>
      <t xml:space="preserve">0: Reserved
 </t>
    </r>
    <r>
      <rPr>
        <b/>
        <sz val="10"/>
        <rFont val="Arial"/>
        <family val="2"/>
      </rPr>
      <t>0x0</t>
    </r>
    <r>
      <rPr>
        <sz val="10"/>
        <rFont val="Arial"/>
        <family val="2"/>
      </rPr>
      <t>1: … etc.</t>
    </r>
  </si>
  <si>
    <t>Agree in Principle</t>
  </si>
  <si>
    <t>Change it for: "1-65535 (10 μs granularity)"
Change will be made also in Table 97.</t>
  </si>
  <si>
    <t>Replace by: "See Table 170."</t>
  </si>
  <si>
    <t>Remove all occurences (5) of the word "official" in front of "database service".
Copy the definition of "database service" from section 3 to section 9.2.2, page 359, line 17.</t>
  </si>
  <si>
    <t>Action: Ranga to develop an introductory sub-section: 5.1 Introduction. Note that it was decided to insert sections 6.2 and 6.3 on Architecture as a new section 5 and renumber the later sections.</t>
  </si>
  <si>
    <t>Editor to scan the entire Draft and make the changes.</t>
  </si>
  <si>
    <t>Modify for: "see 9.4.1.3." in Table 142.
Same change in Table 141, for "Signal Present Output".
Modify "(see 0)" to: "(see 6.8.1.2.3)" on the first line of the first paragraph of section 6.13.3.3.
Modify: "(see 0)" to "(see 6.9.6)" in section 8.9.4.2
Modify: "(see 0)" to "(see 6.9.6)" in section 9.5.2.2</t>
  </si>
  <si>
    <t>In Figure 33, change DTV for "Television".
Add the following definition in section 3: "DTV: Digital Television Service transmitting a broadcat signal in a digital format (e.g., ATSC, DVB-T, ISDB-T…)"
Add the following definition in section 3: "TV: Analog Television Service (e.g., NTSC, PAL, SECAM, …)
Action: Victor to provide the IEEE definitions</t>
  </si>
  <si>
    <t>Victor to provide the IEEE definitions of TV and DTV.</t>
  </si>
  <si>
    <t>There is a total of 41 RFC's referenced in the Draft. None are considered normative by the IETF, therefore do not belong to section 2.  The RFCs are maintained by the IETF independently from the Standard and the URL given below will bring the reader to all these RFCs.  No need to list them all in the Bibliography.
Add a definition of RFC in section 3: "RFC: Request for comments developed by the IETF (see www.ietf.org/rfc.html)"
Move the 4 RFC's from section 2 to the Bibliography.</t>
  </si>
  <si>
    <r>
      <t>Modify the sentence on line 20 of page 16 as follows: "</t>
    </r>
    <r>
      <rPr>
        <strike/>
        <sz val="10"/>
        <color indexed="10"/>
        <rFont val="Arial"/>
        <family val="0"/>
      </rPr>
      <t>Support for IPv6 in not mandatory and the</t>
    </r>
    <r>
      <rPr>
        <sz val="10"/>
        <color indexed="10"/>
        <rFont val="Arial"/>
        <family val="0"/>
      </rPr>
      <t>IPv6 CS</t>
    </r>
    <r>
      <rPr>
        <sz val="10"/>
        <rFont val="Arial"/>
        <family val="2"/>
      </rPr>
      <t xml:space="preserve"> requirements </t>
    </r>
    <r>
      <rPr>
        <strike/>
        <sz val="10"/>
        <color indexed="10"/>
        <rFont val="Arial"/>
        <family val="0"/>
      </rPr>
      <t>related to IPv6</t>
    </r>
    <r>
      <rPr>
        <sz val="10"/>
        <color indexed="10"/>
        <rFont val="Arial"/>
        <family val="0"/>
      </rPr>
      <t>are</t>
    </r>
    <r>
      <rPr>
        <sz val="10"/>
        <rFont val="Arial"/>
        <family val="2"/>
      </rPr>
      <t xml:space="preserve"> only appl</t>
    </r>
    <r>
      <rPr>
        <sz val="10"/>
        <color indexed="10"/>
        <rFont val="Arial"/>
        <family val="0"/>
      </rPr>
      <t>icable</t>
    </r>
    <r>
      <rPr>
        <strike/>
        <sz val="10"/>
        <color indexed="10"/>
        <rFont val="Arial"/>
        <family val="0"/>
      </rPr>
      <t>y</t>
    </r>
    <r>
      <rPr>
        <sz val="10"/>
        <rFont val="Arial"/>
        <family val="2"/>
      </rPr>
      <t xml:space="preserve"> if </t>
    </r>
    <r>
      <rPr>
        <strike/>
        <sz val="10"/>
        <color indexed="12"/>
        <rFont val="Arial"/>
        <family val="2"/>
      </rPr>
      <t>it is</t>
    </r>
    <r>
      <rPr>
        <sz val="10"/>
        <rFont val="Arial"/>
        <family val="2"/>
      </rPr>
      <t xml:space="preserve"> </t>
    </r>
    <r>
      <rPr>
        <strike/>
        <sz val="10"/>
        <color indexed="10"/>
        <rFont val="Arial"/>
        <family val="0"/>
      </rPr>
      <t>implemented</t>
    </r>
    <r>
      <rPr>
        <sz val="10"/>
        <color indexed="10"/>
        <rFont val="Arial"/>
        <family val="0"/>
      </rPr>
      <t>IPv6 support is enabled during registration</t>
    </r>
    <r>
      <rPr>
        <sz val="10"/>
        <rFont val="Arial"/>
        <family val="2"/>
      </rPr>
      <t>."
The WG intends to investigate IPv6 support during the maintenance PAR.</t>
    </r>
  </si>
  <si>
    <t>WG discussion: Equipment out there is not ready for IPv6.  Although address space for IPv4 is likely to run out, means may be found to extend it as NAT did in the past and still does. Most operators are using privately managed addresses.  IPv4 provides 4 Billion addresses, ways will likely be found to better use this address space.  Assigning sockets (i.e., IP addresses and ports) rather than IP addresses will reduce the number of addresses needed. DOCSIS had started with IPv6 64-bit addressing but ended up not using it.
Action: Modify the proposed change as indicated.</t>
  </si>
  <si>
    <t>Insert 6.2 and 6.3 under a new section 5 entitled: "802.22 system architecture", Renumber sections 5 to 12 to 6 to 13.</t>
  </si>
  <si>
    <r>
      <t xml:space="preserve">Change the first sentence of 6.16.2.3 as follows: "As a result of spectrum sensing, the available BSs in the area are presented to </t>
    </r>
    <r>
      <rPr>
        <strike/>
        <sz val="10"/>
        <rFont val="Arial"/>
        <family val="2"/>
      </rPr>
      <t>the higher layers for selection of an operating channel</t>
    </r>
    <r>
      <rPr>
        <sz val="10"/>
        <rFont val="Arial"/>
        <family val="2"/>
      </rPr>
      <t xml:space="preserve"> </t>
    </r>
    <r>
      <rPr>
        <b/>
        <sz val="10"/>
        <rFont val="Arial"/>
        <family val="2"/>
      </rPr>
      <t>the application layer program via connection C2 and MIBs through M-SAP as shown in 802.22 reference architecture (Figure 7).  The application may be running on the CPE or on an attached computer</t>
    </r>
    <r>
      <rPr>
        <sz val="10"/>
        <rFont val="Arial"/>
        <family val="2"/>
      </rPr>
      <t>."</t>
    </r>
  </si>
  <si>
    <t>These proposed changes assume that the current scheme does not work.  Jiangfeng should analyse it and present a case for the current scheme or, if it is proven not to work, discuss changes with Wendong.</t>
  </si>
  <si>
    <r>
      <t xml:space="preserve">The WG agrees in principle with the commentor.  However, as the commentor has indicated, the FCC ruling (2nd MO&amp;O) specifies the accuracy but not the confidence level.  As a result, the WG has decided to add an additional Table in Annex A specifying the location accuracy and confidence for various regulatory domains. In case of the USA domain, the location accuracy shall be 50 m radius and no value is specified for the confidence level. As a result of this comment, some further changes have been identified and need to be made to harmonize the content of the Draft as follows:  
Section 9.5: "The geolocation technology shall detect if any device in the network moves by </t>
    </r>
    <r>
      <rPr>
        <strike/>
        <sz val="10"/>
        <rFont val="Arial"/>
        <family val="2"/>
      </rPr>
      <t>more</t>
    </r>
    <r>
      <rPr>
        <sz val="10"/>
        <rFont val="Arial"/>
        <family val="2"/>
      </rPr>
      <t xml:space="preserve"> </t>
    </r>
    <r>
      <rPr>
        <b/>
        <sz val="10"/>
        <rFont val="Arial"/>
        <family val="2"/>
      </rPr>
      <t>a distance greater</t>
    </r>
    <r>
      <rPr>
        <sz val="10"/>
        <rFont val="Arial"/>
        <family val="2"/>
      </rPr>
      <t xml:space="preserve"> than </t>
    </r>
    <r>
      <rPr>
        <strike/>
        <sz val="10"/>
        <rFont val="Arial"/>
        <family val="2"/>
      </rPr>
      <t>+/-50 m</t>
    </r>
    <r>
      <rPr>
        <sz val="10"/>
        <rFont val="Arial"/>
        <family val="2"/>
      </rPr>
      <t xml:space="preserve"> </t>
    </r>
    <r>
      <rPr>
        <b/>
        <sz val="10"/>
        <rFont val="Arial"/>
        <family val="2"/>
      </rPr>
      <t>the values specified in Table xy in Annex A</t>
    </r>
    <r>
      <rPr>
        <sz val="10"/>
        <rFont val="Arial"/>
        <family val="2"/>
      </rPr>
      <t xml:space="preserve">."
In section 6.16.2.10, the current wording which came from E911 should be modified as follows: "The BS shall determine the location of the transmitting antenna of each associated CPE with the accuracy </t>
    </r>
    <r>
      <rPr>
        <b/>
        <sz val="10"/>
        <rFont val="Arial"/>
        <family val="2"/>
      </rPr>
      <t>as specified in Table xy in Annex A for the specific regulatory domain</t>
    </r>
    <r>
      <rPr>
        <strike/>
        <sz val="10"/>
        <rFont val="Arial"/>
        <family val="2"/>
      </rPr>
      <t xml:space="preserve"> within a radius of 100 m for 67% of the cases and 300 m for 95% of the cases</t>
    </r>
    <r>
      <rPr>
        <sz val="10"/>
        <rFont val="Arial"/>
        <family val="2"/>
      </rPr>
      <t>."
In Table 229, policy 8, change "default +/-25 m" to "default 50 m radius".
A new Table needs to be inserted in Annex A specifying the "regulatory domain", "location accuracy", "confidence level" and "distance threshold for the portable device".</t>
    </r>
  </si>
  <si>
    <r>
      <t xml:space="preserve">This is only applicable to a calibration of each model of CPE by the manufacturer.
Modify the sentence as follows: "Such residual delay will need to be measured by the manufacturer with an accuracy of at least +/-30 ns as specified in 6.9.7.3.5.9 </t>
    </r>
    <r>
      <rPr>
        <strike/>
        <sz val="10"/>
        <rFont val="Arial"/>
        <family val="2"/>
      </rPr>
      <t>by co-locating the CPE with the BS (i.e., BS and CPE antennas are co-located or the BS and CPE are connected through the proper length of feed cable) and setting the Timing Advance (see Table 45) to zero</t>
    </r>
    <r>
      <rPr>
        <sz val="10"/>
        <rFont val="Arial"/>
        <family val="2"/>
      </rPr>
      <t>."</t>
    </r>
  </si>
  <si>
    <t>Need to date every Standard listed.
Replace the last sentence of the first paragraph by the proposed sentence.
Same sentence to be added to the Bibliography.
"At the time of publication, the editions indicated were valid. All standards and specifications are subject to revision, and parties to agreements based on this standard are encouraged to investigate the possibility of applying the most recent editions of the references listed below."</t>
  </si>
  <si>
    <t>Action: Ranga to provide the date of the standards.</t>
  </si>
  <si>
    <t>Suggest to use Version 2.0 if Multiprime is needed..
If Multiprime is not used, refer to the most recent version.
Action: Ranga to investigate this.</t>
  </si>
  <si>
    <t>Action: Ranga to identify an official version for this key wrap.
Action: Rene to send an email to NIST whether there is a number associated with the key wrap and the reference document, and to get the URL for this document.
Considering another key wrap would involve changing a portion of section 7.
Action: Ranga to investigate whether another technique should be used.</t>
  </si>
  <si>
    <t>Need to refer to the right version of the Standard: November 15, 2006
Could refer to the Web site re. version of November 15, 2006
Send a note to the SECG to clarify.
Action: Ranga to look into this.</t>
  </si>
  <si>
    <t>Replace all 7 references to SHA1 to SHA-256 in section 7.5.
Add a reference to: (FIPS Pub 180-3)</t>
  </si>
  <si>
    <t>Action: Ranga to provide the correct references to the RFC's.
The 4 RFCs in section should stay in section2 unlike indicated in resolution of comment # xx.</t>
  </si>
  <si>
    <t xml:space="preserve">Action: Ranga will narrow down the list of possible elliptic curves and enumerate the short list of curves that will be used to reduce the options and compatibility.
Prime number versus binary based ECC?  Binary is not as demanding in complexity while prime number is more secured.
Concern expressed about complexity and the impact on the cost of the CPEs. ECC is not that demanding in memory and computing cycles.
The binary approach is preferred by the group to reduce the complexity.
</t>
  </si>
  <si>
    <t>Apurva is to schedule telecons on every Fridays, 12:00pm to 1:30pm to discuss Management Plane and Security.</t>
  </si>
  <si>
    <t>Remove the following sentence: "Domain parameters sets that are selected will produce keys of no less than 160 and no greater than 256 bits in length."</t>
  </si>
  <si>
    <t>Remove the following sentence: "Restrictions posed on the certificate values are described in 7.5.1."</t>
  </si>
  <si>
    <t>(TR) Clause 7.5.1.5.2, p. 290, l. 17-19: This seems to suggest that any implementation has to support compressed elliptic curve points. If so, this may present a burden to some implementers. Why not offer less choice and always mandate affine representation of elliptic curve points (or, generate points so that the y-coordinate is always uniquely determined from knowledge of the x-coordinate only). Suggested remedy: Reduce choice here, as suggested.</t>
  </si>
  <si>
    <t>Suggested remedy: Reduce choice here, as suggested.</t>
  </si>
  <si>
    <t>(TR) Clause 7.5.1.3.2, p. 287, l. 23-25: With ECDSA, one can considerably speed-up signature verification for prime curves and binary non-Koblitz curves. For those curves speed-ups of the incremental cost of ECDSA signature verification of 40% are possible (SAC 2005 result). Cf. also IETF-78 meetings. To reap these benefits, simply add the following sentence at l. 29:  "When the ephemeral public key R:=(x1,y1):=kG that is generated during the ECDSA signature generation algorithm has an odd valued y-coordinate y1,the ECDSA signature component s SHALL be changed towards the integer -s (modulo n), where n is the prime order of the cyclic subgroup of the elliptic curve in question." Note that this extra post-processing step can be executed by any party and that using accelerated methods for signature verification is (of course) entirely optional. Note also that this does not jeopardize compliance with any existing ECDSA formats. Suggested remedy: Add this sentence, as suggested.</t>
  </si>
  <si>
    <t>Suggested remedy: Add this sentence, as suggested.</t>
  </si>
  <si>
    <t>(T) Clause 7.5.1, p. 286, l. 11: This sentence seems to be a circular reference (since referring to the Clause it is at the end of). Suggested: Fix accordingly.</t>
  </si>
  <si>
    <t>Suggested: Fix accordingly.</t>
  </si>
  <si>
    <t>(TR) Clause 7.5.1, p. 286, l. 8-9: It is suggested that domain parameters produce keys of between 160-256 bits in length. This language is highly ambiguous, since it is not clear whether private keys or public keys are meant here. Assuming private keys and prime curves, this limits the crypto bit strength of the resulting ECC scheme to between 80-128 bits; with binary curves a little bit less. (With public keys, the crypto bit strength would be completely inadequate, since at most 64 bits.) Moreover, why this 256-bit upper limit? Suggested remedy:  Rewrite this paragraph, so as to make this more precise.</t>
  </si>
  <si>
    <t>Suggested remedy:  Rewrite this paragraph, so as to make this more precise.</t>
  </si>
  <si>
    <t>(TR) Clause 7.5.1, p. 286, l. 6-9: This paragraph suggests that "almost any elliptic curve domain parameter set goes". This seems to be a recipe for incompatibilities and too many options. Moreover, how is one to provide support for efficient implementations if one does not even know yet whether the curve in question would be a prime curve, binary curve? Why not pick a small set of domain parameters (e.g., NIST P-256, P-384, P-521) instead? Suggested remedy: Specify a very limited set of curves to be used here (e.g., Suite B NIST prime curves corresponding to crypto bit strength 128, 192, 256).</t>
  </si>
  <si>
    <t>Suggested remedy: Specify a very limited set of curves to be used here (e.g., Suite B NIST prime curves corresponding to crypto bit strength 128, 192, 256).</t>
  </si>
  <si>
    <t>Editorial</t>
  </si>
  <si>
    <t>(E) Clause 7.5.1, p. 286, l. 2: Replace "RSA of ECC" by "RSA or ECC". Suggested remedy: Implemented as suggested.</t>
  </si>
  <si>
    <t>Suggested remedy: Implemented as suggested.</t>
  </si>
  <si>
    <t>See resolution of comment #97.
Note that the definition of "Professional Installer" is consistent with that given by the FCC in the R&amp;O 10-174, clause 3, para. 150. Part 15.711 (b 1 1) indicates that it should be installed professionally."</t>
  </si>
  <si>
    <t>Remove the last paragraph of page 2 and Figure 2.</t>
  </si>
  <si>
    <t>Action: Ranga to resolve.</t>
  </si>
  <si>
    <t>Action: Apurva to confirm with Steve Mccann.</t>
  </si>
  <si>
    <t>Agree</t>
  </si>
  <si>
    <t>Disagree</t>
  </si>
  <si>
    <t>Definition is for SM-SSF SAP.</t>
  </si>
  <si>
    <r>
      <t xml:space="preserve">The 802.22 WG devised Annex A to cover the diffferent regulatory domains requirements and the main body of the standard refers to this Annex.  Only Annex A is expected to be modified to include additional regulatory requirements.
As it stands, the comment is not actionable.  No specific section of the Draft to which this comment applies has been identified, neither the commentor has provided a clear remedy to addres his concerns. Commentor needs to provides specific examples.
Specific wording should be proposed.
</t>
    </r>
  </si>
  <si>
    <t>The WG discussed it on Monday (17 Jan.) and intends to reject the comment.
Action: Apurva to contact Rich and ask for clarification and examples of what specific changes are needed.</t>
  </si>
  <si>
    <r>
      <t>Change to "a professional</t>
    </r>
    <r>
      <rPr>
        <b/>
        <sz val="10"/>
        <rFont val="Arial"/>
        <family val="2"/>
      </rPr>
      <t>ly installed</t>
    </r>
    <r>
      <rPr>
        <sz val="10"/>
        <rFont val="Arial"/>
        <family val="2"/>
      </rPr>
      <t xml:space="preserve"> fixed base station".  Add:  "(see Annex A" at the end of the paragraph.
See resolution of comment #97.
</t>
    </r>
  </si>
  <si>
    <r>
      <t xml:space="preserve">Make the following changes : "The Wireless Regional </t>
    </r>
    <r>
      <rPr>
        <b/>
        <sz val="10"/>
        <rFont val="Arial"/>
        <family val="2"/>
      </rPr>
      <t>Area</t>
    </r>
    <r>
      <rPr>
        <sz val="10"/>
        <rFont val="Arial"/>
        <family val="2"/>
      </rPr>
      <t xml:space="preserve"> Networks </t>
    </r>
    <r>
      <rPr>
        <b/>
        <sz val="10"/>
        <rFont val="Arial"/>
        <family val="2"/>
      </rPr>
      <t xml:space="preserve">(WRAN) </t>
    </r>
    <r>
      <rPr>
        <sz val="10"/>
        <rFont val="Arial"/>
        <family val="2"/>
      </rPr>
      <t xml:space="preserve">for which this standard </t>
    </r>
    <r>
      <rPr>
        <strike/>
        <sz val="10"/>
        <rFont val="Arial"/>
        <family val="2"/>
      </rPr>
      <t>is</t>
    </r>
    <r>
      <rPr>
        <sz val="10"/>
        <rFont val="Arial"/>
        <family val="2"/>
      </rPr>
      <t xml:space="preserve"> </t>
    </r>
    <r>
      <rPr>
        <b/>
        <sz val="10"/>
        <rFont val="Arial"/>
        <family val="2"/>
      </rPr>
      <t>has been</t>
    </r>
    <r>
      <rPr>
        <sz val="10"/>
        <rFont val="Arial"/>
        <family val="2"/>
      </rPr>
      <t xml:space="preserve"> developed are expected to operate primarily in low population density areas </t>
    </r>
    <r>
      <rPr>
        <strike/>
        <sz val="10"/>
        <rFont val="Arial"/>
        <family val="2"/>
      </rPr>
      <t>with less than about 40 persons per square kilometer and,</t>
    </r>
    <r>
      <rPr>
        <sz val="10"/>
        <rFont val="Arial"/>
        <family val="2"/>
      </rPr>
      <t xml:space="preserve">  in order to provide broadband access to data networks</t>
    </r>
    <r>
      <rPr>
        <b/>
        <sz val="10"/>
        <rFont val="Arial"/>
        <family val="2"/>
      </rPr>
      <t>.  The WRAN systems will use</t>
    </r>
    <r>
      <rPr>
        <strike/>
        <sz val="10"/>
        <rFont val="Arial"/>
        <family val="2"/>
      </rPr>
      <t xml:space="preserve"> using</t>
    </r>
    <r>
      <rPr>
        <sz val="10"/>
        <rFont val="Arial"/>
        <family val="2"/>
      </rPr>
      <t xml:space="preserve"> vacant channels  …" </t>
    </r>
  </si>
  <si>
    <t>Usage of N-1 and N+1 is well understood in normal broadcast operating parlance and used as is by the regulators. Special cases at the extremities of the ranges of channels are well understood and do not need to be explicitely described in the definition.  Note that the TV band is constituted of many segments (e.g., channels 2-6, 7-13, 14-36, 38-51 in the USA.</t>
  </si>
  <si>
    <t xml:space="preserve">Add the following definition to section 3: "Cognitive plane: The cognitive plane consists of all the entities in the 802.22 reference architecture that relate to cognitive functions.  These cognitive functions are the spectrum manager/spectrum automaton, spectrum sensing function, the geolocation function and the security sub-layer 2.  The spectrum manager/spectrum automaton reside at the same level as the MAC common part sub-layer in the data plane whereas the SSF and the geolocation function reside at the same level as the PHY in the data plane. 
</t>
  </si>
  <si>
    <t>The "editorial" note is needed to explain that, although OFDM is used in the downstream and OFDMA is used in the upstream, common usage has been established to qualify the entire system as "OFDMA".</t>
  </si>
  <si>
    <t>Editor to verify the complexity of such a change and the impact on the text.
Need to verify with 802.19: this coexistence window could be used by 802.19 to coexist across technologies rather than being limited to coexistence amongst only the 802.22 systems.</t>
  </si>
  <si>
    <t>Change 2-character ISO country codes to 3-character ISO country codes in Annex A.
Change US to USA, UK to GBR and CA to CAN in Annex A.</t>
  </si>
  <si>
    <r>
      <t>Include  "(see Annex A, Table xx)" after the word "regulations" in the first paragraph.
Remove the second paragraph of section 6.16.1.1.
Create a new Table xx in Annex A conrtaining 3 columns: "Regulatory domain",  "Professional installation required", and a definition of "professional installer" for the USA regulatory domain as follows:
"A professional installer is a competent individual or team of individuals with experience in installing radio communications equipment and who</t>
    </r>
    <r>
      <rPr>
        <sz val="10"/>
        <rFont val="Arial"/>
        <family val="2"/>
      </rPr>
      <t xml:space="preserve"> normally </t>
    </r>
    <r>
      <rPr>
        <sz val="10"/>
        <rFont val="Arial"/>
        <family val="2"/>
      </rPr>
      <t>provides service on a fee basis – such an individual or team can generally be expected to be capable of ascertaining the geographic coordinates of a site and entering them into the device for communication to a database."
Add a reference to Annex A, Table xx every time professional installation is mentioned in the text.</t>
    </r>
  </si>
  <si>
    <t>1( replace the 2nd paragraph of 7.2.8.1 with the following: "Hence, when the PMK is created, it is created with a specifice lifetime." 2) Modify the last sentence of the 3rd paragraph of 7.2.8.1 as follows: "Reauthentication shall be required to establish</t>
  </si>
  <si>
    <t>7.3.1.1</t>
  </si>
  <si>
    <t>there are several references to authorization</t>
  </si>
  <si>
    <t>In this seciton: replace "authorization" with "authentication", replace "re-authorization" with "re-authentication", replace "reauthorize" with "reauthenticate", replace "unauthorized" with "unauthenticated"</t>
  </si>
  <si>
    <t>7.3.1.2</t>
  </si>
  <si>
    <t>incorrect reference to re-authorization</t>
  </si>
  <si>
    <t>replace "re-authorization" with "re-autentication" on line 35</t>
  </si>
  <si>
    <t>7.3.2</t>
  </si>
  <si>
    <t>incorrect reference to authorization in this section</t>
  </si>
  <si>
    <t>In this section: replace "authorized" with "authenticated", "re-authorization" with "re-authentication", replace "authorization" with "authentication"</t>
  </si>
  <si>
    <t>7.3.2.1</t>
  </si>
  <si>
    <t>incorrect title for section</t>
  </si>
  <si>
    <t>change title to "CPE Reauthentication"</t>
  </si>
  <si>
    <t>there are incorrect references to authorization in this section</t>
  </si>
  <si>
    <t>In this section: replace "Authorization" with "Authentication", replace "re-authorization" with "re-authentication", replace "authorization" with "authentication"</t>
  </si>
  <si>
    <t>The second sentence of the parapgraph has incorrect section references</t>
  </si>
  <si>
    <r>
      <t xml:space="preserve">Modify the sentence as follows: "All CPE  and BS implementations shall support the method of packet data encryption and authentication defined in 7.4.2, </t>
    </r>
    <r>
      <rPr>
        <strike/>
        <sz val="10"/>
        <color indexed="10"/>
        <rFont val="Arial"/>
        <family val="0"/>
      </rPr>
      <t>and encryption of the TEK as</t>
    </r>
    <r>
      <rPr>
        <sz val="10"/>
        <color indexed="10"/>
        <rFont val="Arial"/>
        <family val="0"/>
      </rPr>
      <t>using the cryptographic suites</t>
    </r>
    <r>
      <rPr>
        <sz val="10"/>
        <rFont val="Arial"/>
        <family val="2"/>
      </rPr>
      <t xml:space="preserve"> specified in 7.4.1."</t>
    </r>
  </si>
  <si>
    <t>7.4.1</t>
  </si>
  <si>
    <t>Throughout Clause 7, suite 0x00 in Table 190 is known as "No Protection"</t>
  </si>
  <si>
    <r>
      <t>Modify row 2/col 2 of Table 190 as follows: "</t>
    </r>
    <r>
      <rPr>
        <sz val="10"/>
        <color indexed="10"/>
        <rFont val="Arial"/>
        <family val="0"/>
      </rPr>
      <t>No Protection (</t>
    </r>
    <r>
      <rPr>
        <sz val="10"/>
        <rFont val="Arial"/>
        <family val="2"/>
      </rPr>
      <t>No Authentication, No Encryption</t>
    </r>
    <r>
      <rPr>
        <sz val="10"/>
        <color indexed="10"/>
        <rFont val="Arial"/>
        <family val="0"/>
      </rPr>
      <t>)</t>
    </r>
    <r>
      <rPr>
        <sz val="10"/>
        <rFont val="Arial"/>
        <family val="2"/>
      </rPr>
      <t>"</t>
    </r>
  </si>
  <si>
    <t>The text on lines 36-38 refer to the wrong table and authentication mechanisms that we don't support</t>
  </si>
  <si>
    <t>Modify text on lines 36-38 pg 280: "In Table 267184, a configuration parameter for the list of Cryptographic Suites supported will be transmitted to the BSAAA by the CPE in the SCM RSA/ECC Authorization Information, RequestEAP-Start and Authorization Repl</t>
  </si>
  <si>
    <t>7.4.2.1.1</t>
  </si>
  <si>
    <t>incorrect reference to Re-Authorization</t>
  </si>
  <si>
    <t>replace "Re-Authorization" with "Re-Authentication"</t>
  </si>
  <si>
    <t>In table 185, we don't have a parameter for allowing selection between what cryptographic suite is used for GKEK/GTEK generation</t>
  </si>
  <si>
    <t>Add a row to table 185 after the "Default Cryptographic Suite for GSAs": Name of row "Default Cryptographic Suite for GKEK/GTEK Generation", size "8 bits", Notes "Either 0x06 or  0x07, see Table 190"</t>
  </si>
  <si>
    <t>7.4.2.1.4</t>
  </si>
  <si>
    <t>In Figure 122, the wrong cryptographic suite is referenced</t>
  </si>
  <si>
    <t>in figure 122 repace 0x06 with 0x05</t>
  </si>
  <si>
    <t>1st sentence of section references wrong table</t>
  </si>
  <si>
    <t>remove the first sentence of the paragraph</t>
  </si>
  <si>
    <t>7.5.1.4.2</t>
  </si>
  <si>
    <t>Since the WG went with the CPE privacy method that isn't MAC address dependent please add MAC address to CPE certificate, also the Device ID and Serial Number may not be in ASCII, but UNICODE</t>
  </si>
  <si>
    <t xml:space="preserve">1) On line 24, add the following: "commonName=&lt;MAC Address&gt;" 2) after line 30 pg 288, "The MAC address shall be the CPE’s MAC address. It is expressed as six pairs of hexadecimal digits 20 separated by colons (:), e.g., “C4:2C:03:32:B2:A1.” The Alpha HEX </t>
  </si>
  <si>
    <t>7.5.1.4.3</t>
  </si>
  <si>
    <t xml:space="preserve">Since the WG went with the CPE privacy method that isn't MAC address dependent please add MAC address to CPE certificate. Also, to be consistent with 7.5.1.4.2 "FCC Id" should be "Device ID". Also, the Device ID and Serial Number may not be in ASCII, but </t>
  </si>
  <si>
    <t>1) After line 45 add the following: "commonName=&lt;MAC Address&gt;" 2) after line 30 pg 288, "The MAC address shall be the BS's MAC address. It is expressed as six pairs of hexadecimal digits 20 separated by colons (:), e.g., “C4:2C:03:32:B2:A1.” The Alpha HEX</t>
  </si>
  <si>
    <t>Section 7.6.1 discuss "distributed" sensing not "collaborative" sensing</t>
  </si>
  <si>
    <t>on line 26, pg 292: replace "collaborative" with "distributed"</t>
  </si>
  <si>
    <t>7.6.2.2</t>
  </si>
  <si>
    <t>There is no specfic reference to support for SIM cards in the standard</t>
  </si>
  <si>
    <t>on line 18, pg 296: remove the following text "via a SIM card,"</t>
  </si>
  <si>
    <t>7.6.2.5.3</t>
  </si>
  <si>
    <t>wrong title of section</t>
  </si>
  <si>
    <t>on line 6 pg 300, replace "Generation" with "Validation"</t>
  </si>
  <si>
    <t>7.6.2</t>
  </si>
  <si>
    <t>In Figure 126, we have the wrong references to frame contention messages</t>
  </si>
  <si>
    <t>In Figure 126: replace "CC_REQ" with "FC-REQ" and replace "CC-RSP" with "FC-RSP"</t>
  </si>
  <si>
    <t>7.6.3</t>
  </si>
  <si>
    <t>This section isn't clear as to whether or not the beacon signature (if all three MSFs are captured) is verified at the receiving CPE or at the BS. To simply the operation, the becaon certificates should only be cached/stored at the BS, if CPE receives a b</t>
  </si>
  <si>
    <t>Add text to the section to explicitly state that the CPE, when sensing for beacon, just blindly relays the payload to the BS, who then verifies the signature</t>
  </si>
  <si>
    <t>text is repeated on this line</t>
  </si>
  <si>
    <t>remove one instance of "For example,"</t>
  </si>
  <si>
    <t>9.2.3.1</t>
  </si>
  <si>
    <t>In Fig 159, when Event 2 happens you have to transitions from the Protected state to the Candidate state. However, in Table 227 this is definited as a transition from the Protected to the Unclassified state</t>
  </si>
  <si>
    <t>Please correct Table 227, row3/col6 to say "Candidate"</t>
  </si>
  <si>
    <t>row6/col4 is a different font than other elements in the table</t>
  </si>
  <si>
    <t>pls correct font</t>
  </si>
  <si>
    <t>9.2.5</t>
  </si>
  <si>
    <t>In table 229, for action 3a, there is a reference for Tch_move_vm, but no reference to what timer (Txx) it corresponds to.</t>
  </si>
  <si>
    <t>Pls provide reference to the proper timer</t>
  </si>
  <si>
    <r>
      <t>In Fig 161 (SM state machine), there is reference to T</t>
    </r>
    <r>
      <rPr>
        <vertAlign val="subscript"/>
        <sz val="10"/>
        <rFont val="Arial"/>
        <family val="0"/>
      </rPr>
      <t>Wait_Before_Channel_Move</t>
    </r>
    <r>
      <rPr>
        <sz val="10"/>
        <rFont val="Arial"/>
        <family val="2"/>
      </rPr>
      <t xml:space="preserve"> and T</t>
    </r>
    <r>
      <rPr>
        <vertAlign val="subscript"/>
        <sz val="10"/>
        <rFont val="Arial"/>
        <family val="0"/>
      </rPr>
      <t>Refresh_Database_Info</t>
    </r>
    <r>
      <rPr>
        <sz val="10"/>
        <rFont val="Arial"/>
        <family val="2"/>
      </rPr>
      <t xml:space="preserve"> , listed without proper refence to the timers</t>
    </r>
  </si>
  <si>
    <r>
      <t>Replace reference to T</t>
    </r>
    <r>
      <rPr>
        <vertAlign val="subscript"/>
        <sz val="10"/>
        <rFont val="Arial"/>
        <family val="0"/>
      </rPr>
      <t>Wait_Before_Channel_Move</t>
    </r>
    <r>
      <rPr>
        <sz val="10"/>
        <rFont val="Arial"/>
        <family val="2"/>
      </rPr>
      <t xml:space="preserve"> with T46 and T</t>
    </r>
    <r>
      <rPr>
        <vertAlign val="subscript"/>
        <sz val="10"/>
        <rFont val="Arial"/>
        <family val="0"/>
      </rPr>
      <t>Refresh_Database_Info</t>
    </r>
    <r>
      <rPr>
        <sz val="10"/>
        <rFont val="Arial"/>
        <family val="2"/>
      </rPr>
      <t xml:space="preserve"> with T47.</t>
    </r>
  </si>
  <si>
    <t>9.2.6.2</t>
  </si>
  <si>
    <t>This section references T45 as the timer for refreshing database info. This is incorrect, T45 is for checking when we last had access to the database, T47 is for periodically refreshing the database</t>
  </si>
  <si>
    <t>Replace the references to "refreshing" with to something reflecting that's its just connectivity checking</t>
  </si>
  <si>
    <t>9.2.6.5</t>
  </si>
  <si>
    <r>
      <t>Text in this section is confusing, as it's referencing two timers T</t>
    </r>
    <r>
      <rPr>
        <vertAlign val="subscript"/>
        <sz val="10"/>
        <rFont val="Arial"/>
        <family val="0"/>
      </rPr>
      <t>Refresh_Database_Info</t>
    </r>
    <r>
      <rPr>
        <sz val="10"/>
        <rFont val="Arial"/>
        <family val="2"/>
      </rPr>
      <t xml:space="preserve"> (T47) and T</t>
    </r>
    <r>
      <rPr>
        <vertAlign val="subscript"/>
        <sz val="10"/>
        <rFont val="Arial"/>
        <family val="0"/>
      </rPr>
      <t>No_DB</t>
    </r>
    <r>
      <rPr>
        <sz val="10"/>
        <rFont val="Arial"/>
        <family val="2"/>
      </rPr>
      <t xml:space="preserve"> (T45). </t>
    </r>
  </si>
  <si>
    <r>
      <t>Replace references of T45/T</t>
    </r>
    <r>
      <rPr>
        <vertAlign val="subscript"/>
        <sz val="10"/>
        <rFont val="Arial"/>
        <family val="0"/>
      </rPr>
      <t>No_DB</t>
    </r>
    <r>
      <rPr>
        <sz val="10"/>
        <rFont val="Arial"/>
        <family val="2"/>
      </rPr>
      <t xml:space="preserve"> in this section with T47</t>
    </r>
  </si>
  <si>
    <t>In figure 171 and 172 there is a reference to IPC-UDP</t>
  </si>
  <si>
    <t>Pls correct to IPC-UPD</t>
  </si>
  <si>
    <t>On line 8 pg 389, the wrong mechanism for adjusting QPs is referenced.</t>
  </si>
  <si>
    <r>
      <t>Modify text on line 8-9 as follows: "Figure 173). An urgent MAC message contained in the GMH (see</t>
    </r>
    <r>
      <rPr>
        <strike/>
        <sz val="10"/>
        <color indexed="10"/>
        <rFont val="Arial"/>
        <family val="0"/>
      </rPr>
      <t xml:space="preserve"> Bandwidth and Quiet Period Request subheader</t>
    </r>
    <r>
      <rPr>
        <sz val="10"/>
        <color indexed="10"/>
        <rFont val="Arial"/>
        <family val="0"/>
      </rPr>
      <t>QPA Bit</t>
    </r>
    <r>
      <rPr>
        <sz val="10"/>
        <rFont val="Arial"/>
        <family val="2"/>
      </rPr>
      <t xml:space="preserve"> in Table 4</t>
    </r>
    <r>
      <rPr>
        <sz val="10"/>
        <color indexed="10"/>
        <rFont val="Arial"/>
        <family val="0"/>
      </rPr>
      <t>)</t>
    </r>
    <r>
      <rPr>
        <sz val="10"/>
        <rFont val="Arial"/>
        <family val="2"/>
      </rPr>
      <t xml:space="preserve"> will be sent to the BS to ask the SM to increase its scheduling of the quiet periods."</t>
    </r>
  </si>
  <si>
    <t>insert a space beteween "Time" and "SSA"</t>
  </si>
  <si>
    <t>referring to the wrong table on this line</t>
  </si>
  <si>
    <t>replace 267 with 271, make the same change on line 20</t>
  </si>
  <si>
    <t>The footnote refers to T55 being the time to conduct out-of-band sensing. This is incorrect. T55 reflects the amount of time to carry out all sensing.</t>
  </si>
  <si>
    <t>change foot note to reflect the nature of what T55 is used for</t>
  </si>
  <si>
    <t>9.3.5</t>
  </si>
  <si>
    <t>In the 3rd paragraph of the section, there is reference to T59 being used to determine when to switch to next backup channel. Shouldn't this reference be to T58 and T59, to be consistent with the 1st paragraph of the section and figure 178.</t>
  </si>
  <si>
    <t>Change reference to "T59 to "T58 and/or T59" in 3rd paragraph (starting line 8 pg 395) of 9.3.5 in order to be consistent.</t>
  </si>
  <si>
    <t>9.4.1.1</t>
  </si>
  <si>
    <t>In table 231, in the Sensing Window Specification Array row, there is an incorrect table reference</t>
  </si>
  <si>
    <t>Change Table 298 in this row to 233</t>
  </si>
  <si>
    <t>Now that sensing is optional on a per regulatory domain basis, we should be clear that these sensing modes apply if sensing is enabled</t>
  </si>
  <si>
    <t>To lines 19, 21, 23, add the following: "if sensing is enabled"</t>
  </si>
  <si>
    <t>There is an improper reference to "Clause 0"</t>
  </si>
  <si>
    <t>Provide the proper reference</t>
  </si>
  <si>
    <t>Table 240 is really an example of SPA for mode 0</t>
  </si>
  <si>
    <t>Change title to 240 to reflect that it is an example and not a summary. The same issue exists with Table 241 and 242.</t>
  </si>
  <si>
    <t>9.4.2</t>
  </si>
  <si>
    <t>In the beacon frame sensing mode, option D allows for the CPE to handle beacon authentication purposes. This option should be removed, and the text for the options should be updated to reflect that the CPE just blindly relays any captured beacon data to t</t>
  </si>
  <si>
    <t>Remove option D, update text for other options to specify that it is the BS and BS alone that processes the beacon data.</t>
  </si>
  <si>
    <t>This paragraph (lines 22-26, pg 407) talks in generalities, and doesn't mention the BLM-REQ/RSP messaging defined to exchange detected beacon information. Also, we should revise this paragraph to indicate that we want CPEs to only blindly relay captured b</t>
  </si>
  <si>
    <t>Update text in this parapgraph to refer to BLM-REQ/RSP/REP messaging to exchange detected beacon data between BS and CPE. Also, update the text to reflect that we will rely on CPEs to just blindly relay detected/captured beacon data to the BS which will p</t>
  </si>
  <si>
    <t xml:space="preserve">In table 246 we allow for indication that CPE can authenticate the beacon. To simplify system design, only the BS should process the authentication information in the beacon. </t>
  </si>
  <si>
    <t>Remove row 5 of table 246</t>
  </si>
  <si>
    <t>9.5.1</t>
  </si>
  <si>
    <t>Action Code 0x01 temporarily shutsdown the CPE transmission, while the BS/SM is supposed to verify the channel sets, and then later re-enable it via DREG-CMD with 0x03. This one of three options in 6.16.2.10 to reverify connectivity with CPE and obtain lo</t>
  </si>
  <si>
    <t>Replace the last sentence in paragraph 4 of 9.5.1 with the following: "If a large move is detected, the procedures in 6.16.2.10 shall be followed to verify connectivity with the CPE and obtain new coordinates (if necessary)."</t>
  </si>
  <si>
    <r>
      <t>replace the reference to T</t>
    </r>
    <r>
      <rPr>
        <vertAlign val="subscript"/>
        <sz val="10"/>
        <rFont val="Arial"/>
        <family val="0"/>
      </rPr>
      <t>Range1</t>
    </r>
    <r>
      <rPr>
        <sz val="10"/>
        <rFont val="Arial"/>
        <family val="2"/>
      </rPr>
      <t xml:space="preserve"> with T52 on lines 37 and 38, same change line 18/pg 410 and line 46/411</t>
    </r>
  </si>
  <si>
    <t>improper reference on this line</t>
  </si>
  <si>
    <t>please provide the proper reference</t>
  </si>
  <si>
    <t>The MIB description is not complete</t>
  </si>
  <si>
    <t>Pls provide the text to complete the MIB description</t>
  </si>
  <si>
    <t>The management primitives should be included in a separate clause, as they are not part of the MIBs</t>
  </si>
  <si>
    <t>Remove any reference to containing management primitives within clause 12</t>
  </si>
  <si>
    <t>The ASN.1 formating of MIBs is not complete</t>
  </si>
  <si>
    <t>Pls provide the text to cover the ASN.1 formating of MIBs</t>
  </si>
  <si>
    <t>2nd paragraph refers to PAK, which doesn't exist in the current security architecture. Also the paragraph should refer only to the PMK</t>
  </si>
  <si>
    <t>P802.22 Draft 1.0  &lt;==&gt; 802.22_DRAFTv7.0.doc</t>
  </si>
  <si>
    <t>802.22 Draft 6.2 (for track changes and comments tagged to the Comment Database</t>
  </si>
  <si>
    <t>22-10-0190-02-0000 WRAN Draft 6.0 WG Re-circulation Ballot Comments Database.xls</t>
  </si>
  <si>
    <t>January 2011</t>
  </si>
  <si>
    <t>Gerald Chouinard, Communications Research Centre, Canada (CRC)</t>
  </si>
  <si>
    <t>WRAN P802.22 D1 Sponsor Ballot Comments Database</t>
  </si>
  <si>
    <t>Maximilian</t>
  </si>
  <si>
    <t>Rene</t>
  </si>
  <si>
    <t>Peter</t>
  </si>
  <si>
    <t>Richard</t>
  </si>
  <si>
    <t>Avraham</t>
  </si>
  <si>
    <t>Antony Franklin</t>
  </si>
  <si>
    <t>A</t>
  </si>
  <si>
    <t>Tran</t>
  </si>
  <si>
    <t>Ha Nguyen</t>
  </si>
  <si>
    <t>Piotr</t>
  </si>
  <si>
    <t>Nobumitsu</t>
  </si>
  <si>
    <t>Vern</t>
  </si>
  <si>
    <t>Steven</t>
  </si>
  <si>
    <t>Patrick</t>
  </si>
  <si>
    <t>Mccann</t>
  </si>
  <si>
    <t>Stephen</t>
  </si>
  <si>
    <t>Ranga</t>
  </si>
  <si>
    <t>Diamond</t>
  </si>
  <si>
    <t>Methley</t>
  </si>
  <si>
    <t>Brethour</t>
  </si>
  <si>
    <t>Amachi</t>
  </si>
  <si>
    <t>Karocki</t>
  </si>
  <si>
    <t>Freedman</t>
  </si>
  <si>
    <t>Kennedy</t>
  </si>
  <si>
    <t>Ecclesine</t>
  </si>
  <si>
    <t>Struik</t>
  </si>
  <si>
    <t>Riegel</t>
  </si>
  <si>
    <t>A = Approve - no comment</t>
  </si>
  <si>
    <t>GR</t>
  </si>
  <si>
    <t>&gt;</t>
  </si>
  <si>
    <t>Disapprove with comments</t>
  </si>
  <si>
    <t>Approve with comments</t>
  </si>
  <si>
    <t>Approval status on P802.22 D1 as of 16 January 2011</t>
  </si>
  <si>
    <t>12.1.2.2.9,
12.1.2.2.10</t>
  </si>
  <si>
    <t>C</t>
  </si>
  <si>
    <t>C.1.1</t>
  </si>
  <si>
    <t>Draft</t>
  </si>
  <si>
    <t>At the end of Table 1, the actual number of padding bits can be indicated since the exact number of bits used in the Table to carry all the listed parameters is known and thus the remaining portion of the 360 bits carried by the SCH symbol will be known.</t>
  </si>
  <si>
    <t>Change "n bits" in the penultimate row of Table 1, second colums for " 56 bits".</t>
  </si>
  <si>
    <t>The 802.22 Draft contains many references to a "Self-coexistence Window (SCW)" scheduled, when needed, at the end of a frame (the last 5 symbols).  Although this window is currently used for inter-WRAN cell communication using the Coexistence Beacon Protocol (CBP) to manage self-coexistence among WRAN cells, it is also used to synchronize quiet periods across wireless cells and providce the means for terrestrial geolocation.  It could also be used for coexistence amongst dissimilar wireless network technologies.  There is no need to have this window limited to "self-coexistence".</t>
  </si>
  <si>
    <t>Change all instances of "Self-coexistence Window (SCW)" to "Coexistence Window (CW)" throughout the Draft.</t>
  </si>
  <si>
    <t>The antenna primitives for interfacing with the CPE to provide the antenna on-axis gain for each channel at which it can operate need to be aligned with the format used to access the memory chip imbedded in the antenna that contains this information.</t>
  </si>
  <si>
    <t>This section 9.7.6 needs to be updated with the specific primitives required to access the information on the antenna memory chip once the specific techhnology has been selected.  The specific information stored on the antenna chip, the format in which this information is arranged in the memory chip and the actual messages to query the memory chip and fetch the information from the memory chip need to be organized in a specific set of bi-directional messages sent and received between the antenna and the CPE.</t>
  </si>
  <si>
    <t>In the case of a non-integrated CPE unit, there is a need to include a data interface between the transmit and receive antenna and the CPE  to inform the CPE of the on-axis gain for each TV channel so that the actual EIRP transmitted on the channel can be controlled by the BS and that the relative CPE receiving sensitivity can be documented for the BS to consider this information when it prioritizes the channels included in the background and candidate list.</t>
  </si>
  <si>
    <t>Add the necessary text to define the physical interface required between the antenna and the CPE.  The most appropriate interface would be the use of the same RF cable as for operation, carrying a low frequency (not DC to avoid contact oxydation) waveform from the CPE to provide electric power to a memory chip imbedded in the antenna so that the chip can be queried by the CPE when it is connected to it.  An example of such an implementation has been found and is broadly available on the market from MicroChip for which an agreement on the copyright to use part of their specification in the Standard has been obtained by the 802.22 Worknig Group. Other technologies could be considered in the finalization of the Standard and a final decision and inclusion of the interface needs to be done.</t>
  </si>
  <si>
    <t>15-Jan-2011 12:21: 9 EST</t>
  </si>
  <si>
    <t>hu, wendong</t>
  </si>
  <si>
    <t>whu@ieee.org</t>
  </si>
  <si>
    <t>408-467-8410</t>
  </si>
  <si>
    <t>STMicroelectronics</t>
  </si>
  <si>
    <t>6.22.1.2</t>
  </si>
  <si>
    <t>SCW scheduling shall be designed to enable reliable and efficient communications among the coexisting network cells in order to facilitate effective coexistence operations: Announcement of the llocation of SCW slots.</t>
  </si>
  <si>
    <t>Allocation of SCW slots (SCW-MAP) is announced by each of the network cells using coexistence beacons. SCW slots should include R, F, J types.</t>
  </si>
  <si>
    <t>SCW scheduling shall be designed to enable reliable and efficient communications among the coexisting network cells in order to facilitate effective coexistence operations: SCW classification.</t>
  </si>
  <si>
    <t>Classify SCW slots in a super-frame into different types: 1) Reservation (R) Slots, which are reserved (in a distributed manner) for a "In-band" network cell to perform "contention-free" CBP transmissions; A "in-band" network cell may "own" one or multiple reservation SCW slots in a super-frame (enabling periodic reservation).
2) Free-to-use (F) Slots, which are accessible to all "in-band" network cells, employing a contention-based medium access mechanism (e.g., CSMA). One or multiple "F" slot can be available in a super-frame.
3) Joining (J) Slots, which are accessible to all "out-of-band" network cells and "newly starting" network cells to communicate with the "in-band" network cells, employing a contention-based medium access mechanism (e.g., CSMA). One or multiple "J" slots can be deterministically available in each super-frame (e.g. the last SCW slot in a super-frame). All network cells not transmitting in a "J" slot shall monitor such "J" slot.</t>
  </si>
  <si>
    <t>SCW scheduling shall be designed to enable reliable and efficient communications among the coexisting network cells in order to facilitate effective coexistence operations</t>
  </si>
  <si>
    <t>To access the SCWs (collectively as a shared resource) among the coexistence networks for a variety of coexistence communication purposes: a) SCW access should be independent of data frame access, i.e. SCWs should be considered as an independent logical "Control Channel", whereas data frames function as an independent logical "Data Channel". b) Access methods of SCWs should  be a
hybrid Reservation-Contention SCW access for achieving the best from the two.</t>
  </si>
  <si>
    <t>6.22.3.2</t>
  </si>
  <si>
    <t>Specifications for On-demand Frame Contention (ODFC) are incomplete and may be problematic.</t>
  </si>
  <si>
    <t>(A) Adopt the specifications for On-demand Frame Contention (ODFC) as adopted in IEEE 802.22 Draft v2.1. (B) In addition to text as suggested in A), more specifications will be needed to fully define the ODFC protocol.</t>
  </si>
  <si>
    <t>The text of IEEE 802.22.1 states that the IEEE 802.22.1 superframe shall always have a period equal to (8*124) bits/9609.1 Hz = 103.24 ms.
In order to receive the IEEE 802.22.1 superframe in full it requires that a receiving IEEE 802.22 WRAN system stops its data transmission for a least 103.24ms whenever a beacon is detected. Such lengthy interruption of WRAN services is harmful to the timing sensitive WRAN application such as VoIP and video services which require a maximum (MAC-to-MAC) delay of 20ms. Without an appropriate solution for this problem in the 802.22 standard, having a superframe size of 103.24ms renders the timeing sensitive applications (VoIP, video, etc.) not being able to be supported by the 802.22 WRAN systems.</t>
  </si>
  <si>
    <t>Please clarify how the QoS problem mentioned above can be resolved given the 802.22.1 beacon superframes in 103.24ms are required to be received by the 802.22 systems.
An corresponding solution in 802.22 standard should be designed appropriately to resolve this problem if the size of each continous transmission burst of the superframe can not be reduced to less than 20ms. Dynamic Frequency Hopping protocol as adopted in IEEE 802.22 Draft 0.1, which allows an IEEE 802.22 device to perform out-of-band channel sensing while conducting in-band data transmision and seamlessly switch to a candidate clean channel from an in-band operating channel, may be a feasible solution.</t>
  </si>
  <si>
    <t>15-Jan-2011 11: 4:24 EST</t>
  </si>
  <si>
    <t>Sasaki, Shigenobu</t>
  </si>
  <si>
    <t>shinsasaki@ieee.org</t>
  </si>
  <si>
    <t>Academic</t>
  </si>
  <si>
    <t>Niigata University</t>
  </si>
  <si>
    <t>Figure 70</t>
  </si>
  <si>
    <t>Figure and caption should be in the same page.</t>
  </si>
  <si>
    <t>Place the figure and caption in the same page.</t>
  </si>
  <si>
    <t>6.8.9.18.3</t>
  </si>
  <si>
    <t>Element ID is described with square brackets. Those square brackets are also found in subclauses from 6.8.9.18.3.1 to 6.8.9.18.3.14.</t>
  </si>
  <si>
    <t>Delete those square brackets.</t>
  </si>
  <si>
    <t>Table number is missing. Similar mistakes are found in subclauses from 6.8.9.18.3.1 to 6.8.9.18.3.14.</t>
  </si>
  <si>
    <t>Put a table number, and renumber the tables in the following subclause.</t>
  </si>
  <si>
    <t>6.8.9.18.2</t>
  </si>
  <si>
    <t>Table number is missing.</t>
  </si>
  <si>
    <t>6.8.9.17</t>
  </si>
  <si>
    <t>Element ID is described with square brackets. Those square brackets are also found in Tables 91-98.</t>
  </si>
  <si>
    <t>15-Jan-2011  5:28:52 EST</t>
  </si>
  <si>
    <t>Rahman, Mohammad</t>
  </si>
  <si>
    <t>aziz@nict.go.jp</t>
  </si>
  <si>
    <t>81-46-847-5060</t>
  </si>
  <si>
    <t>National Institute of Information and Communications Technology (NICT)</t>
  </si>
  <si>
    <t>Integral sign and the ranges of the equation at the top cannot be seen and need to be corrected</t>
  </si>
  <si>
    <t>Please correct</t>
  </si>
  <si>
    <t>15-Jan-2011  5:25:10 EST</t>
  </si>
  <si>
    <t>No good sensing techniques seen for DVB-T, PAL, NTSC. We cannot neglect analog TVs, as those continue to be used in many countries.</t>
  </si>
  <si>
    <t>Add easily implementable techniques for DVB-T, PAL, NTSC. Actually, the energy detection method itself is not good enough in many case. Modification may be needed to improve its performance. If needed such contributions can be supplied from the commenter.</t>
  </si>
  <si>
    <t>14-Jan-2011 16:33:31 EST</t>
  </si>
  <si>
    <t>Freedman, Avraham</t>
  </si>
  <si>
    <t>avi.freedman@nice.com</t>
  </si>
  <si>
    <t>Nice Systems</t>
  </si>
  <si>
    <t>9.5.2.2</t>
  </si>
  <si>
    <t>wrong reference</t>
  </si>
  <si>
    <t>Change "0" to "6.9.6"</t>
  </si>
  <si>
    <t>9.5.2.1</t>
  </si>
  <si>
    <t>Colocating the BS with the CPE might not be practical</t>
  </si>
  <si>
    <t>Change the sentence that starts with "Such residual delay: to read: "Such residual delay will need to be measured by the manufacturer with an accuracy of at least +/-30 ns as specified in 6.9.7.3.5.9. The measurement will be equivalent to a measurement made by co-locating the CPE with the BS ....."</t>
  </si>
  <si>
    <t>"will may" is proabably a type</t>
  </si>
  <si>
    <t>delete "will"</t>
  </si>
  <si>
    <t>The text does not explain if in the scenario desribed in Fig. 33 the CPE gets service and if so how. If the BS is the only available network, is there any mechanism that would allow the CPE in this scenario to communicate its situation to the BS?  Can the BS swtich channel in order to accomodate the problematic BS?</t>
  </si>
  <si>
    <t>Add a reference to the section expalining the procedure, if available.</t>
  </si>
  <si>
    <t>Step 5 fo the CPE initialization is not clear. Is a satellite receiver a must for the CPE? Couldn't the installer just type it in?</t>
  </si>
  <si>
    <t>Reject</t>
  </si>
  <si>
    <t>Pending</t>
  </si>
  <si>
    <t>Action: Apurva to confirm with the commentor.</t>
  </si>
  <si>
    <t>See Resolution of Comment #3.</t>
  </si>
  <si>
    <t>See resolution of comment #97 where this definition will be added in Annex A.</t>
  </si>
  <si>
    <t>Counter</t>
  </si>
  <si>
    <t>See resolution of comment #97.</t>
  </si>
  <si>
    <t>Agree in principle</t>
  </si>
  <si>
    <t>In paragraph 2 of 5.2, are the first references in the draft to FID and SID. Suggest that we spell out the acronyms here and refer to Section 6.4 where these terms are described in more detail</t>
  </si>
  <si>
    <t>Replace "1-655350 (10us granularity)" to "1-65535 (10us granularity)". A couple of suceeding clauses also have the same typo.</t>
  </si>
  <si>
    <t>6.9.7.3.5.12</t>
  </si>
  <si>
    <t>typo "0x00- Fixed"</t>
  </si>
  <si>
    <t>Replace "0x00- Fixed" with "0x00 = Fixed". Although there are many values throughout the document which use ":" and many which use "=", so a decision made need to be made as to which one to use.</t>
  </si>
  <si>
    <t>6.9.7.3.5.10</t>
  </si>
  <si>
    <t>typo "Bit # 1". Extra space</t>
  </si>
  <si>
    <t>Replace "Bit # 1" with "Bit #1"</t>
  </si>
  <si>
    <t>C.2.6.2</t>
  </si>
  <si>
    <t>typo "centre". US/UK English</t>
  </si>
  <si>
    <t>Replace "centre" with "center"</t>
  </si>
  <si>
    <t>6.9.18.3.1.2</t>
  </si>
  <si>
    <t>In  Table 142, there is a missing reference in the Notes for "No_decision".</t>
  </si>
  <si>
    <t>Correct the "(see 0)" reference. Same issue in Table 141, 6.13.3.3, 8.9.4.2 and 9.5.2.2.</t>
  </si>
  <si>
    <t>In Figure 33, what does "DTV" refer to.</t>
  </si>
  <si>
    <t>The definition for "Digital Television" needs to be added somewhere in the document.</t>
  </si>
  <si>
    <t>9.7.4.2</t>
  </si>
  <si>
    <t>The "Status" field is only 2 bits long, so that hex "0x" encoding of the values is incorrect.</t>
  </si>
  <si>
    <t>Change the value/description to:
00: INVALID_REQUEST
01: INVALID_SIGNAL_TYPES
10: Reserved
11: SUCCESS</t>
  </si>
  <si>
    <t>6.9.7.3.5.6</t>
  </si>
  <si>
    <t>The range of the MPFA value is very limited.</t>
  </si>
  <si>
    <t>Change the range to the following: "0x00 indicates 0 and 0xff indicates 0.001" or something similar.</t>
  </si>
  <si>
    <t>Action: Editor</t>
  </si>
  <si>
    <r>
      <t>Modify the sentence on line 20 of pg 16 as follows: "</t>
    </r>
    <r>
      <rPr>
        <strike/>
        <sz val="10"/>
        <color indexed="10"/>
        <rFont val="Arial"/>
        <family val="0"/>
      </rPr>
      <t>Support for IPv6 in not mandatory and the</t>
    </r>
    <r>
      <rPr>
        <sz val="10"/>
        <color indexed="10"/>
        <rFont val="Arial"/>
        <family val="0"/>
      </rPr>
      <t>IPv6 CS</t>
    </r>
    <r>
      <rPr>
        <sz val="10"/>
        <rFont val="Arial"/>
        <family val="2"/>
      </rPr>
      <t xml:space="preserve"> requirements </t>
    </r>
    <r>
      <rPr>
        <strike/>
        <sz val="10"/>
        <color indexed="10"/>
        <rFont val="Arial"/>
        <family val="0"/>
      </rPr>
      <t>related to IPv6</t>
    </r>
    <r>
      <rPr>
        <sz val="10"/>
        <color indexed="10"/>
        <rFont val="Arial"/>
        <family val="0"/>
      </rPr>
      <t>are</t>
    </r>
    <r>
      <rPr>
        <sz val="10"/>
        <rFont val="Arial"/>
        <family val="2"/>
      </rPr>
      <t xml:space="preserve"> only appl</t>
    </r>
    <r>
      <rPr>
        <sz val="10"/>
        <color indexed="10"/>
        <rFont val="Arial"/>
        <family val="0"/>
      </rPr>
      <t>icable</t>
    </r>
    <r>
      <rPr>
        <strike/>
        <sz val="10"/>
        <color indexed="10"/>
        <rFont val="Arial"/>
        <family val="0"/>
      </rPr>
      <t>y</t>
    </r>
    <r>
      <rPr>
        <sz val="10"/>
        <rFont val="Arial"/>
        <family val="2"/>
      </rPr>
      <t xml:space="preserve"> if </t>
    </r>
    <r>
      <rPr>
        <strike/>
        <sz val="10"/>
        <color indexed="12"/>
        <rFont val="Arial"/>
        <family val="2"/>
      </rPr>
      <t>it is</t>
    </r>
    <r>
      <rPr>
        <sz val="10"/>
        <rFont val="Arial"/>
        <family val="2"/>
      </rPr>
      <t xml:space="preserve"> </t>
    </r>
    <r>
      <rPr>
        <strike/>
        <sz val="10"/>
        <color indexed="10"/>
        <rFont val="Arial"/>
        <family val="0"/>
      </rPr>
      <t>implemented</t>
    </r>
    <r>
      <rPr>
        <sz val="10"/>
        <color indexed="10"/>
        <rFont val="Arial"/>
        <family val="0"/>
      </rPr>
      <t>IPv6 support is enabled during registration</t>
    </r>
    <r>
      <rPr>
        <sz val="10"/>
        <rFont val="Arial"/>
        <family val="2"/>
      </rPr>
      <t>."</t>
    </r>
  </si>
  <si>
    <t>Delete the sentence but move the references: "(6.9.8.9.18.3.8 through 6.9.8.9.18.3.12)" to page 16, line 16.</t>
  </si>
  <si>
    <t>Ranga to resolve.</t>
  </si>
  <si>
    <t>Refer to section 8.5.</t>
  </si>
  <si>
    <t>I think its necessary to define the word"professional" in the context of this specification. On one hand it could mean installation by a specialist company charging fees, and on the other someone who is mearly competant to do this.  I'm concerned that the use of this word in an IEEE 802 standard is potentially leading the market for such devises in a certain direction for certification purposes, i.e. only certified products can be installed by a professional company joe-bloggs  who charges $xxxx.</t>
  </si>
  <si>
    <t>A footnote to clarify the word "professional" would be useful, e.g. (professional as defined by "FCC 10-174 clause 3").</t>
  </si>
  <si>
    <t>15-Jan-2011 23:00:00 EST</t>
  </si>
  <si>
    <t>1) The first sentence of the paragraph is a run-on sentnce and should be broken up. 2) specifying a specific population density is not necessary, and precludes deployments where sufficient channels are available to provide service to (more) highly densely</t>
  </si>
  <si>
    <t>modify the first sentence of the paragraph as follows: "The Wireless Regional Networks for which this standard is developed are expected to operate primarily in low population density areas with less than about 40 persons per square kilometer and, in orde</t>
  </si>
  <si>
    <t>Transport Connection definition is too basic</t>
  </si>
  <si>
    <t>Replace the definition with the following: "A connection established to transport user data between the BS and a particular CPE"</t>
  </si>
  <si>
    <t>?</t>
  </si>
  <si>
    <t>Editorial note following definition of OFDMA acronym is not necessary</t>
  </si>
  <si>
    <t>remove the "editorial" note after the definition of the OFDMA acronym</t>
  </si>
  <si>
    <t>Replace FID with "Flow Identifier (FID)" and SID with "Station Identifier (SID)" in paragraph 2 of 5.2. For each reference, add a see 6.4 to refer to a more detailed explanation of these terms</t>
  </si>
  <si>
    <t>IPv4 address allocations will have run out by the time these comments will be dealt with. Anyone deploying, or trying to expand their exisitng deployments will be going v6 in the future. It's an inevitability. Most consumer and commercial networking equip</t>
  </si>
  <si>
    <t>6.2.2</t>
  </si>
  <si>
    <t>There are common (MIB) objects shared between the BS and CPE, and objects that are specific to each. So the last sentence of the section isn't entirely correct.</t>
  </si>
  <si>
    <t>Pls remove the last sentence of 6.2.2</t>
  </si>
  <si>
    <t>This is the first instance of the SCH acronym, we should spell it out</t>
  </si>
  <si>
    <t>spell out SCH acronym</t>
  </si>
  <si>
    <t>Captilize device</t>
  </si>
  <si>
    <t>First instance of the term "connection identifier"</t>
  </si>
  <si>
    <t>add "(CID)" after connection identifier</t>
  </si>
  <si>
    <t>A service flow is mapped to a flow (flow ID) assigned to a particular station (single CPE or group of CPEs)</t>
  </si>
  <si>
    <t>Modify the last sentece of paragraph 6 in 6.4 as follows: "A service flow is a unidirectional flow of traffic (BS to CPE, or CPE to BS) that defines the mapping of higher layer application service parameters (e.g. QoS) to a flow (FID) assigned to particul</t>
  </si>
  <si>
    <t>Improper reference provided at the end of the sentence.</t>
  </si>
  <si>
    <t>Pls provide the correct reference, i.e. section 6.8</t>
  </si>
  <si>
    <t xml:space="preserve">The first sentence of parapgraph 10 is a run-on. Also, the text implies that transmission of the DS-MAP and US-MAP is optional. How will this work? If the  DS-MAP doesn't exist how do we know when or if UCD/DCD starts? </t>
  </si>
  <si>
    <t xml:space="preserve">(1) Modify the first 4 sentences of the paragraph as follows: "The format FCH MAC burst, is described in 6.7.2,. The FCH is modulated using the data mode selected (e.g. Mode 4 or 5, Table 198) in the SCH.4 or mode 5 as described in Table 198 as specified </t>
  </si>
  <si>
    <t>Rename row 8 col 1 of Table 1 to "Self-coexistence Capability indicator"</t>
  </si>
  <si>
    <t>Add text to "DS/US offset" field of SCH to indicate that the value of this field is zet to 0 during normal operation</t>
  </si>
  <si>
    <t>6.8.1.1</t>
  </si>
  <si>
    <t>The first sentence of the 2nd paragraph of this section doesn't exactly fit in with the concepts discussed in section 6.4</t>
  </si>
  <si>
    <t xml:space="preserve">Replace the sentence with the following: "The 802.22 MAC is connection oriented. As discussed in 6.4, these connections are addressed by two components, the Station ID (SID) and the Flow ID (FID). The SID indicates the allocation assigned to a connection </t>
  </si>
  <si>
    <t>6.8.1.2.5</t>
  </si>
  <si>
    <t>There is no mechanism for making use of a FAST-FEEDBACK allocation in the US. Neither Clause 6, 8, or 9 make use of such a mechanism for signaling critical information. The definition of this subheader is not necessary and all references to it in the draf</t>
  </si>
  <si>
    <t>(1) Remove section 6.8.1.2.5 (2) remove reference to FAST-FEEDBACK in the 1st paragraph of 6.8.1.2 (3) remove reference to FAST-FEEDBACK in the last row of table 4</t>
  </si>
  <si>
    <t>6.8.1.3.1.7</t>
  </si>
  <si>
    <t>The CBP protection method is optional, but if it isn't used, then what's there to protect against errors. Also, the CBP protection method has been designed to be run/processed on the BS side and not directly on the CPEs, so there should be no problems wit</t>
  </si>
  <si>
    <t>Either make the CBP protection method mandatory, or add a 32/64 bit CRC to the CBP MAC PDU.</t>
  </si>
  <si>
    <t>The proper information is in tables 273, 274, and 275</t>
  </si>
  <si>
    <t>change 272 on this line to 273, 274, and 275</t>
  </si>
  <si>
    <t>6.9.1.1</t>
  </si>
  <si>
    <t>The Description of the TTG field of DCD doesn't describe the range of values that the TTG can take on or what the granularity is for each unit is</t>
  </si>
  <si>
    <t>Replace text with the following: "0x00-0xFF: range of TTG is 2.75us increments. Default set to 0x4D to allow for 210us/30km propagation"</t>
  </si>
  <si>
    <t>6.9.4.1</t>
  </si>
  <si>
    <t>In the UIUC=0 and =1 rows, add indiication of what the active or passive mode refers to</t>
  </si>
  <si>
    <t>In each of these rows, add "SCW" after the word "mode"</t>
  </si>
  <si>
    <t>6.9.7.3</t>
  </si>
  <si>
    <t>Title of subsection to 6.9.7 should reflect the message to which these IEs correspond to</t>
  </si>
  <si>
    <t>Change title of section to "REG-REQ/RSP Information Elements"</t>
  </si>
  <si>
    <t>6.9.7.3.2</t>
  </si>
  <si>
    <t>The "ARQ Parameters" IE should be under the "CPE Capability" section of 6.9.7.3, after the "ARQ Support" IE in 6.9.7.3.5.2, as the ARQ parameters wouldn't be included in REG-REQ/RSP if ARQ isn't enabled for 2nd management FID</t>
  </si>
  <si>
    <t>Please move 6.9.7.3.2 to be after 6.9.7.3.5.2</t>
  </si>
  <si>
    <t>6.9.7.3.5.5</t>
  </si>
  <si>
    <t>The title of 6.9.7.3.5.5 implies that the BS/CPE can negotiate the maximum # of multicast groups the CPE can support. However the text on line 2 implies that this restriction only applies to Mutlicast Polling. The restriction negotiated by the IE should a</t>
  </si>
  <si>
    <t>on line 2 of pg 65, change "Multicast Polling Groups" to "Multicast Groups"</t>
  </si>
  <si>
    <t>The last line in the paragraph of this section implies that if the "No Sensing" bit of the the "Sensing Mode Support Array" is set to 0 then sensing is disabled. However, since this IE can be added to a REG-REQ that the CPE sends to the BS, the REG-REQ ve</t>
  </si>
  <si>
    <t>1) Modify the last sentence of the paragraph as follows: "Note, that if the "No Sensing" bit (Bit#0) in the Sensing Mode Support Array is set to True when the BS configures the IE for transmission in a REG-RSP, then sensing shall be disabled on the CPE (e</t>
  </si>
  <si>
    <t>6.9.8.9.18</t>
  </si>
  <si>
    <t>The second sentence in this section refers to concepts and older text that has been removed in previous work in development of early drafts</t>
  </si>
  <si>
    <t>Delete the 2nd sentence in the first paragraph of 6.9.8.9.18</t>
  </si>
  <si>
    <t>6.9.9</t>
  </si>
  <si>
    <t>Mutlicast Group Type doesn't have a value that corresponds to the mutlicast group being configured for every purpose</t>
  </si>
  <si>
    <t>Add a value for 0x07 for the multicast group to be configured for transport, polling, multicast management flows, as well as signaling SCW. Changed Reserved to be from 0x08 - 0xFF</t>
  </si>
  <si>
    <t>6.9.11.3</t>
  </si>
  <si>
    <t>The IEs in 6.9.11.3 apply to the CBC-REQ and -RSP</t>
  </si>
  <si>
    <t>change title of section to be "CBC-REQ/RSP Information Elements"</t>
  </si>
  <si>
    <t>6.9.11.3.3.3</t>
  </si>
  <si>
    <t>Title of the section is wrong</t>
  </si>
  <si>
    <t>Change title of section 6.9.11.3.3.3 to "SCM Flow Control"</t>
  </si>
  <si>
    <t>6.9.12</t>
  </si>
  <si>
    <t>If CPE has already registered with the network, then the DREG-CMD can be sent on Primary Management connection</t>
  </si>
  <si>
    <t>1) on line 21 pg 87, change "Basic" to "Basic or Primary Management". 2) Add Primary Mangement FID to the scope of DREG-CMD in Table 20</t>
  </si>
  <si>
    <t>6.9.18.1.1.5</t>
  </si>
  <si>
    <t>Is the location data request in BLM-REQ necessary.First of all, how can a SSA/CPE even send it's location in a BLM-REQ, the BLM-REQ comes from the BS/SM.  According to the registraiton process BS can a RNG-CMD with status = Rerange &amp; Reregister to periodi</t>
  </si>
  <si>
    <t>Restructure the message to indicate a transmission opportunity the BS is allocating (similar to the process describe during registration) in the US to send a REG-RSP withe the NMEA Location IE.</t>
  </si>
  <si>
    <t>6.9.18.1.1</t>
  </si>
  <si>
    <t>remove the extra line in Table 128</t>
  </si>
  <si>
    <t>6.9.18.3.1.7</t>
  </si>
  <si>
    <t>This location data report is not necessary. According to the registraiton process BS can a RNG-CMD with status = Rerange &amp; Reregister to periodically obtain/update location of CPE</t>
  </si>
  <si>
    <t>Remove this section. Also restructure 6.9.18.1.1.5 to indicate a transmission opportunity the BS is allocating (similar to registration process) in the US to send a REG-RP with the NMEA Location IE.</t>
  </si>
  <si>
    <t>6.9.21</t>
  </si>
  <si>
    <t>The "SCM Identifier" field in the SCM-REQ message defined in Table 157 is similar to the Transaction ID convention used in MCA and DSx signalling</t>
  </si>
  <si>
    <t>Comment ID</t>
  </si>
  <si>
    <t>Date</t>
  </si>
  <si>
    <t>Comment #</t>
  </si>
  <si>
    <t>Name</t>
  </si>
  <si>
    <t>Phone</t>
  </si>
  <si>
    <t>Style</t>
  </si>
  <si>
    <t>Index #</t>
  </si>
  <si>
    <t>Classification</t>
  </si>
  <si>
    <t>Vote</t>
  </si>
  <si>
    <t>Category</t>
  </si>
  <si>
    <t>File</t>
  </si>
  <si>
    <t>Must Be Satisfied</t>
  </si>
  <si>
    <t>Proposed Change</t>
  </si>
  <si>
    <t>Resolution Status</t>
  </si>
  <si>
    <t>Resolution Detail</t>
  </si>
  <si>
    <t>Lead-Editor Comments</t>
  </si>
  <si>
    <t>Other1</t>
  </si>
  <si>
    <t>Other2</t>
  </si>
  <si>
    <t>Other3</t>
  </si>
  <si>
    <t>15-Jan-2011 22:14:17 EST</t>
  </si>
  <si>
    <t>Riegel, Maximilian</t>
  </si>
  <si>
    <t>ieee@max.franken.de</t>
  </si>
  <si>
    <t>49 (911) 538747</t>
  </si>
  <si>
    <t>Individual</t>
  </si>
  <si>
    <t>Producer</t>
  </si>
  <si>
    <t>Disapprove</t>
  </si>
  <si>
    <t>Nokia Siemens Networks</t>
  </si>
  <si>
    <t>Technical</t>
  </si>
  <si>
    <t>6.9.8.9.18.1</t>
  </si>
  <si>
    <t>The CS Parameter Encodings are overly redundant and complex; Three encodings are fully sufficient.</t>
  </si>
  <si>
    <t>Yes</t>
  </si>
  <si>
    <t>Only 3 encodings are required: no CS, IP-CS, ETH-CS.
Remove all encodings and introduce 2 new parameters for ETH-CS (802.3/VLAN w/ IPv4, IPv6) and IP-CS (IPv4, IPv6)</t>
  </si>
  <si>
    <t>15-Jan-2011 22: 7:47 EST</t>
  </si>
  <si>
    <t>6.9.7.3.3</t>
  </si>
  <si>
    <t>Concurrent support of IP-CS and ETH-CS violates the design principles of RFC4830. When a CPE supports both ETH-CS and IP-CS, it should be ensured that concurrent operation is not allowed.</t>
  </si>
  <si>
    <t>Add note to Table 50:
'Concurrent operation of ETH-CS and IP-CS in the same CPE is not supported'.</t>
  </si>
  <si>
    <t>15-Jan-2011 21:56:37 EST</t>
  </si>
  <si>
    <t>The chapter 6.2 Reference Architecture and 6.3 Management Reference Architecture are exceeding the scope of Chapter 6, MAC Common Part Sublayer</t>
  </si>
  <si>
    <t>Section 6.2 and 6.3 should be moved out of Chapter 6 into section 1 or a new section before section 5.</t>
  </si>
  <si>
    <t>15-Jan-2011 21:51:37 EST</t>
  </si>
  <si>
    <t>Struik, Rene</t>
  </si>
  <si>
    <t>rstruik.ext@gmail.com</t>
  </si>
  <si>
    <t>416-466-8084</t>
  </si>
  <si>
    <t>General Interest</t>
  </si>
  <si>
    <t>Self Employed</t>
  </si>
  <si>
    <t>(TR) Clause 2, p. 5, l-12: To my knowledge, the SEC4 specification is only a draft specification and, thereby, may be subject to change. A standard should not reference external specifications as normative references, it the latter are only draft standards. Suggested remedy: Create an Annex that specifies the full details of the SEC4 scheme as used in the IEEE 802.22 standard, so as to be independent of any changes made by an external standards body. Please note here that the latest draft on the SECG website is v0.91 (dated November 18, 2008), with prior version dated November 15, 2006. The version referenced in 802.22 (from June 2006) is neither of these.</t>
  </si>
  <si>
    <t>Suggested remedy: Create an Annex that specifies the full details of the SEC4 scheme as used in the IEEE 802.22 standard, so as to be independent of any changes made by an external standards body. Please note here that the latest draft on the SECG website is v0.91 (dated November 18, 2008), with prior version dated November 15, 2006. The version referenced in 802.22 (from June 2006) is neither of these.</t>
  </si>
  <si>
    <t>(TR) Clause 7.6.2.4.2, p. 299, Step 4: This suggests that shooting-in a CA root key is out of scope and presumably done out-of-band. This seems to be a recipe for incompatibility and inflexibility (who would ever install another root CA key if the procedures are different or non-existent, depending on vendor?). Suggested remedy:  Provide over-the-air method that securely installs a root CA key into a device. I would be happy to help here.</t>
  </si>
  <si>
    <t>Suggested remedy:  Provide over-the-air method that securely installs a root CA key into a device. I would be happy to help here.</t>
  </si>
  <si>
    <t>(TR) Clause 7.6.2.4.2, p. 298, Step 1, l. 25-32: It is unclear whether the initiator is allowed the reuse ephemeral keying material (e.g., in case the protocol aborts prematurely). If not, this may impose a considerable burden on the initiator device, due to expense of public key generation and, more importantly, prospect of DoS attacks that could trigger premature abortion of the protocol. Suggested remedy: Please specify clearly.</t>
  </si>
  <si>
    <t>Suggested remedy: Please specify clearly.</t>
  </si>
  <si>
    <t>(TR) Clause 7.6.2.4.1, p. 298, Step 5, l. 21-23: It is unclear how one could limit the key validity period of operator CA root certificates. Suggested remedy:  Please specify.</t>
  </si>
  <si>
    <t>Suggested remedy:  Please specify.</t>
  </si>
  <si>
    <t>(TR) Clause 7.6.2.3, p. 297, Table 192: It does not seem to make sense to have validity periods with granularity of 1/2 year, whereas key validity start-time with granularity of seconds.  Suggested remedy:  Better align granularity of different elements of the certificate policy fields.</t>
  </si>
  <si>
    <t>Suggested remedy:  Better align granularity of different elements of the certificate policy fields.</t>
  </si>
  <si>
    <t>(TR) Clause 7.6.2.3, p. 297, Table 192: Why not use an offset for the Key Validity Date? This would allow shaving off at least 8 bits (1 year is roughly 25-bit seconds, so 33 bits are sufficient to describe 256 years here, with base year 2011. Suggested remedy: Compress representation accordingly.</t>
  </si>
  <si>
    <t>Suggested remedy: Compress representation accordingly.</t>
  </si>
  <si>
    <t>(TR) Clause 7.6.2.2, p. 296, Step 5: The use of the word "signature" is misleading, since one uses a symmetric-key construct for this and it is unclear which security properties (if any) are provided here. Suggested remedy: Use nomenclature that is well-defined.</t>
  </si>
  <si>
    <t>Suggested remedy: Use nomenclature that is well-defined.</t>
  </si>
  <si>
    <t>(TR) Clause 7.6.2, p. 296, l. 18: With Mode 2, it is suggested that the public-private key pair is distributed via an out-of-band channel ("SIM card"). If so, key distribution seems to be left as an exercise to implementers. Does this now require implementers to come up with a plethora of mutually incompatible "key inject" solutions (USB slot, PINs, wire, etc.)? Again, not clear how this would fit the use case then. Suggested remedy: Provide specification of key distribution scheme in this case that does not create these incompatibility problems noted above.</t>
  </si>
  <si>
    <t>Suggested remedy: Provide specification of key distribution scheme in this case that does not create these incompatibility problems noted above.</t>
  </si>
  <si>
    <t>(TR) Clause 7.6.2, p. 296: With Mode 2, the CA generates public/private key pairs for the base stations. If so, the advantage of implicit certificates over many other schemes (namely, that the CA does not learn anything about the base stations's private key) goes away. Suggested remedy: Please clarify the use case.</t>
  </si>
  <si>
    <t>Suggested remedy: Please clarify the use case.</t>
  </si>
  <si>
    <t>(TR) Clause 7.6.2.1, p. 296, Step 3): It is completely unclear why the public key is fed through a kdf function here. It seems that the result of the latter is used in a symmetric-key cryptographic mode of operation (GCM mode). If so, this suggests that anyone can "sign", since the "signature" does only require access to public information (thereby, breaking the entire security). Suggested remedy: Provide evidence that this construct is secure!</t>
  </si>
  <si>
    <t>Suggested remedy: Provide evidence that this construct is secure!</t>
  </si>
  <si>
    <t>(TR) Clause 7.6.2.1, p. 296, Step 3), l. 4: The specification is incomplete, if only because it is not clear what representation is used to specify the Implicit Certificate Public Key. Suggested remedy: Clarify.</t>
  </si>
  <si>
    <t>Suggested remedy: Clarify.</t>
  </si>
  <si>
    <t>(TR) Clause 7.6.2.1, p. 295, l. 7: The format of BS certificates in Table 192 seems to be highly inconsistent with that for ECDSA and RSA certificates (which are all specified in X509 format - cf., e.g., Clause 7.5.1.5). Suggested remedy: Make the certificate formats in the specification consistent. I would be happy to help.</t>
  </si>
  <si>
    <t>Suggested remedy: Make the certificate formats in the specification consistent. I would be happy to help.</t>
  </si>
  <si>
    <t>(TR) Clause 7.6.2, p. 294, l. 28-32: It is unclear how this scheme works and what the benefits of using implicit certificates over "explicit" certificates are. Once again, it is not possible to verify implicit certificates by themselves, so the language needs to be cleaned up here. Suggested remedy: Correct incorrect description and clarify the use case. I would be happy to help.</t>
  </si>
  <si>
    <t>Suggested remedy: Correct incorrect description and clarify the use case. I would be happy to help.</t>
  </si>
  <si>
    <t>(TR) Clause 7.6.2, p. 294, l. 25-26: This statement seems incorrect: One can view implicit certificates (as specified in draft SEC4), as certificates where the public key and the signature are "super-imposed", thus removing all redundancy. As a result, one cannot verify the correctness of an implicit certificate by itself (since there is no redundancy, in constrast to, e.g., ECDSA certs); one has to find out by using the reconstructed public key in an application instead. Suggested remedy: Please modify this description accordingly. I would be happy to help.</t>
  </si>
  <si>
    <t>Suggested remedy: Please modify this description accordingly. I would be happy to help.</t>
  </si>
  <si>
    <t>(TR) Clause 7.6.2, Figure 125, p. 295: This figure is highly unclear and suggests that private keying material is communicated during protocol flows. Why would this be secure? What is the benefit of using an implicit certificate scheme if one has to ship private keys to devices as part of this? Suggested remedy: Please carefully explain. I should be able to help (since I know the implicit certificate scheme itself by heart).</t>
  </si>
  <si>
    <t>Please change name of "SCM Identifier" field in Table 157 to "Transaction ID", change size of field to 16 bits, and modify the text in row 5/col 3 of table 157 as follows: "A CPE uses the identifierTransaction ID to match a BS response to the CPE‘s reques</t>
  </si>
  <si>
    <t>6.10.2</t>
  </si>
  <si>
    <t>The nomenclature under the PDUs in Figure 17 are incorrect</t>
  </si>
  <si>
    <t>In Figure 17, change "CID" to "FID"</t>
  </si>
  <si>
    <t>6.10.4.1.2</t>
  </si>
  <si>
    <t>In figure 20, the indication of the subheader type (either Packing or Fragmentation) in the MAC header portions of the figure is incorrect. In fact the Type Designation would be the same for both purposes because we have combined subheader, in which the s</t>
  </si>
  <si>
    <t>Update figure to remove the "Type" field from the MAC header portions of the diagram.</t>
  </si>
  <si>
    <t>6.11.6.2</t>
  </si>
  <si>
    <t>An extra line is needed in between paragraphs</t>
  </si>
  <si>
    <t>6.12.2.1</t>
  </si>
  <si>
    <t>There is no such thing as a "Data Grant Burst IE" in the draft.</t>
  </si>
  <si>
    <r>
      <t xml:space="preserve">Change the text on line 5, pg 131 as follows: "shall provide </t>
    </r>
    <r>
      <rPr>
        <strike/>
        <sz val="10"/>
        <color indexed="10"/>
        <rFont val="Arial"/>
        <family val="0"/>
      </rPr>
      <t>Data Grant Burst Ies</t>
    </r>
    <r>
      <rPr>
        <sz val="10"/>
        <color indexed="10"/>
        <rFont val="Arial"/>
        <family val="0"/>
      </rPr>
      <t>allocations</t>
    </r>
    <r>
      <rPr>
        <sz val="10"/>
        <rFont val="Arial"/>
        <family val="2"/>
      </rPr>
      <t xml:space="preserve"> to the CPE</t>
    </r>
    <r>
      <rPr>
        <sz val="10"/>
        <color indexed="10"/>
        <rFont val="Arial"/>
        <family val="0"/>
      </rPr>
      <t>, in both the DS or US via MAP IEs,</t>
    </r>
    <r>
      <rPr>
        <sz val="10"/>
        <rFont val="Arial"/>
        <family val="2"/>
      </rPr>
      <t xml:space="preserve"> at periodic intervals based upon the Maximum Sustained"</t>
    </r>
  </si>
  <si>
    <t>6.12.2.2</t>
  </si>
  <si>
    <t>There is no such thing as a "Data Grant Burst Type"</t>
  </si>
  <si>
    <t xml:space="preserve">Modify the text on lines 32-33 pg 131 as follows: "unicast request opportunities in order to obtain upstream transmission opportunities. (tThe CPE could still use unsolicited Data Grant Burst Typessend a bandwidth request by sending the BR subheader in a </t>
  </si>
  <si>
    <t>6.12.2.3</t>
  </si>
  <si>
    <t>on line 44 pg 131 change "Data Grant Burst Type" to "bandwidth request via BR Subheader"</t>
  </si>
  <si>
    <t>6.12.2.4</t>
  </si>
  <si>
    <t>on line 7 pg 132, please change "Data Grant Burst Type" to "bandwidth request via BR subheader"</t>
  </si>
  <si>
    <t>6.13.2</t>
  </si>
  <si>
    <t>Bandwidth is not assigned to connections, it's assigned to flows</t>
  </si>
  <si>
    <t>on line 25, pg 133, change "individual connections" to "individual FIDs"</t>
  </si>
  <si>
    <t>there is some punctuation missing on this line</t>
  </si>
  <si>
    <r>
      <t>1) Modify the text on this line as follows: "set up the BW Request</t>
    </r>
    <r>
      <rPr>
        <strike/>
        <sz val="10"/>
        <color indexed="10"/>
        <rFont val="Arial"/>
        <family val="0"/>
      </rPr>
      <t xml:space="preserve">or </t>
    </r>
    <r>
      <rPr>
        <sz val="10"/>
        <color indexed="10"/>
        <rFont val="Arial"/>
        <family val="0"/>
      </rPr>
      <t>/</t>
    </r>
    <r>
      <rPr>
        <sz val="10"/>
        <rFont val="Arial"/>
        <family val="2"/>
      </rPr>
      <t>UCS Notification Backoff Start and BW Request</t>
    </r>
    <r>
      <rPr>
        <strike/>
        <sz val="10"/>
        <color indexed="10"/>
        <rFont val="Arial"/>
        <family val="0"/>
      </rPr>
      <t xml:space="preserve"> </t>
    </r>
    <r>
      <rPr>
        <sz val="10"/>
        <color indexed="10"/>
        <rFont val="Arial"/>
        <family val="0"/>
      </rPr>
      <t>/</t>
    </r>
    <r>
      <rPr>
        <sz val="10"/>
        <rFont val="Arial"/>
        <family val="2"/>
      </rPr>
      <t>UCS Notification Backoff End" 2) make similar change on line 12</t>
    </r>
  </si>
  <si>
    <t>6.16.2.5</t>
  </si>
  <si>
    <t>The CPE sends its location during registration</t>
  </si>
  <si>
    <r>
      <t xml:space="preserve">changed the text on line 23 as follows: "the BS </t>
    </r>
    <r>
      <rPr>
        <strike/>
        <sz val="10"/>
        <color indexed="10"/>
        <rFont val="Arial"/>
        <family val="0"/>
      </rPr>
      <t>upon request</t>
    </r>
    <r>
      <rPr>
        <sz val="10"/>
        <color indexed="10"/>
        <rFont val="Arial"/>
        <family val="0"/>
      </rPr>
      <t>during registration (6.16.2.10)</t>
    </r>
    <r>
      <rPr>
        <sz val="10"/>
        <rFont val="Arial"/>
        <family val="2"/>
      </rPr>
      <t>."</t>
    </r>
  </si>
  <si>
    <t>In Figure 35, there are "?" in the calcuation of the GAP parameter</t>
  </si>
  <si>
    <t>Pls correct the calculation of the GAP parameter</t>
  </si>
  <si>
    <t>Delete the extra line on line 20, pg 168</t>
  </si>
  <si>
    <t>6.16.2.12</t>
  </si>
  <si>
    <t>an extra line is needed before line 37</t>
  </si>
  <si>
    <t>6.17.1</t>
  </si>
  <si>
    <t>In figures 51 and 52, there is an incorrect reference to RNG-RSP</t>
  </si>
  <si>
    <t>Revise Figures 51 and 52 to repalce RNG-RSP with RNG-CMD</t>
  </si>
  <si>
    <t>6.17.2.1</t>
  </si>
  <si>
    <t>RNG-CMD doesn't contain a "valid Basic FID"</t>
  </si>
  <si>
    <t>on line 40 pg 164, change "valid Basic FID" to "valid SID"</t>
  </si>
  <si>
    <t>6.19.2</t>
  </si>
  <si>
    <t>The second sentence of the 1st paragraph of 6.19.2 isn't correct. FIDs assigned to an SID, whether or not tha tSID is unicast or multicast, are reserved for specific purposes. See 11.2</t>
  </si>
  <si>
    <t>Delete the second sentence of the 1st paragraph in 6.19.2</t>
  </si>
  <si>
    <t>In the last paragraph there are references to "connection" that should be references to "FID"</t>
  </si>
  <si>
    <t>In the last paragraph of 6.19.2 (lines 20-23 pg 170) replace "connection" with "FID"</t>
  </si>
  <si>
    <t>6.19.3</t>
  </si>
  <si>
    <t>Currently there is no multicast group type that allows all operation for a multicast group. Previous comment on 6.9.9 suggested adding a extra group type</t>
  </si>
  <si>
    <r>
      <t>modify the text on line 31 as follows: "REQ/RSP), which is configured for the 0x03</t>
    </r>
    <r>
      <rPr>
        <strike/>
        <sz val="10"/>
        <color indexed="10"/>
        <rFont val="Arial"/>
        <family val="0"/>
      </rPr>
      <t xml:space="preserve"> or</t>
    </r>
    <r>
      <rPr>
        <sz val="10"/>
        <color indexed="10"/>
        <rFont val="Arial"/>
        <family val="0"/>
      </rPr>
      <t>,</t>
    </r>
    <r>
      <rPr>
        <sz val="10"/>
        <rFont val="Arial"/>
        <family val="2"/>
      </rPr>
      <t xml:space="preserve"> 0x05</t>
    </r>
    <r>
      <rPr>
        <sz val="10"/>
        <color indexed="10"/>
        <rFont val="Arial"/>
        <family val="0"/>
      </rPr>
      <t>, or 0x07</t>
    </r>
    <r>
      <rPr>
        <sz val="10"/>
        <rFont val="Arial"/>
        <family val="2"/>
      </rPr>
      <t xml:space="preserve"> purpose (see 6.9.9)."</t>
    </r>
  </si>
  <si>
    <t>6.21.4.1</t>
  </si>
  <si>
    <t>an extra line is needed before line 27</t>
  </si>
  <si>
    <t>6.21.4.1.2.2</t>
  </si>
  <si>
    <t>Allocations in MAP IEs are made to the SID</t>
  </si>
  <si>
    <t>on line 28, pg 217 change "Basic FID" to "SID"</t>
  </si>
  <si>
    <t>Improper reference in the sentence that ends on line 32 pg 221</t>
  </si>
  <si>
    <t>Pls provide proper reference</t>
  </si>
  <si>
    <t>an extra line is needed before line 3</t>
  </si>
  <si>
    <t>6.24.2</t>
  </si>
  <si>
    <t>a space between "T46" and "is" is required</t>
  </si>
  <si>
    <t>add the space, and also delete the extraneous comma at the end of line 32</t>
  </si>
  <si>
    <t>insert a spaces between "discuss" and "methods"</t>
  </si>
  <si>
    <t>the EAP facilities in this clause provide device authentication</t>
  </si>
  <si>
    <t>change "device-authorization" to "device-authentication"</t>
  </si>
  <si>
    <t>The techniques in Section 7.6.1 refer to distributed sensing</t>
  </si>
  <si>
    <t>replace "collaborative" with "distributed" sensing on line 34</t>
  </si>
  <si>
    <t>7.1.2</t>
  </si>
  <si>
    <t>In the paragraph starting on line 21 of pg 252, there are references to the BS and CPE authenticating each other. This is not correct. The CPE and AAA server/service authenticate each other</t>
  </si>
  <si>
    <t>In this paragraph replace "BS" with "AAA server" and on line 25 on the same pg</t>
  </si>
  <si>
    <t>7.1.3</t>
  </si>
  <si>
    <t xml:space="preserve">DSA-REQ/RSP and DSC-REQ/RSP can change service flow configuration </t>
  </si>
  <si>
    <t>on line 41 replace "DSA-xxx" with "DSA-REQ/RSP and DSC-REQ/RSP"</t>
  </si>
  <si>
    <t>7.2.1</t>
  </si>
  <si>
    <t>the EAP process facilitates authentication</t>
  </si>
  <si>
    <t>please replace "authorization" with "authentication" on line 10</t>
  </si>
  <si>
    <t>The reference to security capability negotiation on line 11 pg 253 is incorrect</t>
  </si>
  <si>
    <t>please replace "7.2.2.5" with "7.2.2.6 and 7.4.1"  line 11, and line 19 on pg 253</t>
  </si>
  <si>
    <t>Exhaustion of the PN space applies to all cryptographic suites</t>
  </si>
  <si>
    <t>replace "certain" with "all" on line 4</t>
  </si>
  <si>
    <t>7.2.2.7</t>
  </si>
  <si>
    <t>insert an extra line before line 10</t>
  </si>
  <si>
    <t>7.2.3.1</t>
  </si>
  <si>
    <t>On lines 22 and 23 of pg 261 the term "authorized" is improperly used</t>
  </si>
  <si>
    <t>on line 23, replace "authorized" with "authenticated and allowed"; on line 24 replace "authorized" with "configured"</t>
  </si>
  <si>
    <t>There are several incorrect references to "Authorization" in this paragraph</t>
  </si>
  <si>
    <t>Modify the text on lines 31-37 on pg 261 as follows: "Communication between AuthorizationAuthentication and TEK state machines occurs through the passing of events and protocol messaging. The Authorization state machine generates events (i.e., Stop, Autho</t>
  </si>
  <si>
    <t>7.2.3.2</t>
  </si>
  <si>
    <t>There are a few incorrect references to the Authorization state machine on pg 261 in 7.2.3.2</t>
  </si>
  <si>
    <t>on lines 40 and 42, replace "Authorization" with "Authentication". On line 45, replace "Reauthorize" with "Reauthentication". On ine 46, insert a space between Interim and Wait</t>
  </si>
  <si>
    <t>Both Figure 115 and Table 186, have incorrect references to the term "authorized"</t>
  </si>
  <si>
    <t>In figure 115 and Table 186 replace the references to "Authorized" with "Authenticated"</t>
  </si>
  <si>
    <t>7.2.3.2.1</t>
  </si>
  <si>
    <t>There are several incorrect references to "reauthorize", "authorize, and "Authorization"</t>
  </si>
  <si>
    <t>pls change to "reauthenticate", "authenticate", and "Authentication". Pls make sure to keep same capitalization as the original word</t>
  </si>
  <si>
    <t>7.2.3.2.2</t>
  </si>
  <si>
    <t>There is some inconsistencies in this section with regard to how these messages (in 7.2.3.2.2) are to be protected</t>
  </si>
  <si>
    <t>1) modify the text on line 8 pg 265 as follows: "message digest. The message authentication key used to do this, the MMP_KEY, is derived from the AK." 2) Modify the text on lines 16-17 as follows: "sent. The Key Reject message is authenticated with a keye</t>
  </si>
  <si>
    <t>7.2.3.2.3</t>
  </si>
  <si>
    <t>There are several incorrect references to "reauthorize", "authorize", "Authorized", and "Authorization"</t>
  </si>
  <si>
    <t>pls change to "reauthenticate", "authenticate", "Authenticated", "Authentication". Pls make sure to keep same capitalization as the original word</t>
  </si>
  <si>
    <t>7.2.3.2.5</t>
  </si>
  <si>
    <t>The 5-D action is not defined correctly. Figure 115/Table 186 show an interaction with the Rekey Wait state</t>
  </si>
  <si>
    <t>1) on line 23/pg 267: change "Op Wait" to "Rekey Wait" 2) on line 26/pg267 change "Operational" to "Rekey"</t>
  </si>
  <si>
    <t>There is no "Key Update Command"</t>
  </si>
  <si>
    <r>
      <t xml:space="preserve">Modify text on lines 11-12 pg 268 as follows: "a) Process contents </t>
    </r>
    <r>
      <rPr>
        <strike/>
        <sz val="10"/>
        <color indexed="10"/>
        <rFont val="Arial"/>
        <family val="0"/>
      </rPr>
      <t>of Key Update Command message for the GKEK update mode</t>
    </r>
    <r>
      <rPr>
        <sz val="10"/>
        <color indexed="10"/>
        <rFont val="Arial"/>
        <family val="0"/>
      </rPr>
      <t>of the received GSA Add message,</t>
    </r>
    <r>
      <rPr>
        <sz val="10"/>
        <rFont val="Arial"/>
        <family val="2"/>
      </rPr>
      <t xml:space="preserve"> and incorporate  new GKEK into key database"</t>
    </r>
  </si>
  <si>
    <r>
      <t xml:space="preserve">Modify text on lines 15-16 pg 268 as follows: "a) Process contents </t>
    </r>
    <r>
      <rPr>
        <strike/>
        <sz val="10"/>
        <color indexed="10"/>
        <rFont val="Arial"/>
        <family val="0"/>
      </rPr>
      <t>of Key Update Command message for the GTEK update mode</t>
    </r>
    <r>
      <rPr>
        <sz val="10"/>
        <color indexed="10"/>
        <rFont val="Arial"/>
        <family val="0"/>
      </rPr>
      <t>of the received Key Reply message,</t>
    </r>
    <r>
      <rPr>
        <sz val="10"/>
        <rFont val="Arial"/>
        <family val="2"/>
      </rPr>
      <t xml:space="preserve"> and incorporate  new GTEK into key database"</t>
    </r>
  </si>
  <si>
    <t>7.2.4</t>
  </si>
  <si>
    <t>incorrect acronym used</t>
  </si>
  <si>
    <t>change "PMAK" to "PMK"</t>
  </si>
  <si>
    <t>7.2.4.5</t>
  </si>
  <si>
    <t>last two sentences of 7.2.4.5 are redunant</t>
  </si>
  <si>
    <t>remove last sentence of 7.2.4.5</t>
  </si>
  <si>
    <t>7.2.4.6.1.1</t>
  </si>
  <si>
    <t>extra comma at the end of the sentece on this line</t>
  </si>
  <si>
    <t>incorrect reference to "re-authorization", and "Authorization" in this section</t>
  </si>
  <si>
    <t>replace "re-authorization" with "reauthentication", "Reauthorization" with "Reauthentication", and "Authorization" with "Authentication"</t>
  </si>
  <si>
    <t>Having the CPE re initialize when the MMP_PN becomes unsynchronized wastes time uncessarily. Have the CPE just reauthenticate instead</t>
  </si>
  <si>
    <t>1) on line 44, pg 269 modify text as follows: "7.2.4.6.1.2) MMP_PNB, then the CPE shall be instructed to restart network entryreauthenticate by sending the RNG-CMD with Ranging Status set to "Reauthenticate"." 2) in the Ranging Status field of Table 45, c</t>
  </si>
  <si>
    <t>7.2.4.6.1.2</t>
  </si>
  <si>
    <t>incorrect reference to "re-authorization", "Re-authorization", and "Authorization" in this section</t>
  </si>
  <si>
    <t>replace "re-authorization" with "reauthentication", "Reauthorization" with "Reauthentication",  "Authorization" with "Authentication", and "re-authorize" with "re-authenticate"</t>
  </si>
  <si>
    <t>7.2.5</t>
  </si>
  <si>
    <t>incorrect reference to previous draft authentication process</t>
  </si>
  <si>
    <t>replace "RSA/ECC-based authorization" with "EAP-based authentication"</t>
  </si>
  <si>
    <t>7.2.6</t>
  </si>
  <si>
    <t>incorrect acronym on this line</t>
  </si>
  <si>
    <t>replace "PAMK" with "PMK"</t>
  </si>
  <si>
    <t>7.2.7</t>
  </si>
  <si>
    <t>inconsistent reference to the types of cryptographic suites. Every where else in the draft it is known as "no protection"</t>
  </si>
  <si>
    <t>On line 24 pg 272: replace "no authorization" with "no protection"</t>
  </si>
  <si>
    <t>7.2.8.1</t>
  </si>
  <si>
    <t>Suggested remedy: Please carefully explain. I should be able to help (since I know the implicit certificate scheme itself by heart).</t>
  </si>
  <si>
    <t xml:space="preserve">Re: Comments 121, 122, 123 and 124.
Need to establish a discussion between Wendong and Jianfeng.
Action: Apurva to send a email to both to start the discussion.
</t>
  </si>
  <si>
    <t>The P802.22.1 beacon standard was developed to allow asynchronous detection of the beacon over different timeframes, for example 8-chip PN sequence can be detected asynchronously in a period of 2.8 ms and the sync burst and the index can be detected with a period of 5.1 ms.   Only when additional information is desired to be decoded to further verify the presence, location, and validity of a beacon is it necessary for a system using the P802.22.1 beacon to open a longer quiet period to decode that information.  The system was designed this way to minimize its impact on QoS for time/jitter sensitive services.  (To further understand these sequential decoding options, see the relevant P802.22 Annex currently embodied in document 22-07-0491r6)."
Additional Comments: If a P802.22.1 beacon is detected then the communications system needs to vacate the channel. Decoding the payload is not necessary. Note that P802.22.1 requires a receiver that is different from a P802.22 receiver. P802.22.1 beacon was not intended to be decoded by an OFDM / OFDMA based receiver such as the one used in 802.22 . Please see Document 22-09-0093 Rev0.</t>
  </si>
  <si>
    <t>Location accuracy is normally stated as 50m@95%, for example.  In other words a confidence level is required.  I realise the FCC R&amp;O does not do this either but other FCC docs do, such as the E911 spec.
Confidence in location is important as it is the basis for confidence in not causing interference.  Simply relying on 'GPS accuracy' is not sufficient as this will vary in multipath conditions such as dense urban.  GPS can be several hundred meters out in these cases - and the standard GPS receiver cannot detect such multipath errors.  Furthermore neither GPS nor cell ranging accuracy have been characterised at high confidence levels in non-ideal environments yet in the literature - This is because until now there has been no need.</t>
  </si>
  <si>
    <t>Remove the title of the sub-section 6.25.1.
Add the following sentence at the end of the second paragraph: "Although 802.22 specification requires the presence of a GPS receiver, other techniques (e.g.,  IEEE 1588-2008) may be considered as long as they meet the required tolerance."</t>
  </si>
  <si>
    <t>Remove the title of the sub-section 6.25.1.</t>
  </si>
  <si>
    <t>Remove option "0x02: Both Ethernet and IP CS" from Table 50. Change 0x00 to 0x02.  Add 0x00:reserved.  Make changes in the previous paragraph accordingly: change IE=0 to IE=2.</t>
  </si>
  <si>
    <t>Make the following changes to Table 99:
0x00: No CS
0x01: IP CS (IPv4, IPv6)
0x02: ETH-CS (802.3/VLAN w/ IPv4, IPv6)
0x03-0xFF: Reserved</t>
  </si>
  <si>
    <t>(E) Clause 7.4.3, p. 285, l. 23-26: The referenced RFC documents seem to be partially out of date or may become so in the course of sponsor ballot. Considering Clause 2, p. 5, l. 2-4, does this now also mean that authentication services shall be based on subsequent versions here? Suggested remedy: make references up-to-date (this comment thus more serves as a reminder; however, be aware of potential inconsistencies with old versions introduced by newer versions).</t>
  </si>
  <si>
    <t>Suggested remedy: make references up-to-date (this comment thus more serves as a reminder; however, be aware of potential inconsistencies with old versions introduced by newer versions).</t>
  </si>
  <si>
    <t>(TR) Clause 7: The specification uses SHA-1, which is a hash function that was found to be much less secure against collisions than previously thought in 2005. By now, it is supposed to be phased out and no longer used at all in new applications. The same should apply to a standard that has not been finalized yet, me thinks! Suggested remedy: Abandon SHA-1 throughout the specification and replace by, e.g., another member of the SHA-2 hash function family, with security level consistent with that of the signature algorithm used (SHA-256 with 256-bit prime curve, etc.).</t>
  </si>
  <si>
    <t>Suggested remedy: Abandon SHA-1 throughout the specification and replace by, e.g., another member of the SHA-2 hash function family, with security level consistent with that of the signature algorithm used (SHA-256 with 256-bit prime curve, etc.).</t>
  </si>
  <si>
    <t>(E) Clause 2, p. 5, l. 44-45: The FIPS 180-1 reference is really out of date. Suggested remedy: Replace this reference by FIPS Pub 180-3 (October 2008).</t>
  </si>
  <si>
    <t>Suggested remedy: Replace this reference by FIPS Pub 180-3 (October 2008).</t>
  </si>
  <si>
    <t>(TR Clause 2, p. 4, l. 50-51: To my knowledge, the Key Wrap Specification (November 2001) has never been published as an official NIST standard (official standards usually have the denomer FIPS, NIST SP x-y, etc.). BTW - the NIST Key Wrap web link is broken. More importantly, the NIST key wrap has been criticized by crypto community, e.g., in the paper  Key Wrap - Provable Security Treatment of (Phil Rogaway, Thomas Shrimpton, IACR ePrint 2006-221). This calls into question whether this scheme should be used at all. Suggested remedy: Refer to an official (non draft) NIST document that specifies NIST Key Wrap (unfortunately, I could not find this and the NIST CSRC website also does not give conclusive evidence here); Consider replacing the NIST key wrap by another crypto construct.)</t>
  </si>
  <si>
    <t>Suggested remedy: Refer to an official (non draft) NIST document that specifies NIST Key Wrap (unfortunately, I could not find this and the NIST CSRC website also does not give conclusive evidence here); Consider replacing the NIST key wrap by another crypto construct.</t>
  </si>
  <si>
    <t>(TR) Clause 2, p. 4, l. 42: With the PKCS1 reference, it is unclear (to me) whether, e.g., v1.5 is allowed (witness the crystal ball remark in l. 2-4): if so, this would allow RSA MultiPrime and, thereby, RSA schemes with different cryptographic properties than the original scheme. It is unclear whether this is intended. Suggested remedy: Refer to a specific version of PKCS1 (i.e., including version number).</t>
  </si>
  <si>
    <t>Suggested remedy: Refer to a specific version of PKCS#1 (i.e., including version number).</t>
  </si>
  <si>
    <t>(T) Clause 2, p. 4, l. 2-4: It seems imprudent to refer to undated standards, since while a referenced standard may be suitable at time of publication of an IEEE 802.22, this may not longer hold for updates hereof (since these may have created incompatibilities in behavior of other inadvertent side-effects that may impact usefulness). Suggested remedy: Only refer to specific standards (such as to avoid ambiguity altogether), while adding language to the extent that "At the time of publication, the editions indicated were valid. All standards and specifications are subject to revision, and parties to agreements based on this standard are encouraged to investigate the possibility of applying the most recent editions of the references listed below.</t>
  </si>
  <si>
    <t>Suggested remedy: Only refer to specific standards (such as to avoid ambiguity altogether), while adding language to the extent that "At the time of publication, the editions indicated were valid. All standards and specifications are subject to revision, and parties to agreements based on this standard are encouraged to investigate the possibility of applying the most recent editions of the references listed below."</t>
  </si>
  <si>
    <t>15-Jan-2011 21:51:15 EST</t>
  </si>
  <si>
    <t>General</t>
  </si>
  <si>
    <t>5.4.2</t>
  </si>
  <si>
    <t>The last sentence of the paragraph starting with 'For IP packets with ...' is out of scope for this section. IEEE802.3 and VLAN parameters belong to section 5.3.2</t>
  </si>
  <si>
    <t>Remove last sentence of 5.4.2 starting with 'For IP packets with...'</t>
  </si>
  <si>
    <t>15-Jan-2011 21:48:28 EST</t>
  </si>
  <si>
    <t>It is not appropriate for a new standard to be released after the exhausting of the IPv4 address space to make IPv6 support optional.</t>
  </si>
  <si>
    <t>Remove line 20</t>
  </si>
  <si>
    <t>15-Jan-2011 18:17:46 EST</t>
  </si>
  <si>
    <t>Ecclesine, Peter</t>
  </si>
  <si>
    <t>petere@cisco.com</t>
  </si>
  <si>
    <t>408-527-0815</t>
  </si>
  <si>
    <t>Cisco Systems, Inc.</t>
  </si>
  <si>
    <t>The figure depicts "IEEE 802.11a", but after the 802.11REVma rollup to IEEE Std 802.11-2007, the proper reference is to the clause 17 OFDM PHY of IEEE 802.11-2007. Needless to say, all versions of the 802.11 clause 17 OFDM PHY have range greater than 33 meters. In the IEEE 802.11-2007 standard, a half-clocked version is specified with twice the cyclic prefix, for use in 4.9 GHz band, and subsequently by 802.11j, 802.11p and 802.11y approved amendments to IEEE 802.11-2007. 802.11y-2008 added quarter-clocked 5 MHz version with four times the cyclic prefix protection that is also used by 802.11p-2009. IEEE 802.11n-2009 uses 40 MHz bandwidth as well as 20 MHz bandwidth in 2.4 GHz, and achieves datarates up to 600 Mbps. Check the stores for 11n 3 x 2, 3 x 3 and 4 x 4 are coming this year.</t>
  </si>
  <si>
    <t>Remove the IEEE 802.11a and 802.11 elements from the figure, or fix the bandwidth, range, rate and approved cyclic prefix protections and supply a normative reference in Clause 2.</t>
  </si>
  <si>
    <t>Considering the reference application to low population density regions, I object to the characterization "a professional fixed base station", as the fixed base station may be for educational or religious use.</t>
  </si>
  <si>
    <t>Delete the word "professional"</t>
  </si>
  <si>
    <t>6.16.1.1</t>
  </si>
  <si>
    <t>I object to the title "Professional Installation". The BS might be charitably installed or installed for a religious use by qualified installers who receive no money or professional compensation.</t>
  </si>
  <si>
    <t>Change to "Installation to required standards" here, in Figure 32 above.</t>
  </si>
  <si>
    <t>I object to the phrase "The BS shall be professionally installed by a professional" without qualification. There are many qualified individuals that may perform pro bono installations, and that should not be precluded by this standard. The BS might be charitably installed or installed for a religious use by qualified installers who receive no money or professional compensation.</t>
  </si>
  <si>
    <t>Change to "The BS shall be installed by a professional installer"</t>
  </si>
  <si>
    <t>15-Jan-2011 14:26:43 EST</t>
  </si>
  <si>
    <t>Kennedy, Richard</t>
  </si>
  <si>
    <t>rkennedy1000@gmail.com</t>
  </si>
  <si>
    <t>972-207-3554</t>
  </si>
  <si>
    <t>User</t>
  </si>
  <si>
    <t>Research In Motion Limited</t>
  </si>
  <si>
    <t>Throughout the standard, functions that are dependent upon the regulatory domain in which the devices are operated are mixed in with general requirements: the standard fails to separate these requirements from the general requirements.  As additional regulatory domains define their requirements for operation in the TVWS, this standard will require wholesale rewrites to keep it viable.</t>
  </si>
  <si>
    <t>Separate all regulatory domain dependent functions from the general requirements so that as TVWS usage is allowed in more and more countries around the world, the entire document does not have to be rewritten.</t>
  </si>
  <si>
    <t>"Satellite-based geolocation is mandatory" is based on regulatory requirements.</t>
  </si>
  <si>
    <t>Regulatory domain dependent functions should be clearly separated from general requirements in the standard.</t>
  </si>
  <si>
    <t>For the most part, the Cognitive Radio Capability section is more like a whitepaper on cognitive radio than a standard, and as its requirement is regulatory domain dependent, should be delegated to a regulatory annex or recommended practice.</t>
  </si>
  <si>
    <t>"...shall be professionally installed" may be a regulatory requirement, but does should not bew a MAC Common Sublayer normative statement.</t>
  </si>
  <si>
    <t>I don't believe that installation, professional or amateur, belongs in a standard, and certainly not as part of the MAC description.  The section should probably be part of a Recommended Practice, or in an annex dedicated to regulatory requirements, if professional installation is a regulatory requirement.</t>
  </si>
  <si>
    <t>6.16.1.1.</t>
  </si>
  <si>
    <t>Why is Professional Installation in a section on MAC Common Part Sublayer</t>
  </si>
  <si>
    <t>Abbreviation US is defined as Upstream.  Throughout Annex A US is used as an abbreviation for United States.</t>
  </si>
  <si>
    <t>No</t>
  </si>
  <si>
    <t>Change one of the abbreviations.</t>
  </si>
  <si>
    <t>I don't understand the meaning of the word professional in the line "...professional fixed base station"</t>
  </si>
  <si>
    <t>Define professional or delete the word from the Scope statement</t>
  </si>
  <si>
    <t>15-Jan-2011 13:17:30 EST</t>
  </si>
  <si>
    <t>Gurley, Thomas</t>
  </si>
  <si>
    <t>tgurley@ieee.org</t>
  </si>
  <si>
    <t>252-443-3115</t>
  </si>
  <si>
    <t>IEEE BTS</t>
  </si>
  <si>
    <t>9.7.6</t>
  </si>
  <si>
    <t>It is not at all clear how this essential antenna information is provided.  Does the antenna possess intelligence to parse requests from the CPE and generate appropriate responses, or does it contain merely data storage (e.g., an EEPROM)?  If the latter, then the data must be mapped to specific addresses, so the CPE knows where to access it in the antenna EEPROM.  For the interface between a non-integrated antenna and the CPE to be interoperable among different vendors, this mapping must be part of the standard.</t>
  </si>
  <si>
    <t>Provide mapping between antenna data and storage addresses.</t>
  </si>
  <si>
    <t>8.12.2</t>
  </si>
  <si>
    <t>In order for users of this standard to build an interface between a non-integrated antenna and the CPE that will be interoperable among different vendors, the digital storage means and the electrical and timing parameters of the digital signal must be specified.  The data elements, their corresponding storage addresses, and the protocol for communicating these data between the antenna and the CPE must also be specified.  See also 9.7.6.</t>
  </si>
  <si>
    <t>Specify electrical and timing parameters of the digital signal.</t>
  </si>
  <si>
    <t>15-Jan-2011 12:50:54 EST</t>
  </si>
  <si>
    <t>Chouinard, Gerald</t>
  </si>
  <si>
    <t>Government/Military</t>
  </si>
  <si>
    <t>Approve</t>
  </si>
  <si>
    <t>Communications Research Centre, Canada</t>
  </si>
  <si>
    <t>In Annex C, top of page 525, the equation is not properly displayed.</t>
  </si>
  <si>
    <t>Correct the equation to make the integral sign appear and show the proper integral limits.</t>
  </si>
  <si>
    <t>In Figure 184 of Annex A, the lower plateau for Part 15.209(a) is 16 dB lower than the upper plateau which is for 100 mW EIRP.  The lower plateau should therefore correspond to 4 W EIRP rather than 1 W.</t>
  </si>
  <si>
    <t>Change the caption for the lower plateau to "Part 15.209(a) for 4 W EIRP".</t>
  </si>
  <si>
    <t>8.6.4</t>
  </si>
  <si>
    <t>Wrong reference to a section.</t>
  </si>
  <si>
    <t>Change the reference '6.6' to '8.6.1'</t>
  </si>
  <si>
    <t>There is a missing reference to a section dealing with CPE privacy.</t>
  </si>
  <si>
    <t>Add the following reference: 7.7</t>
  </si>
  <si>
    <t>8.1.1</t>
  </si>
  <si>
    <t>Most of the formulas do not contain captions  (section 8 contains some).</t>
  </si>
  <si>
    <t>Formula captions need to be added throughout the Draft as editorial changes</t>
  </si>
  <si>
    <t>6.20.9.3.3</t>
  </si>
  <si>
    <t>In some instances, the Figure appears at the bottom of a page while the caption of the Figure appears in the next page.</t>
  </si>
  <si>
    <t>Group the Figure caption with the Figure (Fig. 70, 227).</t>
  </si>
  <si>
    <t>6.9.3</t>
  </si>
  <si>
    <t>In some instances, the caption of a Table appears at the end of a page while the Table appears in the next page.</t>
  </si>
  <si>
    <t>Group the Table caption and the Table together (Table 31, 32, 77, 94, 119, 201, 212.</t>
  </si>
  <si>
    <t>There is a need to find a way to re-number the footnote appearing att he bottom of the page to footnote 9 fro a continuation fvrom the previous footnotes in the Draft. The footnote number was reset to 1 because of the change of section needed to make the Policy Table 229 appear in landscape mode rather than portrait, a needed change in page setup.</t>
  </si>
  <si>
    <t>A way has to be found to re-number the footnotes belonging to section 9.3.2 and beyond so that it follos from the previous footnotes contained earlier in the Draft (i.e., footnote 9 and above).</t>
  </si>
  <si>
    <t>Static placement of a number of subcarriers intersperced in the spectrum of the OFDMA transmissions from the CPEs is required to acquire a reliable upstream channel impulse response used for, among other things, terrestrial geolocation (note that the upstream channel impulsse response could be used for system debugging, for example). It was originally decided to limit these static subcarriers to the equivalent of 2 subchannels, i.e., 56 subcarriers, while all the other subchannels would use dynamically interleaved subcarriers, i.e., the 58 remaining sub-channels or 1624 subcarriers.  Computer simulations were done more recently and reported in document 22-10-0178 and it was shown that the best channel impulse response that can be extracted from 56 subcarriers can only provide a 'phantom' multipath rejection in the 20 dB range while such rejection can be increased in the 40-50 range if 84 subcarriers, statically intersperced in the upstream spectrum, can be use (i.e., 3 sub-channels assigned to static subcarriers rather than 2), leaving the remaining 1596 subcarriers being dynamically interleaved.  Since these static subchannels can be allocated indifferently to opportunistic management packets or normal data packets by the base station, this change would have not impact on the performance, capacity and flexibility of the 802.22 systems.</t>
  </si>
  <si>
    <t>Augment the number of subchannels using static subcarrier placement in the upstream spectrum from 2 to 3 to provide better upstream channel impulse response for better time localization for reliable terrestrial geolocation in multipath environment.  Make the following changes to the 802.22 Draft: In section 8.6, 3rd para., first line (p.318, l.41): change 'two' to 'three', third line: change '14' to '13', 6th line: change '1624' to '1596'. In section 8.6.4, first para., first line (p.322, l.12): change 'two' to 'three', fifth para., second line, change '58' to '57', third line: change '1624' to '1596' , sixth paragraph, second line, change '{1624,4,2,3}' for '{1596.x.y.z}' (values to be provided by John Benko/Isabelle Siaud, France Telecom), sixth para., 5th line (p.322, l.43): change '3 and 4' to '4 and 5'.  Table 201 needs to be updated for sub-channels 4 and 5 (new values to be provided by Jason Li, Wi-LAN).  On page 323, line 6, change '56' to '84' and 'two first sub-channels' to 'three first subchannels', on line 10, change 'two first sub-channels' to 'three first subchannels', on line 14, change '58' to '57'. Page 324, line 1, change '1624' to 1596', line 2, change '{1624,4,2,3}' to '{1596,x,y,z}}', line 3, change '1624' to '1596'. Table 202, modify the title to read: "Tone set for the first three sub-channels ...", update the values in Table 202 to include all subcarriers from -420 to +420, stepped every 10 subcarriers and excluding the DC carrier at 0.  In Table 203, change the two last columns of row 4 to read: 'Deltak= 42' and 'Deltak= 84' , change the values in the fifth row as follows: "1596,x,y,z,a,b,c,d,e" (actual values to be provided by John Benko/Isabele Siaud, France Telecom).  Figure 156 on page 350, in the text on the right, change '56' to '84', add a row representing one more sub-channels and align the alrrows on the right of the Figure.</t>
  </si>
  <si>
    <t>6.7.1</t>
  </si>
  <si>
    <t>T</t>
  </si>
  <si>
    <t>Affiliation</t>
  </si>
  <si>
    <t>Page</t>
  </si>
  <si>
    <t>Line</t>
  </si>
  <si>
    <t>Email</t>
  </si>
  <si>
    <t>IEEE P802.22 Wireless RANs</t>
  </si>
  <si>
    <t>Submission</t>
  </si>
  <si>
    <t>Designator:</t>
  </si>
  <si>
    <t>Venue Date:</t>
  </si>
  <si>
    <t>First Author:</t>
  </si>
  <si>
    <t>Subject:</t>
  </si>
  <si>
    <t>Full Date:</t>
  </si>
  <si>
    <t>Author(s):</t>
  </si>
  <si>
    <t>Name(s)</t>
  </si>
  <si>
    <t>Gerald Chouinard</t>
  </si>
  <si>
    <t>Company</t>
  </si>
  <si>
    <t>Communications Research Cente</t>
  </si>
  <si>
    <t>Address</t>
  </si>
  <si>
    <t>3701 Carling Avenue, Ottawa, Canada K2H-8S2</t>
  </si>
  <si>
    <t xml:space="preserve">Phone: </t>
  </si>
  <si>
    <t xml:space="preserve">Fax: </t>
  </si>
  <si>
    <t>613-990-6339</t>
  </si>
  <si>
    <t xml:space="preserve">email: </t>
  </si>
  <si>
    <t>Abstract:</t>
  </si>
  <si>
    <t>References:</t>
  </si>
  <si>
    <t>Comment</t>
  </si>
  <si>
    <t>Subclause</t>
  </si>
  <si>
    <t>gerald.chouinard@crc.ca</t>
  </si>
  <si>
    <t>613-998-2500</t>
  </si>
  <si>
    <t>Voters</t>
  </si>
  <si>
    <t>Ballot approval status</t>
  </si>
  <si>
    <t>TR</t>
  </si>
  <si>
    <t>ER</t>
  </si>
  <si>
    <t>E</t>
  </si>
  <si>
    <t>Ballot voting options:</t>
  </si>
  <si>
    <t xml:space="preserve">A&amp;C = Approve with comment </t>
  </si>
  <si>
    <t>Chouinard</t>
  </si>
  <si>
    <t>Gerald</t>
  </si>
  <si>
    <t>D = Disapprove -no comment</t>
  </si>
  <si>
    <t>D&amp;C = Disapprove with comment</t>
  </si>
  <si>
    <t>@1 = Abstain - Lack of time</t>
  </si>
  <si>
    <t>Gurley</t>
  </si>
  <si>
    <t xml:space="preserve">@2 = Abstain - Lack of expertise </t>
  </si>
  <si>
    <t>Hu</t>
  </si>
  <si>
    <t>Wendong</t>
  </si>
  <si>
    <t>@3 = Abstain - Conflict of interest</t>
  </si>
  <si>
    <t>Hwang</t>
  </si>
  <si>
    <t>Sung Hyun</t>
  </si>
  <si>
    <t xml:space="preserve">@4 = Abstain - Others     </t>
  </si>
  <si>
    <t>Thomas</t>
  </si>
  <si>
    <t>Ko</t>
  </si>
  <si>
    <t>Gwangzeen</t>
  </si>
  <si>
    <t>Rahman</t>
  </si>
  <si>
    <t>Mohammad</t>
  </si>
  <si>
    <t>Reddy</t>
  </si>
  <si>
    <t>Sasaki</t>
  </si>
  <si>
    <t>Shigenobu</t>
  </si>
  <si>
    <t>Number of voter:</t>
  </si>
  <si>
    <t>Number of responding voters:</t>
  </si>
  <si>
    <t>Number of Approve:</t>
  </si>
  <si>
    <t>Number of Abstain:</t>
  </si>
  <si>
    <t>Return ratio:</t>
  </si>
  <si>
    <t>Approval ratio:</t>
  </si>
  <si>
    <t>6.24.1</t>
  </si>
  <si>
    <t>9.2.6.1</t>
  </si>
  <si>
    <t>6.16.2.10</t>
  </si>
  <si>
    <t>ID</t>
  </si>
  <si>
    <t>Comment Status</t>
  </si>
  <si>
    <t>Commentor Position</t>
  </si>
  <si>
    <t>Code</t>
  </si>
  <si>
    <t>shwang@etri.re.kr</t>
  </si>
  <si>
    <t>gogogo@etri.re.kr</t>
  </si>
  <si>
    <t>G</t>
  </si>
  <si>
    <t>Reddy, Ranga</t>
  </si>
  <si>
    <t>ranga.reddy@ieee.org</t>
  </si>
  <si>
    <t>6.16.2</t>
  </si>
  <si>
    <t>6.16.2.6.1</t>
  </si>
  <si>
    <t>9.3.2</t>
  </si>
  <si>
    <t>9.3.3</t>
  </si>
  <si>
    <t>9.3.4</t>
  </si>
  <si>
    <t>9.4.1.3.1</t>
  </si>
  <si>
    <t>The process of CPE Initialization is not clear to me.  Especially step 3. Where is the physical location of the "upper layers"?  Do you mean the human installer or an automated process residing in the CPE, which is capable to operate without communication?</t>
  </si>
  <si>
    <t>Clarify the intiatilization procedure.</t>
  </si>
  <si>
    <t>CBP bust ?</t>
  </si>
  <si>
    <t>Change "CBP bust" to "CBP burst"</t>
  </si>
  <si>
    <t>The term "logical sub-channel" has not been defined</t>
  </si>
  <si>
    <t>Add a reference to the section explaining the term.</t>
  </si>
  <si>
    <t>Where is "subclause 0"</t>
  </si>
  <si>
    <t>Add reference to the right subclause</t>
  </si>
  <si>
    <t>14-Jan-2011  3:55:58 EST</t>
  </si>
  <si>
    <t>Hwang, Sung Hyun</t>
  </si>
  <si>
    <t>Electronics and Telecommunications Research Instititute (ETRI)</t>
  </si>
  <si>
    <t>8.4.2.1</t>
  </si>
  <si>
    <t>In the parameter D1 and D360, the number should be a subscript.</t>
  </si>
  <si>
    <t>In the parameter D1 and D360, write the number as a subscript.</t>
  </si>
  <si>
    <t>14-Jan-2011  3:45:46 EST</t>
  </si>
  <si>
    <t>The font size of code rate is different in the "Coding Rate" column of Table 198.</t>
  </si>
  <si>
    <t>In Table 198, unify the font size of code rate in "Coding Rate" column.</t>
  </si>
  <si>
    <t>14-Jan-2011  3:30:47 EST</t>
  </si>
  <si>
    <t>In the Section 12.1.2.2.9 and 12.1.2.2.10, the unused PHY-related MIBs are defined.</t>
  </si>
  <si>
    <t>63431400003-10-0185-00-0000-modifications-of-phy-related-mibs.doc</t>
  </si>
  <si>
    <t>Modify these Sections. Refer to the attached document, 22-10-0185-00-0000-modifications-of-phy-related-mibs.doc.</t>
  </si>
  <si>
    <t>14-Jan-2011  3:29: 9 EST</t>
  </si>
  <si>
    <t>A, Antony Franklin</t>
  </si>
  <si>
    <t>antony.franklin@gmail.com</t>
  </si>
  <si>
    <t>824-286-00752</t>
  </si>
  <si>
    <t>9.7.1.6</t>
  </si>
  <si>
    <t>In the table, 8th row, 4th column, repetition of the text "the range"</t>
  </si>
  <si>
    <t>Delete the repetition text "the range"</t>
  </si>
  <si>
    <t>In Table 182, the information for message DCD is not clear.</t>
  </si>
  <si>
    <t>Delete the text "number of channels in the list"</t>
  </si>
  <si>
    <t>6.23.2.1</t>
  </si>
  <si>
    <t>correct the typo at the end of the paragraph</t>
  </si>
  <si>
    <t>current. ---&gt; 'current'.</t>
  </si>
  <si>
    <t>Correct the scentence "If the new claim is smaller than the 'current' scheduling, the Claimed QP Offset parameter is repeater unchanged and the incoming scheduling parameters are repeated unchanged."</t>
  </si>
  <si>
    <t>"If the new claim is smaller than the 'current' scheduling, the Claimed QP Offset parameter is repeated unchanged and the incoming scheduling parameters are also repeated unchanged."</t>
  </si>
  <si>
    <t>There is no definition of out-of-channel sensing. To be conistent, change out-of-channel sensing to out-of-band sensing</t>
  </si>
  <si>
    <t>Change out-of-channel sensing to out-of-band sensing. Check other appearences of out-of-channel sensing in the draft.</t>
  </si>
  <si>
    <t>Wrong reference to subclause</t>
  </si>
  <si>
    <t>Specify the correct subclause</t>
  </si>
  <si>
    <t>Interfaces C4 and B4 are in Figure 7(a) and Figure 7(b), respectively.</t>
  </si>
  <si>
    <t>Correct the scentence as "Interfaces C4 and B4 in Figure 7(a) and Figure 7(b), respectively describe the interface between....." Correct the similar problem at the end of the paragraph.</t>
  </si>
  <si>
    <t>6.2.1</t>
  </si>
  <si>
    <t>Change "The data plane consists in the Physical ...." with "The data plane consists of the Physical ..."</t>
  </si>
  <si>
    <t>In Figure 6, channel 1 and 6 are marked as "Used by another 802.22 cell" whereas the text says "Used by overlapping 802.22 cell"</t>
  </si>
  <si>
    <t>Change "Used by another 802.22 cell" with "Used by overlapping 802.22 WRAN cell" in Figure 6.</t>
  </si>
  <si>
    <t>12-Jan-2011 22: 2:46 EST</t>
  </si>
  <si>
    <t>Tran, Ha Nguyen</t>
  </si>
  <si>
    <t>haguen@nict.go.jp</t>
  </si>
  <si>
    <t>7.6.1.3</t>
  </si>
  <si>
    <t>According to the description of distributed spectrum sensing scheme there are more than one sensors are used to sense the spectrum and the local spectrum sensing information is available at the BS. This requires sensing information exchange between the sensors and the decision making entity for spectrum usage. Note that the logical interfaces and data structures used for sensing related information exchange between sensors and their clients are defined by IEEE 1900.6 WG.</t>
  </si>
  <si>
    <t>Add a reference to IEEE 1900.6.</t>
  </si>
  <si>
    <t>12-Jan-2011  7:16:38 EST</t>
  </si>
  <si>
    <t>Ko, Gwangzeen</t>
  </si>
  <si>
    <t>ETRI</t>
  </si>
  <si>
    <t>In Syntax column, Need 2 more "}" , syntax is not matched</t>
  </si>
  <si>
    <t>add "}" proper place</t>
  </si>
  <si>
    <t>In Table 17 Signature field, typo</t>
  </si>
  <si>
    <t>Replace 64bit with 64bits</t>
  </si>
  <si>
    <t>Over the document, some table used four types notation such as variable field Variable, variable, Variable and variable</t>
  </si>
  <si>
    <t>Keep consistency over all document one of them</t>
  </si>
  <si>
    <t>12-Jan-2011  7:10:14 EST</t>
  </si>
  <si>
    <t>Karocki, Piotr</t>
  </si>
  <si>
    <t>pkar@ieee.org</t>
  </si>
  <si>
    <t>+48 (601) 474687</t>
  </si>
  <si>
    <t>Independent</t>
  </si>
  <si>
    <t>There is clause 6.23.3.2.2.1 just below 6.22.3.2.2, then (page 242) 6.3.2.2.3</t>
  </si>
  <si>
    <t>11-Jan-2011  0:30:15 EST</t>
  </si>
  <si>
    <t>amachi@murata.co.jp</t>
  </si>
  <si>
    <t>Murata Manufacturing Co., Ltd.</t>
  </si>
  <si>
    <t>On Figure 128, "Channel Etimator" after P/S of receiver path seems typo.</t>
  </si>
  <si>
    <t>"Channel Estimator"</t>
  </si>
  <si>
    <t>10-Jan-2011 16:44:53 EST</t>
  </si>
  <si>
    <t>Brethour, Vern</t>
  </si>
  <si>
    <t>brethour@ieee.org</t>
  </si>
  <si>
    <t>256-536-9663</t>
  </si>
  <si>
    <t>ADTRAN Inc.</t>
  </si>
  <si>
    <t>Has the IEEE decided to allow us to publish in color?  In most of the places where color is used, it is completely unnecessary, so rendering in shades of gray will do no harm.  However, in Figure 13, I worry that we're relying on shades of green to carry information.  Please try to make the standard work even when printed in black &amp; white.</t>
  </si>
  <si>
    <t>10-Jan-2011  7: 7:41 EST</t>
  </si>
  <si>
    <t>Methley, Steven</t>
  </si>
  <si>
    <t>steve.methley@ieee.org</t>
  </si>
  <si>
    <t>44 (1223) 858649</t>
  </si>
  <si>
    <t>Quotient Associates Ltd</t>
  </si>
  <si>
    <t>No consumer location system is capable of confirming location to +/-50m at the 100% confidence under all conditions as implied in the draft the way it is written.  Better to specify a realistic confidence level - which ideally ought to be derived from the non-interference confidence level required of the application. See the FCC E911 specs for examples of how to do this.</t>
  </si>
  <si>
    <t xml:space="preserve"> 2-Jan-2011 12:35:58 EST</t>
  </si>
  <si>
    <t>Diamond, Patrick</t>
  </si>
  <si>
    <t>pdseeker@msn.com</t>
  </si>
  <si>
    <t>805-480-2188</t>
  </si>
  <si>
    <t>Semtech Ltd</t>
  </si>
  <si>
    <t>sub-clause 6.26.1 does not exist</t>
  </si>
  <si>
    <t>change to 6.25.1</t>
  </si>
  <si>
    <t xml:space="preserve"> 2-Jan-2011 12:33: 5 EST</t>
  </si>
  <si>
    <t>6.25.1</t>
  </si>
  <si>
    <t>This excludes other proven methods of delivering the UTC coorelated pps instant such as ieee 1588-2008 from being implemented.</t>
  </si>
  <si>
    <t>eliminate lines 10 - 12. This allows the BS to use any delivery mechanism for the coorelated gps derived clock that meets the time and frequency requirements noted, +/- 2ppm &amp; +/- 2uS pps.</t>
  </si>
  <si>
    <t>24-Dec-2010  4: 0:52 EST</t>
  </si>
  <si>
    <t>Mccann, Stephen</t>
  </si>
  <si>
    <t>mccann.stephen@gmail.com</t>
  </si>
  <si>
    <t>44 (1794) 833341</t>
  </si>
  <si>
    <t>6.9.8.10</t>
  </si>
  <si>
    <t>What does the Note "Table 170" actually mean?</t>
  </si>
  <si>
    <t>The note requires a little more detail. For example "Please refer to Table 170 for further information."</t>
  </si>
  <si>
    <t>6.9.8.9.9</t>
  </si>
  <si>
    <t>Use a consistent approach to the Bit descriptions</t>
  </si>
  <si>
    <t>6.9.8.9.4</t>
  </si>
  <si>
    <t>In Table 78, it's not clear what value is being specified.</t>
  </si>
  <si>
    <t>Explain what value is being defined here.</t>
  </si>
  <si>
    <t>6.9.8.9.17.4</t>
  </si>
  <si>
    <t>typo "1-655350 (10us granularity)"</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</si>
</sst>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quot;Yes&quot;;&quot;Yes&quot;;&quot;No&quot;"/>
    <numFmt numFmtId="183" formatCode="&quot;True&quot;;&quot;True&quot;;&quot;False&quot;"/>
    <numFmt numFmtId="184" formatCode="&quot;On&quot;;&quot;On&quot;;&quot;Off&quot;"/>
    <numFmt numFmtId="185" formatCode="0.0"/>
    <numFmt numFmtId="186" formatCode="0.000"/>
    <numFmt numFmtId="187" formatCode="0.0_)"/>
    <numFmt numFmtId="188" formatCode="0_)"/>
    <numFmt numFmtId="189" formatCode="0.0000000000000"/>
    <numFmt numFmtId="190" formatCode="0.0000"/>
    <numFmt numFmtId="191" formatCode="0.00000"/>
    <numFmt numFmtId="192" formatCode="0.0%"/>
    <numFmt numFmtId="193" formatCode="0.000%"/>
    <numFmt numFmtId="194" formatCode="0.000000"/>
    <numFmt numFmtId="195" formatCode="&quot;$&quot;#,##0"/>
    <numFmt numFmtId="196" formatCode="0.0000000"/>
    <numFmt numFmtId="197" formatCode="#,##0.0"/>
    <numFmt numFmtId="198" formatCode="0.###"/>
    <numFmt numFmtId="199" formatCode="0.000000000000"/>
    <numFmt numFmtId="200" formatCode="#.#&quot; m&quot;"/>
    <numFmt numFmtId="201" formatCode="##.#&quot; dB&quot;"/>
    <numFmt numFmtId="202" formatCode="0&quot; dBm&quot;"/>
    <numFmt numFmtId="203" formatCode="##0.0&quot; dBm&quot;"/>
    <numFmt numFmtId="204" formatCode="##0&quot; m&quot;"/>
    <numFmt numFmtId="205" formatCode="0.00_);[Red]\(0.00\)"/>
    <numFmt numFmtId="206" formatCode="0.00_ ;[Red]\-0.00\ "/>
    <numFmt numFmtId="207" formatCode="0.0_ ;[Red]\-0.0\ "/>
    <numFmt numFmtId="208" formatCode="0.00_);[Red]\(0.0\)"/>
    <numFmt numFmtId="209" formatCode="0.0_);[Red]\(0.0\)"/>
    <numFmt numFmtId="210" formatCode="0.0_);[Red]\-0.0"/>
    <numFmt numFmtId="211" formatCode="0.0_);[Red]\-0.00"/>
    <numFmt numFmtId="212" formatCode="#,##0.000"/>
  </numFmts>
  <fonts count="36">
    <font>
      <sz val="10"/>
      <name val="Arial"/>
      <family val="2"/>
    </font>
    <font>
      <b/>
      <sz val="10"/>
      <name val="Arial"/>
      <family val="2"/>
    </font>
    <font>
      <sz val="8"/>
      <name val="Tahoma"/>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17"/>
      <name val="新細明體"/>
      <family val="1"/>
    </font>
    <font>
      <sz val="11"/>
      <color indexed="20"/>
      <name val="新細明體"/>
      <family val="1"/>
    </font>
    <font>
      <sz val="11"/>
      <color indexed="60"/>
      <name val="新細明體"/>
      <family val="1"/>
    </font>
    <font>
      <sz val="11"/>
      <color indexed="62"/>
      <name val="新細明體"/>
      <family val="1"/>
    </font>
    <font>
      <b/>
      <sz val="11"/>
      <color indexed="63"/>
      <name val="新細明體"/>
      <family val="1"/>
    </font>
    <font>
      <b/>
      <sz val="11"/>
      <color indexed="52"/>
      <name val="新細明體"/>
      <family val="1"/>
    </font>
    <font>
      <sz val="11"/>
      <color indexed="52"/>
      <name val="新細明體"/>
      <family val="1"/>
    </font>
    <font>
      <b/>
      <sz val="11"/>
      <color indexed="9"/>
      <name val="新細明體"/>
      <family val="1"/>
    </font>
    <font>
      <sz val="11"/>
      <color indexed="10"/>
      <name val="新細明體"/>
      <family val="1"/>
    </font>
    <font>
      <i/>
      <sz val="11"/>
      <color indexed="23"/>
      <name val="新細明體"/>
      <family val="1"/>
    </font>
    <font>
      <b/>
      <sz val="11"/>
      <color indexed="8"/>
      <name val="新細明體"/>
      <family val="1"/>
    </font>
    <font>
      <sz val="11"/>
      <color indexed="9"/>
      <name val="新細明體"/>
      <family val="1"/>
    </font>
    <font>
      <sz val="11"/>
      <color indexed="8"/>
      <name val="新細明體"/>
      <family val="1"/>
    </font>
    <font>
      <u val="single"/>
      <sz val="7.5"/>
      <color indexed="36"/>
      <name val="Arial"/>
      <family val="0"/>
    </font>
    <font>
      <u val="single"/>
      <sz val="10"/>
      <color indexed="12"/>
      <name val="Arial"/>
      <family val="0"/>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b/>
      <sz val="12"/>
      <name val="Arial"/>
      <family val="2"/>
    </font>
    <font>
      <strike/>
      <sz val="10"/>
      <color indexed="10"/>
      <name val="Arial"/>
      <family val="0"/>
    </font>
    <font>
      <vertAlign val="subscript"/>
      <sz val="10"/>
      <name val="Arial"/>
      <family val="0"/>
    </font>
    <font>
      <b/>
      <sz val="10"/>
      <color indexed="61"/>
      <name val="Arial"/>
      <family val="0"/>
    </font>
    <font>
      <sz val="10"/>
      <color indexed="10"/>
      <name val="Arial"/>
      <family val="0"/>
    </font>
    <font>
      <sz val="8"/>
      <name val="Arial"/>
      <family val="2"/>
    </font>
    <font>
      <strike/>
      <sz val="10"/>
      <name val="Arial"/>
      <family val="2"/>
    </font>
    <font>
      <strike/>
      <sz val="10"/>
      <color indexed="12"/>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0" borderId="0">
      <alignment/>
      <protection/>
    </xf>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0" fillId="0" borderId="0">
      <alignment/>
      <protection/>
    </xf>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106">
    <xf numFmtId="0" fontId="0" fillId="0" borderId="0" xfId="0" applyAlignment="1">
      <alignment/>
    </xf>
    <xf numFmtId="0" fontId="22" fillId="0" borderId="0" xfId="58" applyFont="1">
      <alignment/>
      <protection/>
    </xf>
    <xf numFmtId="0" fontId="23" fillId="0" borderId="0" xfId="58" applyFont="1">
      <alignment/>
      <protection/>
    </xf>
    <xf numFmtId="49" fontId="23" fillId="0" borderId="0" xfId="58" applyNumberFormat="1" applyFont="1">
      <alignment/>
      <protection/>
    </xf>
    <xf numFmtId="49" fontId="23" fillId="0" borderId="0" xfId="58" applyNumberFormat="1" applyFont="1" quotePrefix="1">
      <alignment/>
      <protection/>
    </xf>
    <xf numFmtId="49" fontId="22" fillId="0" borderId="0" xfId="58" applyNumberFormat="1" applyFont="1">
      <alignment/>
      <protection/>
    </xf>
    <xf numFmtId="0" fontId="22" fillId="0" borderId="10" xfId="58" applyFont="1" applyBorder="1">
      <alignment/>
      <protection/>
    </xf>
    <xf numFmtId="0" fontId="22" fillId="0" borderId="0" xfId="58" applyFont="1" applyBorder="1">
      <alignment/>
      <protection/>
    </xf>
    <xf numFmtId="49" fontId="23" fillId="0" borderId="0" xfId="58" applyNumberFormat="1" applyFont="1" applyBorder="1">
      <alignment/>
      <protection/>
    </xf>
    <xf numFmtId="49" fontId="21" fillId="0" borderId="0" xfId="54" applyNumberFormat="1" applyAlignment="1">
      <alignment/>
    </xf>
    <xf numFmtId="0" fontId="22" fillId="0" borderId="0" xfId="58" applyFont="1" applyBorder="1" applyAlignment="1">
      <alignment vertical="top"/>
      <protection/>
    </xf>
    <xf numFmtId="0" fontId="24" fillId="0" borderId="0" xfId="58" applyFont="1" applyBorder="1">
      <alignment/>
      <protection/>
    </xf>
    <xf numFmtId="0" fontId="27" fillId="0" borderId="0" xfId="58" applyFont="1">
      <alignment/>
      <protection/>
    </xf>
    <xf numFmtId="0" fontId="0" fillId="0" borderId="0" xfId="58">
      <alignment/>
      <protection/>
    </xf>
    <xf numFmtId="49" fontId="0" fillId="0" borderId="0" xfId="58" applyNumberFormat="1">
      <alignment/>
      <protection/>
    </xf>
    <xf numFmtId="15" fontId="0" fillId="0" borderId="0" xfId="58" applyNumberFormat="1" applyFont="1">
      <alignment/>
      <protection/>
    </xf>
    <xf numFmtId="0" fontId="0" fillId="0" borderId="0" xfId="58" applyFont="1">
      <alignment/>
      <protection/>
    </xf>
    <xf numFmtId="0" fontId="0" fillId="0" borderId="11" xfId="0" applyBorder="1" applyAlignment="1">
      <alignment horizontal="center"/>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0" xfId="0" applyBorder="1" applyAlignment="1">
      <alignment/>
    </xf>
    <xf numFmtId="0" fontId="0" fillId="0" borderId="0" xfId="0" applyBorder="1" applyAlignment="1">
      <alignment horizontal="center"/>
    </xf>
    <xf numFmtId="0" fontId="0" fillId="0" borderId="18" xfId="0" applyBorder="1" applyAlignment="1">
      <alignment/>
    </xf>
    <xf numFmtId="0" fontId="0" fillId="0" borderId="19" xfId="0" applyBorder="1" applyAlignment="1">
      <alignment/>
    </xf>
    <xf numFmtId="0" fontId="0" fillId="0" borderId="18" xfId="0" applyFont="1" applyFill="1" applyBorder="1" applyAlignment="1">
      <alignment/>
    </xf>
    <xf numFmtId="0" fontId="0" fillId="0" borderId="0" xfId="0" applyFont="1" applyFill="1" applyBorder="1" applyAlignment="1">
      <alignment/>
    </xf>
    <xf numFmtId="0" fontId="1" fillId="0" borderId="0" xfId="0" applyFont="1" applyBorder="1" applyAlignment="1">
      <alignment horizontal="center"/>
    </xf>
    <xf numFmtId="0" fontId="0" fillId="0" borderId="19" xfId="0" applyBorder="1" applyAlignment="1">
      <alignment horizontal="center"/>
    </xf>
    <xf numFmtId="0" fontId="0" fillId="0" borderId="18" xfId="0" applyBorder="1" applyAlignment="1" quotePrefix="1">
      <alignment/>
    </xf>
    <xf numFmtId="0" fontId="0" fillId="0" borderId="20" xfId="0" applyBorder="1" applyAlignment="1" quotePrefix="1">
      <alignment/>
    </xf>
    <xf numFmtId="0" fontId="0" fillId="0" borderId="11" xfId="0" applyBorder="1" applyAlignment="1">
      <alignment/>
    </xf>
    <xf numFmtId="0" fontId="0" fillId="0" borderId="21" xfId="0" applyBorder="1" applyAlignment="1">
      <alignment/>
    </xf>
    <xf numFmtId="0" fontId="0" fillId="0" borderId="0" xfId="0" applyFont="1" applyBorder="1" applyAlignment="1">
      <alignment horizontal="center"/>
    </xf>
    <xf numFmtId="0" fontId="0" fillId="0" borderId="19" xfId="0" applyFont="1" applyBorder="1" applyAlignment="1">
      <alignment horizontal="center"/>
    </xf>
    <xf numFmtId="0" fontId="0" fillId="0" borderId="11" xfId="0" applyFont="1" applyFill="1" applyBorder="1" applyAlignment="1">
      <alignment/>
    </xf>
    <xf numFmtId="0" fontId="1" fillId="0" borderId="22" xfId="0" applyFont="1" applyBorder="1" applyAlignment="1">
      <alignment/>
    </xf>
    <xf numFmtId="0" fontId="1" fillId="0" borderId="23" xfId="0" applyFont="1" applyBorder="1" applyAlignment="1">
      <alignment/>
    </xf>
    <xf numFmtId="0" fontId="1" fillId="0" borderId="24" xfId="0" applyFont="1" applyBorder="1" applyAlignment="1">
      <alignment horizontal="center"/>
    </xf>
    <xf numFmtId="0" fontId="1" fillId="0" borderId="0" xfId="0" applyFont="1" applyBorder="1" applyAlignment="1">
      <alignment/>
    </xf>
    <xf numFmtId="0" fontId="1" fillId="0" borderId="25" xfId="0" applyFont="1" applyBorder="1" applyAlignment="1">
      <alignment/>
    </xf>
    <xf numFmtId="0" fontId="1" fillId="0" borderId="26" xfId="0" applyFont="1" applyBorder="1" applyAlignment="1">
      <alignment horizontal="center"/>
    </xf>
    <xf numFmtId="0" fontId="1" fillId="0" borderId="27" xfId="0" applyFont="1" applyBorder="1" applyAlignment="1">
      <alignment/>
    </xf>
    <xf numFmtId="0" fontId="1" fillId="0" borderId="11" xfId="0" applyFont="1" applyBorder="1" applyAlignment="1">
      <alignment/>
    </xf>
    <xf numFmtId="0" fontId="1" fillId="0" borderId="28" xfId="0" applyFont="1" applyBorder="1" applyAlignment="1">
      <alignment horizontal="center"/>
    </xf>
    <xf numFmtId="9" fontId="1" fillId="0" borderId="26" xfId="0" applyNumberFormat="1" applyFont="1" applyBorder="1" applyAlignment="1">
      <alignment horizontal="center"/>
    </xf>
    <xf numFmtId="0" fontId="1" fillId="0" borderId="29" xfId="0" applyFont="1" applyBorder="1" applyAlignment="1">
      <alignment/>
    </xf>
    <xf numFmtId="0" fontId="1" fillId="0" borderId="10" xfId="0" applyFont="1" applyBorder="1" applyAlignment="1">
      <alignment/>
    </xf>
    <xf numFmtId="9" fontId="1" fillId="0" borderId="30" xfId="0" applyNumberFormat="1" applyFont="1" applyBorder="1" applyAlignment="1">
      <alignment horizontal="center"/>
    </xf>
    <xf numFmtId="0" fontId="27" fillId="0" borderId="0" xfId="0" applyFont="1" applyFill="1" applyBorder="1" applyAlignment="1">
      <alignment/>
    </xf>
    <xf numFmtId="0" fontId="0" fillId="0" borderId="0" xfId="0" applyAlignment="1">
      <alignment horizontal="center"/>
    </xf>
    <xf numFmtId="0" fontId="0" fillId="20" borderId="0" xfId="0" applyFill="1" applyAlignment="1">
      <alignment/>
    </xf>
    <xf numFmtId="0" fontId="0" fillId="0" borderId="0" xfId="0" applyAlignment="1">
      <alignment horizontal="center" vertical="top"/>
    </xf>
    <xf numFmtId="0" fontId="0" fillId="0" borderId="0" xfId="0" applyAlignment="1">
      <alignment vertical="top"/>
    </xf>
    <xf numFmtId="0" fontId="0" fillId="0" borderId="0" xfId="0" applyAlignment="1">
      <alignment vertical="top" wrapText="1"/>
    </xf>
    <xf numFmtId="0" fontId="0" fillId="0" borderId="0" xfId="0" applyNumberFormat="1" applyAlignment="1">
      <alignment vertical="top" wrapText="1"/>
    </xf>
    <xf numFmtId="49" fontId="0" fillId="0" borderId="0" xfId="0" applyNumberFormat="1" applyAlignment="1">
      <alignment vertical="top" wrapText="1"/>
    </xf>
    <xf numFmtId="0" fontId="1" fillId="7" borderId="31" xfId="0" applyFont="1" applyFill="1" applyBorder="1" applyAlignment="1">
      <alignment horizontal="center" vertical="center" wrapText="1"/>
    </xf>
    <xf numFmtId="0" fontId="0" fillId="0" borderId="18" xfId="0" applyBorder="1" applyAlignment="1">
      <alignment vertical="top"/>
    </xf>
    <xf numFmtId="0" fontId="0" fillId="0" borderId="20" xfId="0" applyBorder="1" applyAlignment="1">
      <alignment vertical="top"/>
    </xf>
    <xf numFmtId="0" fontId="0" fillId="0" borderId="0" xfId="0" applyAlignment="1">
      <alignment horizontal="center" vertical="top" wrapText="1"/>
    </xf>
    <xf numFmtId="0" fontId="1" fillId="7" borderId="31" xfId="0" applyFont="1" applyFill="1" applyBorder="1" applyAlignment="1">
      <alignment horizontal="center" vertical="top" wrapText="1"/>
    </xf>
    <xf numFmtId="0" fontId="0" fillId="20" borderId="0" xfId="0" applyFill="1" applyAlignment="1">
      <alignment wrapText="1"/>
    </xf>
    <xf numFmtId="0" fontId="0" fillId="0" borderId="0" xfId="0" applyNumberFormat="1" applyAlignment="1">
      <alignment horizontal="center" vertical="top" wrapText="1"/>
    </xf>
    <xf numFmtId="0" fontId="30" fillId="24" borderId="31" xfId="0" applyFont="1" applyFill="1" applyBorder="1" applyAlignment="1">
      <alignment horizontal="center" vertical="center" wrapText="1"/>
    </xf>
    <xf numFmtId="0" fontId="0" fillId="20" borderId="0" xfId="0" applyFill="1" applyAlignment="1">
      <alignment horizontal="center" wrapText="1"/>
    </xf>
    <xf numFmtId="0" fontId="0" fillId="22" borderId="0" xfId="0" applyFill="1" applyAlignment="1">
      <alignment horizontal="center" vertical="top" wrapText="1"/>
    </xf>
    <xf numFmtId="0" fontId="0" fillId="22" borderId="0" xfId="0" applyFill="1" applyAlignment="1">
      <alignment horizontal="center" vertical="top"/>
    </xf>
    <xf numFmtId="0" fontId="0" fillId="22" borderId="0" xfId="0" applyFill="1" applyAlignment="1">
      <alignment vertical="top" wrapText="1"/>
    </xf>
    <xf numFmtId="0" fontId="0" fillId="22" borderId="0" xfId="0" applyNumberFormat="1" applyFill="1" applyAlignment="1">
      <alignment horizontal="center" vertical="top" wrapText="1"/>
    </xf>
    <xf numFmtId="0" fontId="0" fillId="0" borderId="20" xfId="0" applyBorder="1" applyAlignment="1">
      <alignment horizontal="center"/>
    </xf>
    <xf numFmtId="0" fontId="24" fillId="0" borderId="0" xfId="58" applyFont="1" applyBorder="1" applyAlignment="1">
      <alignment horizontal="left" vertical="top" wrapText="1"/>
      <protection/>
    </xf>
    <xf numFmtId="0" fontId="24" fillId="0" borderId="0" xfId="58" applyFont="1" applyBorder="1" applyAlignment="1">
      <alignment horizontal="justify" vertical="top" wrapText="1"/>
      <protection/>
    </xf>
    <xf numFmtId="0" fontId="27" fillId="4" borderId="15" xfId="0" applyFont="1" applyFill="1" applyBorder="1" applyAlignment="1">
      <alignment horizontal="center"/>
    </xf>
    <xf numFmtId="0" fontId="27" fillId="4" borderId="16" xfId="0" applyFont="1" applyFill="1" applyBorder="1" applyAlignment="1">
      <alignment horizontal="center"/>
    </xf>
    <xf numFmtId="0" fontId="27" fillId="4" borderId="17" xfId="0" applyFont="1" applyFill="1" applyBorder="1" applyAlignment="1">
      <alignment horizontal="center"/>
    </xf>
    <xf numFmtId="0" fontId="0" fillId="0" borderId="20" xfId="0" applyBorder="1" applyAlignment="1">
      <alignment horizontal="center"/>
    </xf>
    <xf numFmtId="0" fontId="0" fillId="0" borderId="11" xfId="0" applyBorder="1" applyAlignment="1">
      <alignment horizontal="center"/>
    </xf>
    <xf numFmtId="0" fontId="0" fillId="0" borderId="21" xfId="0" applyBorder="1" applyAlignment="1">
      <alignment horizontal="center"/>
    </xf>
    <xf numFmtId="0" fontId="0" fillId="22" borderId="0" xfId="0" applyFill="1" applyAlignment="1">
      <alignment horizontal="left" vertical="top"/>
    </xf>
    <xf numFmtId="0" fontId="0" fillId="19" borderId="0" xfId="0" applyFill="1" applyAlignment="1">
      <alignment horizontal="center" vertical="top"/>
    </xf>
    <xf numFmtId="0" fontId="0" fillId="20" borderId="0" xfId="0" applyFill="1" applyAlignment="1">
      <alignment horizontal="center"/>
    </xf>
    <xf numFmtId="0" fontId="0" fillId="25" borderId="0" xfId="0" applyFill="1" applyAlignment="1">
      <alignment vertical="top" wrapText="1"/>
    </xf>
    <xf numFmtId="0" fontId="0" fillId="22" borderId="0" xfId="0" applyNumberFormat="1" applyFill="1" applyAlignment="1">
      <alignment vertical="top" wrapText="1"/>
    </xf>
    <xf numFmtId="0" fontId="1" fillId="0" borderId="0" xfId="0" applyFont="1" applyFill="1" applyBorder="1" applyAlignment="1">
      <alignment horizontal="center"/>
    </xf>
    <xf numFmtId="0" fontId="0" fillId="0" borderId="19" xfId="0" applyBorder="1" applyAlignment="1">
      <alignment horizontal="center" wrapText="1"/>
    </xf>
    <xf numFmtId="0" fontId="0" fillId="0" borderId="11" xfId="0" applyFont="1" applyBorder="1" applyAlignment="1">
      <alignment horizontal="center"/>
    </xf>
    <xf numFmtId="0" fontId="0" fillId="0" borderId="21" xfId="0" applyFont="1" applyBorder="1" applyAlignment="1">
      <alignment horizontal="center"/>
    </xf>
    <xf numFmtId="9" fontId="0" fillId="0" borderId="18" xfId="0" applyNumberFormat="1" applyBorder="1" applyAlignment="1">
      <alignment horizontal="center"/>
    </xf>
    <xf numFmtId="0" fontId="0" fillId="0" borderId="0" xfId="0" applyAlignment="1">
      <alignment horizontal="left"/>
    </xf>
    <xf numFmtId="0" fontId="0" fillId="0" borderId="18" xfId="0" applyBorder="1" applyAlignment="1">
      <alignment horizontal="center"/>
    </xf>
    <xf numFmtId="9" fontId="0" fillId="0" borderId="19" xfId="0" applyNumberFormat="1" applyBorder="1" applyAlignment="1">
      <alignment horizontal="center"/>
    </xf>
    <xf numFmtId="9" fontId="0" fillId="0" borderId="20" xfId="0" applyNumberFormat="1" applyBorder="1" applyAlignment="1">
      <alignment horizontal="center"/>
    </xf>
    <xf numFmtId="9" fontId="0" fillId="0" borderId="21" xfId="0" applyNumberFormat="1" applyBorder="1" applyAlignment="1">
      <alignment horizontal="center"/>
    </xf>
    <xf numFmtId="0" fontId="1" fillId="0" borderId="12" xfId="0" applyFont="1" applyFill="1" applyBorder="1" applyAlignment="1">
      <alignment horizontal="center"/>
    </xf>
    <xf numFmtId="0" fontId="1" fillId="0" borderId="14" xfId="0" applyFont="1" applyFill="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9" fontId="0" fillId="22" borderId="18" xfId="0" applyNumberFormat="1" applyFill="1" applyBorder="1" applyAlignment="1">
      <alignment horizontal="center"/>
    </xf>
    <xf numFmtId="0" fontId="0" fillId="22" borderId="0" xfId="0" applyFill="1" applyBorder="1" applyAlignment="1">
      <alignment horizontal="center"/>
    </xf>
    <xf numFmtId="0" fontId="0" fillId="0" borderId="0" xfId="0" applyFill="1" applyAlignment="1">
      <alignment vertical="top" wrapText="1"/>
    </xf>
  </cellXfs>
  <cellStyles count="52">
    <cellStyle name="Normal" xfId="0"/>
    <cellStyle name="_x0000__x0001__x0001_ _x0000_§_x0000_Ð_x0002__x0000__x0000__x0000__x0000_g_x0017__x0000__x0000_f_x0006__x0010__x0000__x0000__x0000__x0000__x0000_ÿÿÿÿÿÿÿÿÿÿÿÿÿÿÿ"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22-04-0002-16-0000_WRAN_Reference_Model"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20</xdr:row>
      <xdr:rowOff>0</xdr:rowOff>
    </xdr:to>
    <xdr:sp>
      <xdr:nvSpPr>
        <xdr:cNvPr id="1" name="TextBox 1"/>
        <xdr:cNvSpPr txBox="1">
          <a:spLocks noChangeArrowheads="1"/>
        </xdr:cNvSpPr>
      </xdr:nvSpPr>
      <xdr:spPr>
        <a:xfrm>
          <a:off x="876300" y="3019425"/>
          <a:ext cx="4972050" cy="990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gathers the votes, the comments and the suggested remedies from the IEEE-SA Sponsors on the P802.22 Draft 1.0 as part of the process to improve the current P802.22 Draft Standard towards an acceptable industry standard for Wireless Regionasl Area Network.
Note: This work-book is best viewed on a 1600x1200 pixels screen.
</a:t>
          </a:r>
        </a:p>
      </xdr:txBody>
    </xdr:sp>
    <xdr:clientData/>
  </xdr:twoCellAnchor>
  <xdr:twoCellAnchor>
    <xdr:from>
      <xdr:col>1</xdr:col>
      <xdr:colOff>0</xdr:colOff>
      <xdr:row>22</xdr:row>
      <xdr:rowOff>0</xdr:rowOff>
    </xdr:from>
    <xdr:to>
      <xdr:col>9</xdr:col>
      <xdr:colOff>0</xdr:colOff>
      <xdr:row>53</xdr:row>
      <xdr:rowOff>66675</xdr:rowOff>
    </xdr:to>
    <xdr:sp>
      <xdr:nvSpPr>
        <xdr:cNvPr id="2" name="TextBox 2"/>
        <xdr:cNvSpPr txBox="1">
          <a:spLocks noChangeArrowheads="1"/>
        </xdr:cNvSpPr>
      </xdr:nvSpPr>
      <xdr:spPr>
        <a:xfrm>
          <a:off x="876300" y="4371975"/>
          <a:ext cx="4972050" cy="5429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ranga.reddy@ieee.org" TargetMode="External" /><Relationship Id="rId2" Type="http://schemas.openxmlformats.org/officeDocument/2006/relationships/hyperlink" Target="mailto:ranga.reddy@ieee.org" TargetMode="External" /><Relationship Id="rId3" Type="http://schemas.openxmlformats.org/officeDocument/2006/relationships/hyperlink" Target="mailto:ranga.reddy@ieee.org" TargetMode="External" /><Relationship Id="rId4" Type="http://schemas.openxmlformats.org/officeDocument/2006/relationships/hyperlink" Target="mailto:ranga.reddy@ieee.org" TargetMode="External" /><Relationship Id="rId5" Type="http://schemas.openxmlformats.org/officeDocument/2006/relationships/hyperlink" Target="mailto:ranga.reddy@ieee.org" TargetMode="External" /><Relationship Id="rId6" Type="http://schemas.openxmlformats.org/officeDocument/2006/relationships/hyperlink" Target="mailto:ranga.reddy@ieee.org" TargetMode="External" /><Relationship Id="rId7" Type="http://schemas.openxmlformats.org/officeDocument/2006/relationships/hyperlink" Target="mailto:ranga.reddy@ieee.org" TargetMode="External" /><Relationship Id="rId8" Type="http://schemas.openxmlformats.org/officeDocument/2006/relationships/hyperlink" Target="mailto:ranga.reddy@ieee.org" TargetMode="External" /><Relationship Id="rId9" Type="http://schemas.openxmlformats.org/officeDocument/2006/relationships/hyperlink" Target="mailto:ranga.reddy@ieee.org" TargetMode="External" /><Relationship Id="rId10" Type="http://schemas.openxmlformats.org/officeDocument/2006/relationships/hyperlink" Target="mailto:ranga.reddy@ieee.org" TargetMode="External" /><Relationship Id="rId11" Type="http://schemas.openxmlformats.org/officeDocument/2006/relationships/hyperlink" Target="mailto:ranga.reddy@ieee.org" TargetMode="External" /><Relationship Id="rId12" Type="http://schemas.openxmlformats.org/officeDocument/2006/relationships/hyperlink" Target="mailto:ranga.reddy@ieee.org" TargetMode="External" /><Relationship Id="rId13" Type="http://schemas.openxmlformats.org/officeDocument/2006/relationships/hyperlink" Target="mailto:ranga.reddy@ieee.org" TargetMode="External" /><Relationship Id="rId14" Type="http://schemas.openxmlformats.org/officeDocument/2006/relationships/hyperlink" Target="mailto:ranga.reddy@ieee.org" TargetMode="External" /><Relationship Id="rId15" Type="http://schemas.openxmlformats.org/officeDocument/2006/relationships/hyperlink" Target="mailto:ranga.reddy@ieee.org" TargetMode="External" /><Relationship Id="rId16" Type="http://schemas.openxmlformats.org/officeDocument/2006/relationships/hyperlink" Target="mailto:ranga.reddy@ieee.org" TargetMode="External" /><Relationship Id="rId17" Type="http://schemas.openxmlformats.org/officeDocument/2006/relationships/hyperlink" Target="mailto:ranga.reddy@ieee.org" TargetMode="External" /><Relationship Id="rId18" Type="http://schemas.openxmlformats.org/officeDocument/2006/relationships/hyperlink" Target="mailto:ranga.reddy@ieee.org" TargetMode="External" /><Relationship Id="rId19" Type="http://schemas.openxmlformats.org/officeDocument/2006/relationships/hyperlink" Target="mailto:ranga.reddy@ieee.org" TargetMode="External" /><Relationship Id="rId20" Type="http://schemas.openxmlformats.org/officeDocument/2006/relationships/hyperlink" Target="mailto:ranga.reddy@ieee.org" TargetMode="External" /><Relationship Id="rId21" Type="http://schemas.openxmlformats.org/officeDocument/2006/relationships/hyperlink" Target="mailto:ranga.reddy@ieee.org" TargetMode="External" /><Relationship Id="rId22" Type="http://schemas.openxmlformats.org/officeDocument/2006/relationships/hyperlink" Target="mailto:ranga.reddy@ieee.org" TargetMode="External" /><Relationship Id="rId23" Type="http://schemas.openxmlformats.org/officeDocument/2006/relationships/hyperlink" Target="mailto:ranga.reddy@ieee.org" TargetMode="External" /><Relationship Id="rId24" Type="http://schemas.openxmlformats.org/officeDocument/2006/relationships/hyperlink" Target="mailto:ranga.reddy@ieee.org" TargetMode="External" /><Relationship Id="rId25" Type="http://schemas.openxmlformats.org/officeDocument/2006/relationships/hyperlink" Target="mailto:ranga.reddy@ieee.org" TargetMode="External" /><Relationship Id="rId26" Type="http://schemas.openxmlformats.org/officeDocument/2006/relationships/hyperlink" Target="mailto:ranga.reddy@ieee.org" TargetMode="External" /><Relationship Id="rId27" Type="http://schemas.openxmlformats.org/officeDocument/2006/relationships/hyperlink" Target="mailto:ranga.reddy@ieee.org" TargetMode="External" /><Relationship Id="rId28" Type="http://schemas.openxmlformats.org/officeDocument/2006/relationships/hyperlink" Target="mailto:ranga.reddy@ieee.org" TargetMode="External" /><Relationship Id="rId29" Type="http://schemas.openxmlformats.org/officeDocument/2006/relationships/hyperlink" Target="mailto:ranga.reddy@ieee.org" TargetMode="External" /><Relationship Id="rId30" Type="http://schemas.openxmlformats.org/officeDocument/2006/relationships/hyperlink" Target="mailto:ranga.reddy@ieee.org" TargetMode="External" /><Relationship Id="rId31" Type="http://schemas.openxmlformats.org/officeDocument/2006/relationships/hyperlink" Target="mailto:ranga.reddy@ieee.org" TargetMode="External" /><Relationship Id="rId32" Type="http://schemas.openxmlformats.org/officeDocument/2006/relationships/hyperlink" Target="mailto:ranga.reddy@ieee.org" TargetMode="External" /><Relationship Id="rId33" Type="http://schemas.openxmlformats.org/officeDocument/2006/relationships/hyperlink" Target="mailto:ranga.reddy@ieee.org" TargetMode="External" /><Relationship Id="rId34" Type="http://schemas.openxmlformats.org/officeDocument/2006/relationships/hyperlink" Target="mailto:ranga.reddy@ieee.org" TargetMode="External" /><Relationship Id="rId35" Type="http://schemas.openxmlformats.org/officeDocument/2006/relationships/hyperlink" Target="mailto:ranga.reddy@ieee.org" TargetMode="External" /><Relationship Id="rId36" Type="http://schemas.openxmlformats.org/officeDocument/2006/relationships/hyperlink" Target="mailto:ranga.reddy@ieee.org" TargetMode="External" /><Relationship Id="rId37" Type="http://schemas.openxmlformats.org/officeDocument/2006/relationships/hyperlink" Target="mailto:ranga.reddy@ieee.org" TargetMode="External" /><Relationship Id="rId38" Type="http://schemas.openxmlformats.org/officeDocument/2006/relationships/hyperlink" Target="mailto:ranga.reddy@ieee.org" TargetMode="External" /><Relationship Id="rId39" Type="http://schemas.openxmlformats.org/officeDocument/2006/relationships/hyperlink" Target="mailto:ranga.reddy@ieee.org" TargetMode="External" /><Relationship Id="rId40" Type="http://schemas.openxmlformats.org/officeDocument/2006/relationships/hyperlink" Target="mailto:ranga.reddy@ieee.org" TargetMode="External" /><Relationship Id="rId41" Type="http://schemas.openxmlformats.org/officeDocument/2006/relationships/hyperlink" Target="mailto:ranga.reddy@ieee.org" TargetMode="External" /><Relationship Id="rId42" Type="http://schemas.openxmlformats.org/officeDocument/2006/relationships/hyperlink" Target="mailto:ranga.reddy@ieee.org" TargetMode="External" /><Relationship Id="rId43" Type="http://schemas.openxmlformats.org/officeDocument/2006/relationships/hyperlink" Target="mailto:ranga.reddy@ieee.org" TargetMode="External" /><Relationship Id="rId44" Type="http://schemas.openxmlformats.org/officeDocument/2006/relationships/hyperlink" Target="mailto:ranga.reddy@ieee.org" TargetMode="External" /><Relationship Id="rId45" Type="http://schemas.openxmlformats.org/officeDocument/2006/relationships/hyperlink" Target="mailto:ranga.reddy@ieee.org" TargetMode="External" /><Relationship Id="rId46" Type="http://schemas.openxmlformats.org/officeDocument/2006/relationships/hyperlink" Target="mailto:ranga.reddy@ieee.org" TargetMode="External" /><Relationship Id="rId47" Type="http://schemas.openxmlformats.org/officeDocument/2006/relationships/hyperlink" Target="mailto:ranga.reddy@ieee.org" TargetMode="External" /><Relationship Id="rId48" Type="http://schemas.openxmlformats.org/officeDocument/2006/relationships/hyperlink" Target="mailto:ranga.reddy@ieee.org" TargetMode="External" /><Relationship Id="rId49" Type="http://schemas.openxmlformats.org/officeDocument/2006/relationships/hyperlink" Target="mailto:ranga.reddy@ieee.org" TargetMode="External" /><Relationship Id="rId50" Type="http://schemas.openxmlformats.org/officeDocument/2006/relationships/hyperlink" Target="mailto:ranga.reddy@ieee.org" TargetMode="External" /><Relationship Id="rId51" Type="http://schemas.openxmlformats.org/officeDocument/2006/relationships/hyperlink" Target="mailto:ranga.reddy@ieee.org" TargetMode="External" /><Relationship Id="rId52" Type="http://schemas.openxmlformats.org/officeDocument/2006/relationships/hyperlink" Target="mailto:ranga.reddy@ieee.org" TargetMode="External" /><Relationship Id="rId53" Type="http://schemas.openxmlformats.org/officeDocument/2006/relationships/hyperlink" Target="mailto:ranga.reddy@ieee.org" TargetMode="External" /><Relationship Id="rId54" Type="http://schemas.openxmlformats.org/officeDocument/2006/relationships/hyperlink" Target="mailto:ranga.reddy@ieee.org" TargetMode="External" /><Relationship Id="rId55" Type="http://schemas.openxmlformats.org/officeDocument/2006/relationships/hyperlink" Target="mailto:ranga.reddy@ieee.org" TargetMode="External" /><Relationship Id="rId56" Type="http://schemas.openxmlformats.org/officeDocument/2006/relationships/hyperlink" Target="mailto:ranga.reddy@ieee.org" TargetMode="External" /><Relationship Id="rId57" Type="http://schemas.openxmlformats.org/officeDocument/2006/relationships/hyperlink" Target="mailto:ranga.reddy@ieee.org" TargetMode="External" /><Relationship Id="rId58" Type="http://schemas.openxmlformats.org/officeDocument/2006/relationships/hyperlink" Target="mailto:ranga.reddy@ieee.org" TargetMode="External" /><Relationship Id="rId59" Type="http://schemas.openxmlformats.org/officeDocument/2006/relationships/hyperlink" Target="mailto:ranga.reddy@ieee.org" TargetMode="External" /><Relationship Id="rId60" Type="http://schemas.openxmlformats.org/officeDocument/2006/relationships/hyperlink" Target="mailto:ranga.reddy@ieee.org" TargetMode="External" /><Relationship Id="rId61" Type="http://schemas.openxmlformats.org/officeDocument/2006/relationships/hyperlink" Target="mailto:ranga.reddy@ieee.org" TargetMode="External" /><Relationship Id="rId62" Type="http://schemas.openxmlformats.org/officeDocument/2006/relationships/hyperlink" Target="mailto:ranga.reddy@ieee.org" TargetMode="External" /><Relationship Id="rId63" Type="http://schemas.openxmlformats.org/officeDocument/2006/relationships/hyperlink" Target="mailto:ranga.reddy@ieee.org" TargetMode="External" /><Relationship Id="rId64" Type="http://schemas.openxmlformats.org/officeDocument/2006/relationships/hyperlink" Target="mailto:ranga.reddy@ieee.org" TargetMode="External" /><Relationship Id="rId65" Type="http://schemas.openxmlformats.org/officeDocument/2006/relationships/hyperlink" Target="mailto:ranga.reddy@ieee.org" TargetMode="External" /><Relationship Id="rId66" Type="http://schemas.openxmlformats.org/officeDocument/2006/relationships/hyperlink" Target="mailto:ranga.reddy@ieee.org" TargetMode="External" /><Relationship Id="rId67" Type="http://schemas.openxmlformats.org/officeDocument/2006/relationships/hyperlink" Target="mailto:ranga.reddy@ieee.org" TargetMode="External" /><Relationship Id="rId68" Type="http://schemas.openxmlformats.org/officeDocument/2006/relationships/hyperlink" Target="mailto:ranga.reddy@ieee.org" TargetMode="External" /><Relationship Id="rId69" Type="http://schemas.openxmlformats.org/officeDocument/2006/relationships/hyperlink" Target="mailto:ranga.reddy@ieee.org" TargetMode="External" /><Relationship Id="rId70" Type="http://schemas.openxmlformats.org/officeDocument/2006/relationships/hyperlink" Target="mailto:ranga.reddy@ieee.org" TargetMode="External" /><Relationship Id="rId71" Type="http://schemas.openxmlformats.org/officeDocument/2006/relationships/hyperlink" Target="mailto:ranga.reddy@ieee.org" TargetMode="External" /><Relationship Id="rId72" Type="http://schemas.openxmlformats.org/officeDocument/2006/relationships/hyperlink" Target="mailto:ranga.reddy@ieee.org" TargetMode="External" /><Relationship Id="rId73" Type="http://schemas.openxmlformats.org/officeDocument/2006/relationships/hyperlink" Target="mailto:ranga.reddy@ieee.org" TargetMode="External" /><Relationship Id="rId74" Type="http://schemas.openxmlformats.org/officeDocument/2006/relationships/hyperlink" Target="mailto:ranga.reddy@ieee.org" TargetMode="External" /><Relationship Id="rId75" Type="http://schemas.openxmlformats.org/officeDocument/2006/relationships/hyperlink" Target="mailto:ranga.reddy@ieee.org" TargetMode="External" /><Relationship Id="rId76" Type="http://schemas.openxmlformats.org/officeDocument/2006/relationships/hyperlink" Target="mailto:ranga.reddy@ieee.org" TargetMode="External" /><Relationship Id="rId77" Type="http://schemas.openxmlformats.org/officeDocument/2006/relationships/hyperlink" Target="mailto:ranga.reddy@ieee.org" TargetMode="External" /><Relationship Id="rId78" Type="http://schemas.openxmlformats.org/officeDocument/2006/relationships/hyperlink" Target="mailto:ranga.reddy@ieee.org" TargetMode="External" /><Relationship Id="rId79" Type="http://schemas.openxmlformats.org/officeDocument/2006/relationships/hyperlink" Target="mailto:ranga.reddy@ieee.org" TargetMode="External" /><Relationship Id="rId80" Type="http://schemas.openxmlformats.org/officeDocument/2006/relationships/hyperlink" Target="mailto:ranga.reddy@ieee.org" TargetMode="External" /><Relationship Id="rId81" Type="http://schemas.openxmlformats.org/officeDocument/2006/relationships/hyperlink" Target="mailto:ranga.reddy@ieee.org" TargetMode="External" /><Relationship Id="rId82" Type="http://schemas.openxmlformats.org/officeDocument/2006/relationships/hyperlink" Target="mailto:ranga.reddy@ieee.org" TargetMode="External" /><Relationship Id="rId83" Type="http://schemas.openxmlformats.org/officeDocument/2006/relationships/hyperlink" Target="mailto:ranga.reddy@ieee.org" TargetMode="External" /><Relationship Id="rId84" Type="http://schemas.openxmlformats.org/officeDocument/2006/relationships/hyperlink" Target="mailto:ranga.reddy@ieee.org" TargetMode="External" /><Relationship Id="rId85" Type="http://schemas.openxmlformats.org/officeDocument/2006/relationships/hyperlink" Target="mailto:ranga.reddy@ieee.org" TargetMode="External" /><Relationship Id="rId86" Type="http://schemas.openxmlformats.org/officeDocument/2006/relationships/hyperlink" Target="mailto:ranga.reddy@ieee.org" TargetMode="External" /><Relationship Id="rId87" Type="http://schemas.openxmlformats.org/officeDocument/2006/relationships/hyperlink" Target="mailto:ranga.reddy@ieee.org" TargetMode="External" /><Relationship Id="rId88" Type="http://schemas.openxmlformats.org/officeDocument/2006/relationships/hyperlink" Target="mailto:ranga.reddy@ieee.org" TargetMode="External" /><Relationship Id="rId89" Type="http://schemas.openxmlformats.org/officeDocument/2006/relationships/hyperlink" Target="mailto:ranga.reddy@ieee.org" TargetMode="External" /><Relationship Id="rId90" Type="http://schemas.openxmlformats.org/officeDocument/2006/relationships/hyperlink" Target="mailto:ranga.reddy@ieee.org" TargetMode="External" /><Relationship Id="rId91" Type="http://schemas.openxmlformats.org/officeDocument/2006/relationships/hyperlink" Target="mailto:ranga.reddy@ieee.org" TargetMode="External" /><Relationship Id="rId92" Type="http://schemas.openxmlformats.org/officeDocument/2006/relationships/hyperlink" Target="mailto:ranga.reddy@ieee.org" TargetMode="External" /><Relationship Id="rId93" Type="http://schemas.openxmlformats.org/officeDocument/2006/relationships/hyperlink" Target="mailto:ranga.reddy@ieee.org" TargetMode="External" /><Relationship Id="rId94" Type="http://schemas.openxmlformats.org/officeDocument/2006/relationships/hyperlink" Target="mailto:ranga.reddy@ieee.org" TargetMode="External" /><Relationship Id="rId95" Type="http://schemas.openxmlformats.org/officeDocument/2006/relationships/hyperlink" Target="mailto:ranga.reddy@ieee.org" TargetMode="External" /><Relationship Id="rId96" Type="http://schemas.openxmlformats.org/officeDocument/2006/relationships/hyperlink" Target="mailto:ranga.reddy@ieee.org" TargetMode="External" /><Relationship Id="rId97" Type="http://schemas.openxmlformats.org/officeDocument/2006/relationships/hyperlink" Target="mailto:ranga.reddy@ieee.org" TargetMode="External" /><Relationship Id="rId98" Type="http://schemas.openxmlformats.org/officeDocument/2006/relationships/hyperlink" Target="mailto:ranga.reddy@ieee.org" TargetMode="External" /><Relationship Id="rId99" Type="http://schemas.openxmlformats.org/officeDocument/2006/relationships/hyperlink" Target="mailto:ranga.reddy@ieee.org" TargetMode="External" /><Relationship Id="rId100" Type="http://schemas.openxmlformats.org/officeDocument/2006/relationships/hyperlink" Target="mailto:ranga.reddy@ieee.org" TargetMode="External" /><Relationship Id="rId101" Type="http://schemas.openxmlformats.org/officeDocument/2006/relationships/hyperlink" Target="mailto:ranga.reddy@ieee.org" TargetMode="External" /><Relationship Id="rId102" Type="http://schemas.openxmlformats.org/officeDocument/2006/relationships/hyperlink" Target="mailto:ranga.reddy@ieee.org" TargetMode="External" /><Relationship Id="rId103" Type="http://schemas.openxmlformats.org/officeDocument/2006/relationships/hyperlink" Target="mailto:ranga.reddy@ieee.org" TargetMode="External" /><Relationship Id="rId104" Type="http://schemas.openxmlformats.org/officeDocument/2006/relationships/hyperlink" Target="mailto:ranga.reddy@ieee.org" TargetMode="External" /><Relationship Id="rId105" Type="http://schemas.openxmlformats.org/officeDocument/2006/relationships/hyperlink" Target="mailto:ranga.reddy@ieee.org" TargetMode="External" /><Relationship Id="rId106" Type="http://schemas.openxmlformats.org/officeDocument/2006/relationships/hyperlink" Target="mailto:ranga.reddy@ieee.org" TargetMode="External" /><Relationship Id="rId107" Type="http://schemas.openxmlformats.org/officeDocument/2006/relationships/hyperlink" Target="mailto:ranga.reddy@ieee.org" TargetMode="External" /><Relationship Id="rId108" Type="http://schemas.openxmlformats.org/officeDocument/2006/relationships/hyperlink" Target="mailto:ranga.reddy@ieee.org" TargetMode="External" /><Relationship Id="rId109" Type="http://schemas.openxmlformats.org/officeDocument/2006/relationships/hyperlink" Target="mailto:ranga.reddy@ieee.org" TargetMode="External" /><Relationship Id="rId110" Type="http://schemas.openxmlformats.org/officeDocument/2006/relationships/hyperlink" Target="mailto:ranga.reddy@ieee.org" TargetMode="External" /><Relationship Id="rId111" Type="http://schemas.openxmlformats.org/officeDocument/2006/relationships/hyperlink" Target="mailto:ranga.reddy@ieee.org" TargetMode="External" /><Relationship Id="rId112" Type="http://schemas.openxmlformats.org/officeDocument/2006/relationships/hyperlink" Target="mailto:ranga.reddy@ieee.org" TargetMode="External" /><Relationship Id="rId113" Type="http://schemas.openxmlformats.org/officeDocument/2006/relationships/hyperlink" Target="mailto:ranga.reddy@ieee.org" TargetMode="External" /><Relationship Id="rId114" Type="http://schemas.openxmlformats.org/officeDocument/2006/relationships/hyperlink" Target="mailto:ranga.reddy@ieee.org" TargetMode="External" /><Relationship Id="rId115" Type="http://schemas.openxmlformats.org/officeDocument/2006/relationships/hyperlink" Target="mailto:ranga.reddy@ieee.org" TargetMode="External" /><Relationship Id="rId116" Type="http://schemas.openxmlformats.org/officeDocument/2006/relationships/hyperlink" Target="mailto:ranga.reddy@ieee.org" TargetMode="External" /><Relationship Id="rId117" Type="http://schemas.openxmlformats.org/officeDocument/2006/relationships/hyperlink" Target="mailto:ranga.reddy@ieee.org" TargetMode="External" /><Relationship Id="rId118" Type="http://schemas.openxmlformats.org/officeDocument/2006/relationships/hyperlink" Target="mailto:ranga.reddy@ieee.org" TargetMode="External" /><Relationship Id="rId119" Type="http://schemas.openxmlformats.org/officeDocument/2006/relationships/hyperlink" Target="mailto:ranga.reddy@ieee.org" TargetMode="External" /><Relationship Id="rId120" Type="http://schemas.openxmlformats.org/officeDocument/2006/relationships/hyperlink" Target="mailto:ranga.reddy@ieee.org" TargetMode="External" /><Relationship Id="rId121" Type="http://schemas.openxmlformats.org/officeDocument/2006/relationships/hyperlink" Target="mailto:ranga.reddy@ieee.org" TargetMode="External" /><Relationship Id="rId122" Type="http://schemas.openxmlformats.org/officeDocument/2006/relationships/hyperlink" Target="mailto:ranga.reddy@ieee.org" TargetMode="External" /><Relationship Id="rId123" Type="http://schemas.openxmlformats.org/officeDocument/2006/relationships/hyperlink" Target="mailto:ranga.reddy@ieee.org" TargetMode="External" /><Relationship Id="rId124" Type="http://schemas.openxmlformats.org/officeDocument/2006/relationships/hyperlink" Target="mailto:ranga.reddy@ieee.org" TargetMode="External" /><Relationship Id="rId125" Type="http://schemas.openxmlformats.org/officeDocument/2006/relationships/hyperlink" Target="mailto:ranga.reddy@ieee.org" TargetMode="External" /><Relationship Id="rId126" Type="http://schemas.openxmlformats.org/officeDocument/2006/relationships/hyperlink" Target="mailto:ranga.reddy@ieee.org" TargetMode="External" /><Relationship Id="rId127" Type="http://schemas.openxmlformats.org/officeDocument/2006/relationships/hyperlink" Target="mailto:ranga.reddy@ieee.org" TargetMode="External" /><Relationship Id="rId128" Type="http://schemas.openxmlformats.org/officeDocument/2006/relationships/hyperlink" Target="mailto:ranga.reddy@ieee.org" TargetMode="External" /><Relationship Id="rId129" Type="http://schemas.openxmlformats.org/officeDocument/2006/relationships/hyperlink" Target="mailto:ranga.reddy@ieee.org" TargetMode="External" /><Relationship Id="rId130" Type="http://schemas.openxmlformats.org/officeDocument/2006/relationships/hyperlink" Target="mailto:ranga.reddy@ieee.org" TargetMode="External" /><Relationship Id="rId131" Type="http://schemas.openxmlformats.org/officeDocument/2006/relationships/hyperlink" Target="mailto:ranga.reddy@ieee.org" TargetMode="External" /><Relationship Id="rId132" Type="http://schemas.openxmlformats.org/officeDocument/2006/relationships/comments" Target="../comments3.xml" /><Relationship Id="rId133" Type="http://schemas.openxmlformats.org/officeDocument/2006/relationships/vmlDrawing" Target="../drawings/vmlDrawing1.vml" /><Relationship Id="rId13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I28"/>
  <sheetViews>
    <sheetView zoomScale="75" zoomScaleNormal="75" workbookViewId="0" topLeftCell="A1">
      <selection activeCell="I6" sqref="I6"/>
    </sheetView>
  </sheetViews>
  <sheetFormatPr defaultColWidth="9.140625" defaultRowHeight="12.75"/>
  <cols>
    <col min="1" max="1" width="13.140625" style="1" customWidth="1"/>
    <col min="2" max="2" width="10.57421875" style="1" customWidth="1"/>
    <col min="3" max="16384" width="9.140625" style="1" customWidth="1"/>
  </cols>
  <sheetData>
    <row r="1" ht="18.75">
      <c r="B1" s="2" t="s">
        <v>770</v>
      </c>
    </row>
    <row r="2" ht="18.75">
      <c r="B2" s="2" t="s">
        <v>771</v>
      </c>
    </row>
    <row r="3" spans="1:2" ht="18.75">
      <c r="A3" s="1" t="s">
        <v>772</v>
      </c>
      <c r="B3" s="2" t="s">
        <v>7</v>
      </c>
    </row>
    <row r="4" spans="1:6" ht="18.75">
      <c r="A4" s="1" t="s">
        <v>773</v>
      </c>
      <c r="B4" s="3" t="s">
        <v>240</v>
      </c>
      <c r="F4" s="4"/>
    </row>
    <row r="5" spans="1:2" ht="15.75">
      <c r="A5" s="1" t="s">
        <v>774</v>
      </c>
      <c r="B5" s="5" t="s">
        <v>241</v>
      </c>
    </row>
    <row r="6" s="6" customFormat="1" ht="16.5" thickBot="1"/>
    <row r="7" spans="1:2" s="7" customFormat="1" ht="18.75">
      <c r="A7" s="7" t="s">
        <v>775</v>
      </c>
      <c r="B7" s="8" t="s">
        <v>242</v>
      </c>
    </row>
    <row r="8" spans="1:2" ht="15.75">
      <c r="A8" s="1" t="s">
        <v>776</v>
      </c>
      <c r="B8" s="5" t="s">
        <v>8</v>
      </c>
    </row>
    <row r="9" spans="1:9" ht="15.75">
      <c r="A9" s="1" t="s">
        <v>777</v>
      </c>
      <c r="B9" s="5" t="s">
        <v>778</v>
      </c>
      <c r="C9" s="5" t="s">
        <v>779</v>
      </c>
      <c r="D9" s="5"/>
      <c r="E9" s="5"/>
      <c r="F9" s="5"/>
      <c r="G9" s="5"/>
      <c r="H9" s="5"/>
      <c r="I9" s="5"/>
    </row>
    <row r="10" spans="2:9" ht="15.75">
      <c r="B10" s="5" t="s">
        <v>780</v>
      </c>
      <c r="C10" s="5" t="s">
        <v>781</v>
      </c>
      <c r="D10" s="5"/>
      <c r="E10" s="5"/>
      <c r="F10" s="5"/>
      <c r="G10" s="5"/>
      <c r="H10" s="5"/>
      <c r="I10" s="5"/>
    </row>
    <row r="11" spans="2:9" ht="15.75">
      <c r="B11" s="5" t="s">
        <v>782</v>
      </c>
      <c r="C11" s="5" t="s">
        <v>783</v>
      </c>
      <c r="D11" s="5"/>
      <c r="E11" s="5"/>
      <c r="F11" s="5"/>
      <c r="G11" s="5"/>
      <c r="H11" s="5"/>
      <c r="I11" s="5"/>
    </row>
    <row r="12" spans="2:9" ht="15.75">
      <c r="B12" s="5" t="s">
        <v>784</v>
      </c>
      <c r="C12" s="5" t="s">
        <v>793</v>
      </c>
      <c r="D12" s="5"/>
      <c r="E12" s="5"/>
      <c r="F12" s="5"/>
      <c r="G12" s="5"/>
      <c r="H12" s="5"/>
      <c r="I12" s="5"/>
    </row>
    <row r="13" spans="2:9" ht="15.75">
      <c r="B13" s="5" t="s">
        <v>785</v>
      </c>
      <c r="C13" s="5" t="s">
        <v>786</v>
      </c>
      <c r="D13" s="5"/>
      <c r="E13" s="5"/>
      <c r="F13" s="5"/>
      <c r="G13" s="5"/>
      <c r="H13" s="5"/>
      <c r="I13" s="5"/>
    </row>
    <row r="14" spans="2:9" ht="15.75">
      <c r="B14" s="5" t="s">
        <v>787</v>
      </c>
      <c r="C14" s="9" t="s">
        <v>792</v>
      </c>
      <c r="D14" s="5"/>
      <c r="E14" s="5"/>
      <c r="F14" s="5"/>
      <c r="G14" s="5"/>
      <c r="H14" s="5"/>
      <c r="I14" s="5"/>
    </row>
    <row r="15" ht="15.75">
      <c r="A15" s="1" t="s">
        <v>788</v>
      </c>
    </row>
    <row r="23" spans="1:5" ht="15.75" customHeight="1">
      <c r="A23" s="10"/>
      <c r="B23" s="76"/>
      <c r="C23" s="76"/>
      <c r="D23" s="76"/>
      <c r="E23" s="76"/>
    </row>
    <row r="24" spans="1:5" ht="15.75" customHeight="1">
      <c r="A24" s="7"/>
      <c r="B24" s="11"/>
      <c r="C24" s="11"/>
      <c r="D24" s="11"/>
      <c r="E24" s="11"/>
    </row>
    <row r="25" spans="1:5" ht="15.75" customHeight="1">
      <c r="A25" s="7"/>
      <c r="B25" s="75"/>
      <c r="C25" s="75"/>
      <c r="D25" s="75"/>
      <c r="E25" s="75"/>
    </row>
    <row r="26" spans="1:5" ht="15.75" customHeight="1">
      <c r="A26" s="7"/>
      <c r="B26" s="11"/>
      <c r="C26" s="11"/>
      <c r="D26" s="11"/>
      <c r="E26" s="11"/>
    </row>
    <row r="27" spans="1:5" ht="15.75" customHeight="1">
      <c r="A27" s="7"/>
      <c r="B27" s="75"/>
      <c r="C27" s="75"/>
      <c r="D27" s="75"/>
      <c r="E27" s="75"/>
    </row>
    <row r="28" spans="2:5" ht="15.75" customHeight="1">
      <c r="B28" s="75"/>
      <c r="C28" s="75"/>
      <c r="D28" s="75"/>
      <c r="E28" s="75"/>
    </row>
    <row r="29" ht="15.75" customHeight="1"/>
    <row r="30" ht="15.75" customHeight="1"/>
    <row r="31" ht="15.75" customHeight="1"/>
  </sheetData>
  <mergeCells count="3">
    <mergeCell ref="B25:E25"/>
    <mergeCell ref="B23:E23"/>
    <mergeCell ref="B27:E28"/>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Roman,Bold"&amp;14January 2011&amp;R&amp;"Times New Roman,Bold"&amp;14doc.: IEEE 802.22-11/0002r3
</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dimension ref="A1:O35"/>
  <sheetViews>
    <sheetView workbookViewId="0" topLeftCell="A1">
      <selection activeCell="D11" sqref="D11"/>
    </sheetView>
  </sheetViews>
  <sheetFormatPr defaultColWidth="9.140625" defaultRowHeight="12.75"/>
  <cols>
    <col min="1" max="1" width="11.421875" style="0" customWidth="1"/>
    <col min="2" max="2" width="16.140625" style="0" customWidth="1"/>
    <col min="3" max="3" width="23.57421875" style="0" customWidth="1"/>
    <col min="4" max="9" width="4.140625" style="0" customWidth="1"/>
    <col min="10" max="10" width="10.140625" style="54" customWidth="1"/>
    <col min="11" max="11" width="8.7109375" style="54" customWidth="1"/>
    <col min="14" max="14" width="10.57421875" style="0" customWidth="1"/>
  </cols>
  <sheetData>
    <row r="1" spans="1:14" ht="15.75">
      <c r="A1" s="77" t="s">
        <v>275</v>
      </c>
      <c r="B1" s="78"/>
      <c r="C1" s="78"/>
      <c r="D1" s="78"/>
      <c r="E1" s="78"/>
      <c r="F1" s="78"/>
      <c r="G1" s="78"/>
      <c r="H1" s="78"/>
      <c r="I1" s="79"/>
      <c r="J1" s="88"/>
      <c r="K1" s="88"/>
      <c r="L1" s="53"/>
      <c r="M1" s="53"/>
      <c r="N1" s="53"/>
    </row>
    <row r="2" spans="1:14" ht="12.75">
      <c r="A2" s="80"/>
      <c r="B2" s="81"/>
      <c r="C2" s="81"/>
      <c r="D2" s="81"/>
      <c r="E2" s="81"/>
      <c r="F2" s="81"/>
      <c r="G2" s="81"/>
      <c r="H2" s="81"/>
      <c r="I2" s="82"/>
      <c r="L2" s="22" t="s">
        <v>799</v>
      </c>
      <c r="M2" s="23"/>
      <c r="N2" s="24"/>
    </row>
    <row r="3" spans="1:14" ht="13.5" customHeight="1">
      <c r="A3" s="18" t="s">
        <v>794</v>
      </c>
      <c r="B3" s="19"/>
      <c r="C3" s="19" t="s">
        <v>795</v>
      </c>
      <c r="D3" s="20" t="s">
        <v>796</v>
      </c>
      <c r="E3" s="20" t="s">
        <v>271</v>
      </c>
      <c r="F3" s="20" t="s">
        <v>797</v>
      </c>
      <c r="G3" s="20" t="s">
        <v>765</v>
      </c>
      <c r="H3" s="20" t="s">
        <v>837</v>
      </c>
      <c r="I3" s="21" t="s">
        <v>798</v>
      </c>
      <c r="J3" s="98" t="s">
        <v>6</v>
      </c>
      <c r="K3" s="99" t="s">
        <v>348</v>
      </c>
      <c r="L3" s="27" t="s">
        <v>270</v>
      </c>
      <c r="M3" s="25"/>
      <c r="N3" s="28"/>
    </row>
    <row r="4" spans="1:14" ht="12.75">
      <c r="A4" s="62" t="s">
        <v>249</v>
      </c>
      <c r="B4" s="30" t="s">
        <v>248</v>
      </c>
      <c r="C4" s="25" t="s">
        <v>274</v>
      </c>
      <c r="D4" s="26"/>
      <c r="E4" s="26"/>
      <c r="F4" s="26"/>
      <c r="G4" s="26"/>
      <c r="H4" s="26"/>
      <c r="I4" s="32">
        <v>10</v>
      </c>
      <c r="J4" s="94"/>
      <c r="K4" s="95"/>
      <c r="L4" s="27" t="s">
        <v>800</v>
      </c>
      <c r="M4" s="25"/>
      <c r="N4" s="28"/>
    </row>
    <row r="5" spans="1:14" ht="12.75">
      <c r="A5" s="62" t="s">
        <v>263</v>
      </c>
      <c r="B5" s="30" t="s">
        <v>253</v>
      </c>
      <c r="C5" s="25" t="s">
        <v>274</v>
      </c>
      <c r="D5" s="37"/>
      <c r="E5" s="37"/>
      <c r="F5" s="37"/>
      <c r="G5" s="37"/>
      <c r="H5" s="37"/>
      <c r="I5" s="38">
        <v>1</v>
      </c>
      <c r="J5" s="92">
        <v>1</v>
      </c>
      <c r="K5" s="32"/>
      <c r="L5" s="27" t="s">
        <v>803</v>
      </c>
      <c r="M5" s="25"/>
      <c r="N5" s="28"/>
    </row>
    <row r="6" spans="1:14" ht="12.75">
      <c r="A6" s="62" t="s">
        <v>262</v>
      </c>
      <c r="B6" s="30" t="s">
        <v>254</v>
      </c>
      <c r="C6" s="25" t="s">
        <v>274</v>
      </c>
      <c r="D6" s="37"/>
      <c r="E6" s="37"/>
      <c r="F6" s="37"/>
      <c r="G6" s="37"/>
      <c r="H6" s="37"/>
      <c r="I6" s="38">
        <v>1</v>
      </c>
      <c r="J6" s="92">
        <v>1</v>
      </c>
      <c r="K6" s="32">
        <v>1</v>
      </c>
      <c r="L6" s="27" t="s">
        <v>804</v>
      </c>
      <c r="M6" s="25"/>
      <c r="N6" s="28"/>
    </row>
    <row r="7" spans="1:14" ht="12.75">
      <c r="A7" s="62" t="s">
        <v>801</v>
      </c>
      <c r="B7" s="30" t="s">
        <v>802</v>
      </c>
      <c r="C7" s="25" t="s">
        <v>274</v>
      </c>
      <c r="D7" s="26"/>
      <c r="E7" s="26"/>
      <c r="F7" s="26"/>
      <c r="G7" s="26">
        <v>6</v>
      </c>
      <c r="H7" s="26"/>
      <c r="I7" s="32">
        <v>8</v>
      </c>
      <c r="J7" s="94"/>
      <c r="K7" s="95"/>
      <c r="L7" s="33" t="s">
        <v>805</v>
      </c>
      <c r="M7" s="25"/>
      <c r="N7" s="28"/>
    </row>
    <row r="8" spans="1:14" ht="12.75">
      <c r="A8" s="62" t="s">
        <v>260</v>
      </c>
      <c r="B8" s="30" t="s">
        <v>256</v>
      </c>
      <c r="C8" s="25" t="s">
        <v>273</v>
      </c>
      <c r="D8" s="37">
        <v>1</v>
      </c>
      <c r="E8" s="37"/>
      <c r="F8" s="37">
        <v>1</v>
      </c>
      <c r="G8" s="37"/>
      <c r="H8" s="37"/>
      <c r="I8" s="38"/>
      <c r="J8" s="92">
        <v>1</v>
      </c>
      <c r="K8" s="95"/>
      <c r="L8" s="33" t="s">
        <v>807</v>
      </c>
      <c r="M8" s="25"/>
      <c r="N8" s="28"/>
    </row>
    <row r="9" spans="1:14" ht="12.75">
      <c r="A9" s="62" t="s">
        <v>267</v>
      </c>
      <c r="B9" s="30" t="s">
        <v>245</v>
      </c>
      <c r="C9" s="25" t="s">
        <v>273</v>
      </c>
      <c r="D9" s="26">
        <v>1</v>
      </c>
      <c r="E9" s="26">
        <v>3</v>
      </c>
      <c r="F9" s="26"/>
      <c r="G9" s="37"/>
      <c r="H9" s="37"/>
      <c r="I9" s="38"/>
      <c r="J9" s="92">
        <v>1</v>
      </c>
      <c r="K9" s="95"/>
      <c r="L9" s="33" t="s">
        <v>810</v>
      </c>
      <c r="M9" s="25"/>
      <c r="N9" s="28"/>
    </row>
    <row r="10" spans="1:14" ht="12.75">
      <c r="A10" s="62" t="s">
        <v>265</v>
      </c>
      <c r="B10" s="30" t="s">
        <v>247</v>
      </c>
      <c r="C10" s="25" t="s">
        <v>274</v>
      </c>
      <c r="D10" s="26"/>
      <c r="E10" s="26"/>
      <c r="F10" s="26"/>
      <c r="G10" s="26">
        <v>5</v>
      </c>
      <c r="H10" s="26"/>
      <c r="I10" s="32">
        <v>4</v>
      </c>
      <c r="J10" s="92">
        <v>1</v>
      </c>
      <c r="K10" s="95"/>
      <c r="L10" s="34" t="s">
        <v>813</v>
      </c>
      <c r="M10" s="35"/>
      <c r="N10" s="36"/>
    </row>
    <row r="11" spans="1:11" ht="12.75">
      <c r="A11" s="62" t="s">
        <v>806</v>
      </c>
      <c r="B11" s="30" t="s">
        <v>814</v>
      </c>
      <c r="C11" s="25" t="s">
        <v>273</v>
      </c>
      <c r="D11" s="104">
        <v>2</v>
      </c>
      <c r="E11" s="26"/>
      <c r="F11" s="26"/>
      <c r="G11" s="26"/>
      <c r="H11" s="26"/>
      <c r="I11" s="32"/>
      <c r="J11" s="94"/>
      <c r="K11" s="32"/>
    </row>
    <row r="12" spans="1:11" ht="12.75">
      <c r="A12" s="29" t="s">
        <v>808</v>
      </c>
      <c r="B12" s="30" t="s">
        <v>809</v>
      </c>
      <c r="C12" s="25" t="s">
        <v>273</v>
      </c>
      <c r="D12" s="26">
        <v>5</v>
      </c>
      <c r="E12" s="26"/>
      <c r="F12" s="26"/>
      <c r="G12" s="26"/>
      <c r="H12" s="26"/>
      <c r="I12" s="32"/>
      <c r="J12" s="93" t="s">
        <v>4</v>
      </c>
      <c r="K12" s="32"/>
    </row>
    <row r="13" spans="1:11" ht="12.75">
      <c r="A13" s="62" t="s">
        <v>811</v>
      </c>
      <c r="B13" s="30" t="s">
        <v>812</v>
      </c>
      <c r="C13" s="25" t="s">
        <v>274</v>
      </c>
      <c r="D13" s="26"/>
      <c r="E13" s="26"/>
      <c r="F13" s="26"/>
      <c r="G13" s="26">
        <v>1</v>
      </c>
      <c r="H13" s="26"/>
      <c r="I13" s="38">
        <v>2</v>
      </c>
      <c r="J13" s="94"/>
      <c r="K13" s="32"/>
    </row>
    <row r="14" spans="1:11" ht="12.75">
      <c r="A14" s="62" t="s">
        <v>815</v>
      </c>
      <c r="B14" s="25" t="s">
        <v>816</v>
      </c>
      <c r="C14" s="25" t="s">
        <v>274</v>
      </c>
      <c r="D14" s="37"/>
      <c r="E14" s="37"/>
      <c r="F14" s="37"/>
      <c r="G14" s="37"/>
      <c r="H14" s="37"/>
      <c r="I14" s="38">
        <v>3</v>
      </c>
      <c r="J14" s="94"/>
      <c r="K14" s="32"/>
    </row>
    <row r="15" spans="1:11" ht="12.75">
      <c r="A15" s="62" t="s">
        <v>264</v>
      </c>
      <c r="B15" s="30" t="s">
        <v>252</v>
      </c>
      <c r="C15" s="25" t="s">
        <v>274</v>
      </c>
      <c r="D15" s="37"/>
      <c r="E15" s="37"/>
      <c r="F15" s="37"/>
      <c r="G15" s="37"/>
      <c r="H15" s="37"/>
      <c r="I15" s="38">
        <v>1</v>
      </c>
      <c r="J15" s="92">
        <v>1</v>
      </c>
      <c r="K15" s="95"/>
    </row>
    <row r="16" spans="1:11" ht="12.75">
      <c r="A16" s="62" t="s">
        <v>266</v>
      </c>
      <c r="B16" s="30" t="s">
        <v>246</v>
      </c>
      <c r="C16" s="25" t="s">
        <v>273</v>
      </c>
      <c r="D16" s="26">
        <v>4</v>
      </c>
      <c r="E16" s="26">
        <v>1</v>
      </c>
      <c r="F16" s="26"/>
      <c r="G16" s="31"/>
      <c r="H16" s="37">
        <v>1</v>
      </c>
      <c r="I16" s="38">
        <v>1</v>
      </c>
      <c r="J16" s="103">
        <f>5/7</f>
        <v>0.7142857142857143</v>
      </c>
      <c r="K16" s="32">
        <v>1</v>
      </c>
    </row>
    <row r="17" spans="1:11" ht="12.75">
      <c r="A17" s="62" t="s">
        <v>257</v>
      </c>
      <c r="B17" s="30" t="s">
        <v>258</v>
      </c>
      <c r="C17" s="25" t="s">
        <v>273</v>
      </c>
      <c r="D17" s="26">
        <v>12</v>
      </c>
      <c r="E17" s="26">
        <v>1</v>
      </c>
      <c r="F17" s="26"/>
      <c r="G17" s="26">
        <v>2</v>
      </c>
      <c r="H17" s="26"/>
      <c r="I17" s="32">
        <v>9</v>
      </c>
      <c r="J17" s="92">
        <v>1</v>
      </c>
      <c r="K17" s="32">
        <v>3</v>
      </c>
    </row>
    <row r="18" spans="1:11" ht="12.75">
      <c r="A18" s="62" t="s">
        <v>261</v>
      </c>
      <c r="B18" s="30" t="s">
        <v>255</v>
      </c>
      <c r="C18" s="25" t="s">
        <v>273</v>
      </c>
      <c r="D18" s="37">
        <v>1</v>
      </c>
      <c r="E18" s="37"/>
      <c r="F18" s="37"/>
      <c r="G18" s="37"/>
      <c r="H18" s="37"/>
      <c r="I18" s="38"/>
      <c r="J18" s="92">
        <v>1</v>
      </c>
      <c r="K18" s="32"/>
    </row>
    <row r="19" spans="1:11" ht="12.75">
      <c r="A19" s="29" t="s">
        <v>817</v>
      </c>
      <c r="B19" s="30" t="s">
        <v>818</v>
      </c>
      <c r="C19" s="25" t="s">
        <v>274</v>
      </c>
      <c r="D19" s="26"/>
      <c r="E19" s="26"/>
      <c r="F19" s="26"/>
      <c r="G19" s="26">
        <v>1</v>
      </c>
      <c r="H19" s="26"/>
      <c r="I19" s="32">
        <v>1</v>
      </c>
      <c r="J19" s="94"/>
      <c r="K19" s="32"/>
    </row>
    <row r="20" spans="1:11" ht="12.75">
      <c r="A20" s="62" t="s">
        <v>819</v>
      </c>
      <c r="B20" s="30" t="s">
        <v>259</v>
      </c>
      <c r="C20" s="25" t="s">
        <v>274</v>
      </c>
      <c r="D20" s="26"/>
      <c r="E20" s="26"/>
      <c r="F20" s="26"/>
      <c r="G20" s="26">
        <v>51</v>
      </c>
      <c r="H20" s="26"/>
      <c r="I20" s="32">
        <v>80</v>
      </c>
      <c r="J20" s="94"/>
      <c r="K20" s="32"/>
    </row>
    <row r="21" spans="1:11" ht="12.75">
      <c r="A21" s="62" t="s">
        <v>269</v>
      </c>
      <c r="B21" s="30" t="s">
        <v>243</v>
      </c>
      <c r="C21" s="25" t="s">
        <v>273</v>
      </c>
      <c r="D21" s="26">
        <v>4</v>
      </c>
      <c r="E21" s="26">
        <v>1</v>
      </c>
      <c r="F21" s="26"/>
      <c r="G21" s="26"/>
      <c r="H21" s="26"/>
      <c r="I21" s="89"/>
      <c r="J21" s="92">
        <v>1</v>
      </c>
      <c r="K21" s="32"/>
    </row>
    <row r="22" spans="1:11" ht="12.75">
      <c r="A22" s="29" t="s">
        <v>820</v>
      </c>
      <c r="B22" s="30" t="s">
        <v>821</v>
      </c>
      <c r="C22" s="25" t="s">
        <v>274</v>
      </c>
      <c r="D22" s="26"/>
      <c r="E22" s="26"/>
      <c r="F22" s="26"/>
      <c r="G22" s="37"/>
      <c r="H22" s="37"/>
      <c r="I22" s="38">
        <v>6</v>
      </c>
      <c r="J22" s="94"/>
      <c r="K22" s="95"/>
    </row>
    <row r="23" spans="1:11" ht="12.75">
      <c r="A23" s="62" t="s">
        <v>268</v>
      </c>
      <c r="B23" s="30" t="s">
        <v>244</v>
      </c>
      <c r="C23" s="25" t="s">
        <v>273</v>
      </c>
      <c r="D23" s="26">
        <v>24</v>
      </c>
      <c r="E23" s="26"/>
      <c r="F23" s="26">
        <v>3</v>
      </c>
      <c r="G23" s="37"/>
      <c r="H23" s="37"/>
      <c r="I23" s="38"/>
      <c r="J23" s="103">
        <f>17/27</f>
        <v>0.6296296296296297</v>
      </c>
      <c r="K23" s="32">
        <v>9</v>
      </c>
    </row>
    <row r="24" spans="1:11" ht="12.75">
      <c r="A24" s="63" t="s">
        <v>250</v>
      </c>
      <c r="B24" s="39" t="s">
        <v>251</v>
      </c>
      <c r="C24" s="35" t="s">
        <v>274</v>
      </c>
      <c r="D24" s="17"/>
      <c r="E24" s="90"/>
      <c r="F24" s="90"/>
      <c r="G24" s="90"/>
      <c r="H24" s="90">
        <v>1</v>
      </c>
      <c r="I24" s="91"/>
      <c r="J24" s="96">
        <v>1</v>
      </c>
      <c r="K24" s="97"/>
    </row>
    <row r="25" spans="4:11" ht="12.75">
      <c r="D25" s="26">
        <f>SUM(D4:D24)</f>
        <v>54</v>
      </c>
      <c r="E25" s="26">
        <f>SUM(E4:E24)</f>
        <v>6</v>
      </c>
      <c r="F25" s="26">
        <f>SUM(F4:F24)</f>
        <v>4</v>
      </c>
      <c r="G25" s="26">
        <f>SUM(G4:G24)</f>
        <v>66</v>
      </c>
      <c r="H25" s="26">
        <f>SUM(H4:H24)</f>
        <v>2</v>
      </c>
      <c r="I25" s="26">
        <f>SUM(I4:I24)</f>
        <v>127</v>
      </c>
      <c r="J25" s="54" t="s">
        <v>272</v>
      </c>
      <c r="K25" s="26">
        <f>SUM(D25:I25)</f>
        <v>259</v>
      </c>
    </row>
    <row r="26" spans="7:8" ht="13.5" thickBot="1">
      <c r="G26" s="26"/>
      <c r="H26" s="26"/>
    </row>
    <row r="27" spans="1:15" ht="12.75">
      <c r="A27" s="40" t="s">
        <v>822</v>
      </c>
      <c r="B27" s="41"/>
      <c r="C27" s="42">
        <v>155</v>
      </c>
      <c r="L27" s="100">
        <f>54-19</f>
        <v>35</v>
      </c>
      <c r="M27" s="101" t="s">
        <v>11</v>
      </c>
      <c r="N27" s="101"/>
      <c r="O27" s="102"/>
    </row>
    <row r="28" spans="1:15" ht="12.75">
      <c r="A28" s="44" t="s">
        <v>823</v>
      </c>
      <c r="B28" s="43"/>
      <c r="C28" s="45">
        <v>129</v>
      </c>
      <c r="L28" s="74">
        <f>66-56</f>
        <v>10</v>
      </c>
      <c r="M28" s="25" t="s">
        <v>12</v>
      </c>
      <c r="N28" s="25"/>
      <c r="O28" s="28"/>
    </row>
    <row r="29" spans="1:15" ht="12.75">
      <c r="A29" s="44" t="s">
        <v>824</v>
      </c>
      <c r="B29" s="43"/>
      <c r="C29" s="45">
        <v>107</v>
      </c>
      <c r="L29" s="94">
        <f>L27+L28</f>
        <v>45</v>
      </c>
      <c r="M29" s="25"/>
      <c r="N29" s="25"/>
      <c r="O29" s="28"/>
    </row>
    <row r="30" spans="1:15" ht="12.75">
      <c r="A30" s="46" t="s">
        <v>825</v>
      </c>
      <c r="B30" s="47"/>
      <c r="C30" s="48">
        <v>13</v>
      </c>
      <c r="L30" s="27"/>
      <c r="M30" s="25"/>
      <c r="N30" s="25"/>
      <c r="O30" s="28"/>
    </row>
    <row r="31" spans="1:15" ht="12.75">
      <c r="A31" s="44" t="s">
        <v>826</v>
      </c>
      <c r="B31" s="43"/>
      <c r="C31" s="49">
        <f>C28/C27</f>
        <v>0.832258064516129</v>
      </c>
      <c r="L31" s="94">
        <v>19</v>
      </c>
      <c r="M31" s="25" t="s">
        <v>9</v>
      </c>
      <c r="N31" s="25"/>
      <c r="O31" s="28"/>
    </row>
    <row r="32" spans="1:15" ht="13.5" thickBot="1">
      <c r="A32" s="50" t="s">
        <v>827</v>
      </c>
      <c r="B32" s="51"/>
      <c r="C32" s="52">
        <f>C29/(C28-C30)</f>
        <v>0.9224137931034483</v>
      </c>
      <c r="L32" s="74">
        <v>56</v>
      </c>
      <c r="M32" s="25" t="s">
        <v>10</v>
      </c>
      <c r="N32" s="25"/>
      <c r="O32" s="28"/>
    </row>
    <row r="33" spans="12:15" ht="12.75">
      <c r="L33" s="94">
        <f>L31+L32</f>
        <v>75</v>
      </c>
      <c r="M33" s="25"/>
      <c r="N33" s="25"/>
      <c r="O33" s="28"/>
    </row>
    <row r="34" spans="12:15" ht="12.75">
      <c r="L34" s="27"/>
      <c r="M34" s="25"/>
      <c r="N34" s="25"/>
      <c r="O34" s="28"/>
    </row>
    <row r="35" spans="12:15" ht="12.75">
      <c r="L35" s="96">
        <f>L29/(L29+L33)</f>
        <v>0.375</v>
      </c>
      <c r="M35" s="35" t="s">
        <v>13</v>
      </c>
      <c r="N35" s="35"/>
      <c r="O35" s="36"/>
    </row>
  </sheetData>
  <mergeCells count="2">
    <mergeCell ref="A1:I1"/>
    <mergeCell ref="A2:I2"/>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C260"/>
  <sheetViews>
    <sheetView tabSelected="1" zoomScale="75" zoomScaleNormal="75" workbookViewId="0" topLeftCell="A1">
      <pane xSplit="4" ySplit="1" topLeftCell="N2" activePane="bottomRight" state="frozen"/>
      <selection pane="topLeft" activeCell="A1" sqref="A1"/>
      <selection pane="topRight" activeCell="E1" sqref="E1"/>
      <selection pane="bottomLeft" activeCell="A2" sqref="A2"/>
      <selection pane="bottomRight" activeCell="A2" sqref="A2"/>
    </sheetView>
  </sheetViews>
  <sheetFormatPr defaultColWidth="9.140625" defaultRowHeight="12.75"/>
  <cols>
    <col min="1" max="1" width="4.421875" style="55" customWidth="1"/>
    <col min="2" max="2" width="12.421875" style="55" hidden="1" customWidth="1"/>
    <col min="3" max="3" width="22.28125" style="55" hidden="1" customWidth="1"/>
    <col min="4" max="4" width="10.7109375" style="55" hidden="1" customWidth="1"/>
    <col min="5" max="5" width="18.8515625" style="55" customWidth="1"/>
    <col min="6" max="6" width="25.140625" style="55" hidden="1" customWidth="1"/>
    <col min="7" max="7" width="15.57421875" style="55" hidden="1" customWidth="1"/>
    <col min="8" max="8" width="8.421875" style="55" hidden="1" customWidth="1"/>
    <col min="9" max="9" width="6.140625" style="55" hidden="1" customWidth="1"/>
    <col min="10" max="10" width="17.00390625" style="55" hidden="1" customWidth="1"/>
    <col min="11" max="11" width="10.140625" style="55" customWidth="1"/>
    <col min="12" max="12" width="59.8515625" style="55" hidden="1" customWidth="1"/>
    <col min="13" max="13" width="9.8515625" style="55" customWidth="1"/>
    <col min="14" max="14" width="6.140625" style="55" customWidth="1"/>
    <col min="15" max="15" width="11.00390625" style="55" customWidth="1"/>
    <col min="16" max="16" width="5.57421875" style="55" customWidth="1"/>
    <col min="17" max="17" width="63.28125" style="55" customWidth="1"/>
    <col min="18" max="18" width="0" style="55" hidden="1" customWidth="1"/>
    <col min="19" max="19" width="9.7109375" style="55" customWidth="1"/>
    <col min="20" max="20" width="63.28125" style="55" customWidth="1"/>
    <col min="21" max="21" width="11.7109375" style="69" customWidth="1"/>
    <col min="22" max="22" width="10.421875" style="85" customWidth="1"/>
    <col min="23" max="23" width="47.00390625" style="66" customWidth="1"/>
    <col min="24" max="24" width="12.57421875" style="85" customWidth="1"/>
    <col min="25" max="25" width="30.8515625" style="66" customWidth="1"/>
    <col min="26" max="26" width="6.421875" style="55" customWidth="1"/>
    <col min="27" max="29" width="6.8515625" style="55" customWidth="1"/>
    <col min="30" max="16384" width="9.140625" style="55" customWidth="1"/>
  </cols>
  <sheetData>
    <row r="1" spans="1:29" ht="30" customHeight="1">
      <c r="A1" s="68" t="s">
        <v>831</v>
      </c>
      <c r="B1" s="61" t="s">
        <v>463</v>
      </c>
      <c r="C1" s="61" t="s">
        <v>464</v>
      </c>
      <c r="D1" s="61" t="s">
        <v>465</v>
      </c>
      <c r="E1" s="61" t="s">
        <v>466</v>
      </c>
      <c r="F1" s="61" t="s">
        <v>769</v>
      </c>
      <c r="G1" s="61" t="s">
        <v>467</v>
      </c>
      <c r="H1" s="61" t="s">
        <v>468</v>
      </c>
      <c r="I1" s="61" t="s">
        <v>469</v>
      </c>
      <c r="J1" s="61" t="s">
        <v>470</v>
      </c>
      <c r="K1" s="65" t="s">
        <v>471</v>
      </c>
      <c r="L1" s="65" t="s">
        <v>766</v>
      </c>
      <c r="M1" s="65" t="s">
        <v>472</v>
      </c>
      <c r="N1" s="65" t="s">
        <v>767</v>
      </c>
      <c r="O1" s="65" t="s">
        <v>791</v>
      </c>
      <c r="P1" s="65" t="s">
        <v>768</v>
      </c>
      <c r="Q1" s="61" t="s">
        <v>790</v>
      </c>
      <c r="R1" s="61" t="s">
        <v>473</v>
      </c>
      <c r="S1" s="61" t="s">
        <v>474</v>
      </c>
      <c r="T1" s="61" t="s">
        <v>475</v>
      </c>
      <c r="U1" s="61" t="s">
        <v>476</v>
      </c>
      <c r="V1" s="68" t="s">
        <v>832</v>
      </c>
      <c r="W1" s="61" t="s">
        <v>477</v>
      </c>
      <c r="X1" s="68" t="s">
        <v>833</v>
      </c>
      <c r="Y1" s="68" t="s">
        <v>478</v>
      </c>
      <c r="Z1" s="68" t="s">
        <v>834</v>
      </c>
      <c r="AA1" s="61" t="s">
        <v>479</v>
      </c>
      <c r="AB1" s="61" t="s">
        <v>480</v>
      </c>
      <c r="AC1" s="61" t="s">
        <v>481</v>
      </c>
    </row>
    <row r="2" spans="1:29" ht="136.5" customHeight="1">
      <c r="A2" s="56">
        <v>2</v>
      </c>
      <c r="B2" s="56">
        <v>11153600023</v>
      </c>
      <c r="C2" s="56" t="s">
        <v>706</v>
      </c>
      <c r="D2" s="56">
        <v>92</v>
      </c>
      <c r="E2" s="57" t="s">
        <v>707</v>
      </c>
      <c r="F2" s="57" t="s">
        <v>708</v>
      </c>
      <c r="G2" s="56" t="s">
        <v>709</v>
      </c>
      <c r="H2" s="56" t="s">
        <v>486</v>
      </c>
      <c r="I2" s="56">
        <v>7</v>
      </c>
      <c r="J2" s="56" t="s">
        <v>710</v>
      </c>
      <c r="K2" s="56" t="s">
        <v>488</v>
      </c>
      <c r="L2" s="57" t="s">
        <v>711</v>
      </c>
      <c r="M2" s="56" t="s">
        <v>685</v>
      </c>
      <c r="N2" s="56">
        <v>0</v>
      </c>
      <c r="O2" s="56" t="s">
        <v>279</v>
      </c>
      <c r="P2" s="56">
        <v>0</v>
      </c>
      <c r="Q2" s="59" t="s">
        <v>712</v>
      </c>
      <c r="R2" s="57"/>
      <c r="S2" s="56" t="s">
        <v>493</v>
      </c>
      <c r="T2" s="58" t="s">
        <v>713</v>
      </c>
      <c r="U2" s="70"/>
      <c r="V2" s="84" t="s">
        <v>348</v>
      </c>
      <c r="W2" s="72" t="s">
        <v>116</v>
      </c>
      <c r="X2" s="56"/>
      <c r="Y2" s="58" t="s">
        <v>117</v>
      </c>
      <c r="Z2" s="57"/>
      <c r="AA2" s="57"/>
      <c r="AB2" s="57"/>
      <c r="AC2" s="57"/>
    </row>
    <row r="3" spans="1:29" ht="64.5" customHeight="1">
      <c r="A3" s="56">
        <v>3</v>
      </c>
      <c r="B3" s="56">
        <v>11153900023</v>
      </c>
      <c r="C3" s="56" t="s">
        <v>692</v>
      </c>
      <c r="D3" s="56">
        <v>95</v>
      </c>
      <c r="E3" s="57" t="s">
        <v>693</v>
      </c>
      <c r="F3" s="57" t="s">
        <v>694</v>
      </c>
      <c r="G3" s="56" t="s">
        <v>695</v>
      </c>
      <c r="H3" s="56" t="s">
        <v>486</v>
      </c>
      <c r="I3" s="56">
        <v>3</v>
      </c>
      <c r="J3" s="56" t="s">
        <v>506</v>
      </c>
      <c r="K3" s="56" t="s">
        <v>488</v>
      </c>
      <c r="L3" s="57" t="s">
        <v>696</v>
      </c>
      <c r="M3" s="56" t="s">
        <v>685</v>
      </c>
      <c r="N3" s="56">
        <v>1</v>
      </c>
      <c r="O3" s="56">
        <v>1.1</v>
      </c>
      <c r="P3" s="56">
        <v>10</v>
      </c>
      <c r="Q3" s="58" t="s">
        <v>699</v>
      </c>
      <c r="R3" s="57"/>
      <c r="S3" s="56" t="s">
        <v>493</v>
      </c>
      <c r="T3" s="58" t="s">
        <v>700</v>
      </c>
      <c r="U3" s="70" t="s">
        <v>354</v>
      </c>
      <c r="V3" s="71" t="s">
        <v>352</v>
      </c>
      <c r="W3" s="72" t="s">
        <v>118</v>
      </c>
      <c r="X3" s="56"/>
      <c r="Y3" s="58" t="s">
        <v>349</v>
      </c>
      <c r="Z3" s="57"/>
      <c r="AA3" s="57"/>
      <c r="AB3" s="57"/>
      <c r="AC3" s="57"/>
    </row>
    <row r="4" spans="1:29" ht="30.75" customHeight="1">
      <c r="A4" s="56">
        <v>4</v>
      </c>
      <c r="B4" s="56">
        <v>11153000023</v>
      </c>
      <c r="C4" s="56" t="s">
        <v>706</v>
      </c>
      <c r="D4" s="56">
        <v>86</v>
      </c>
      <c r="E4" s="57" t="s">
        <v>707</v>
      </c>
      <c r="F4" s="57" t="s">
        <v>708</v>
      </c>
      <c r="G4" s="56" t="s">
        <v>709</v>
      </c>
      <c r="H4" s="56" t="s">
        <v>486</v>
      </c>
      <c r="I4" s="56">
        <v>1</v>
      </c>
      <c r="J4" s="56" t="s">
        <v>710</v>
      </c>
      <c r="K4" s="56" t="s">
        <v>488</v>
      </c>
      <c r="L4" s="57" t="s">
        <v>711</v>
      </c>
      <c r="M4" s="56" t="s">
        <v>685</v>
      </c>
      <c r="N4" s="56">
        <v>1</v>
      </c>
      <c r="O4" s="56">
        <v>1.1</v>
      </c>
      <c r="P4" s="56">
        <v>10</v>
      </c>
      <c r="Q4" s="58" t="s">
        <v>724</v>
      </c>
      <c r="R4" s="57"/>
      <c r="S4" s="56" t="s">
        <v>722</v>
      </c>
      <c r="T4" s="58" t="s">
        <v>725</v>
      </c>
      <c r="U4" s="70" t="s">
        <v>354</v>
      </c>
      <c r="V4" s="71" t="s">
        <v>352</v>
      </c>
      <c r="W4" s="72" t="s">
        <v>350</v>
      </c>
      <c r="X4" s="56"/>
      <c r="Y4" s="58"/>
      <c r="Z4" s="57"/>
      <c r="AA4" s="57"/>
      <c r="AB4" s="57"/>
      <c r="AC4" s="57"/>
    </row>
    <row r="5" spans="1:29" ht="98.25" customHeight="1">
      <c r="A5" s="56">
        <v>5</v>
      </c>
      <c r="B5" s="56">
        <v>11006500023</v>
      </c>
      <c r="C5" s="56" t="s">
        <v>940</v>
      </c>
      <c r="D5" s="56">
        <v>1</v>
      </c>
      <c r="E5" s="57" t="s">
        <v>941</v>
      </c>
      <c r="F5" s="57" t="s">
        <v>942</v>
      </c>
      <c r="G5" s="56" t="s">
        <v>943</v>
      </c>
      <c r="H5" s="56" t="s">
        <v>486</v>
      </c>
      <c r="I5" s="56">
        <v>1</v>
      </c>
      <c r="J5" s="56" t="s">
        <v>506</v>
      </c>
      <c r="K5" s="56" t="s">
        <v>488</v>
      </c>
      <c r="L5" s="57" t="s">
        <v>711</v>
      </c>
      <c r="M5" s="56" t="s">
        <v>490</v>
      </c>
      <c r="N5" s="56">
        <v>1</v>
      </c>
      <c r="O5" s="56">
        <v>1.1</v>
      </c>
      <c r="P5" s="56">
        <v>10</v>
      </c>
      <c r="Q5" s="59" t="s">
        <v>382</v>
      </c>
      <c r="R5" s="57"/>
      <c r="S5" s="56" t="s">
        <v>493</v>
      </c>
      <c r="T5" s="58" t="s">
        <v>383</v>
      </c>
      <c r="U5" s="70" t="s">
        <v>354</v>
      </c>
      <c r="V5" s="71" t="s">
        <v>352</v>
      </c>
      <c r="W5" s="72" t="s">
        <v>351</v>
      </c>
      <c r="X5" s="56"/>
      <c r="Y5" s="58"/>
      <c r="Z5" s="57"/>
      <c r="AA5" s="57"/>
      <c r="AB5" s="57"/>
      <c r="AC5" s="57"/>
    </row>
    <row r="6" spans="1:29" ht="99" customHeight="1">
      <c r="A6" s="56">
        <v>6</v>
      </c>
      <c r="B6" s="56">
        <v>11157300023</v>
      </c>
      <c r="C6" s="56" t="s">
        <v>384</v>
      </c>
      <c r="D6" s="56">
        <v>129</v>
      </c>
      <c r="E6" s="57" t="s">
        <v>838</v>
      </c>
      <c r="F6" s="57" t="s">
        <v>839</v>
      </c>
      <c r="G6" s="57"/>
      <c r="H6" s="56" t="s">
        <v>486</v>
      </c>
      <c r="I6" s="56">
        <v>1</v>
      </c>
      <c r="J6" s="56" t="s">
        <v>506</v>
      </c>
      <c r="K6" s="56" t="s">
        <v>740</v>
      </c>
      <c r="L6" s="57" t="s">
        <v>910</v>
      </c>
      <c r="M6" s="56" t="s">
        <v>106</v>
      </c>
      <c r="N6" s="56">
        <v>1</v>
      </c>
      <c r="O6" s="56">
        <v>1.3</v>
      </c>
      <c r="P6" s="56">
        <v>21</v>
      </c>
      <c r="Q6" s="60" t="s">
        <v>385</v>
      </c>
      <c r="R6" s="57"/>
      <c r="S6" s="56" t="s">
        <v>722</v>
      </c>
      <c r="T6" s="58" t="s">
        <v>386</v>
      </c>
      <c r="U6" s="70" t="s">
        <v>354</v>
      </c>
      <c r="V6" s="71" t="s">
        <v>352</v>
      </c>
      <c r="W6" s="72" t="s">
        <v>119</v>
      </c>
      <c r="X6" s="56"/>
      <c r="Y6" s="58"/>
      <c r="Z6" s="57"/>
      <c r="AA6" s="57"/>
      <c r="AB6" s="57"/>
      <c r="AC6" s="57"/>
    </row>
    <row r="7" spans="1:29" ht="72.75" customHeight="1">
      <c r="A7" s="56">
        <v>7</v>
      </c>
      <c r="B7" s="56">
        <v>11006800023</v>
      </c>
      <c r="C7" s="56" t="s">
        <v>940</v>
      </c>
      <c r="D7" s="56">
        <v>4</v>
      </c>
      <c r="E7" s="57" t="s">
        <v>941</v>
      </c>
      <c r="F7" s="57" t="s">
        <v>942</v>
      </c>
      <c r="G7" s="56" t="s">
        <v>943</v>
      </c>
      <c r="H7" s="56" t="s">
        <v>486</v>
      </c>
      <c r="I7" s="56">
        <v>4</v>
      </c>
      <c r="J7" s="56" t="s">
        <v>506</v>
      </c>
      <c r="K7" s="56" t="s">
        <v>488</v>
      </c>
      <c r="L7" s="57" t="s">
        <v>711</v>
      </c>
      <c r="M7" s="56" t="s">
        <v>490</v>
      </c>
      <c r="N7" s="56">
        <v>3</v>
      </c>
      <c r="O7" s="56">
        <v>1.3</v>
      </c>
      <c r="P7" s="56">
        <v>1</v>
      </c>
      <c r="Q7" s="59" t="s">
        <v>52</v>
      </c>
      <c r="R7" s="57"/>
      <c r="S7" s="56" t="s">
        <v>493</v>
      </c>
      <c r="T7" s="58" t="s">
        <v>53</v>
      </c>
      <c r="U7" s="70" t="s">
        <v>354</v>
      </c>
      <c r="V7" s="71" t="s">
        <v>352</v>
      </c>
      <c r="W7" s="72" t="s">
        <v>110</v>
      </c>
      <c r="X7" s="56"/>
      <c r="Y7" s="58"/>
      <c r="Z7" s="57"/>
      <c r="AA7" s="57"/>
      <c r="AB7" s="57"/>
      <c r="AC7" s="57"/>
    </row>
    <row r="8" spans="1:29" ht="153">
      <c r="A8" s="56">
        <v>8</v>
      </c>
      <c r="B8" s="56">
        <v>11154000023</v>
      </c>
      <c r="C8" s="56" t="s">
        <v>692</v>
      </c>
      <c r="D8" s="56">
        <v>96</v>
      </c>
      <c r="E8" s="57" t="s">
        <v>693</v>
      </c>
      <c r="F8" s="57" t="s">
        <v>694</v>
      </c>
      <c r="G8" s="56" t="s">
        <v>695</v>
      </c>
      <c r="H8" s="56" t="s">
        <v>486</v>
      </c>
      <c r="I8" s="56">
        <v>4</v>
      </c>
      <c r="J8" s="56" t="s">
        <v>506</v>
      </c>
      <c r="K8" s="56" t="s">
        <v>488</v>
      </c>
      <c r="L8" s="57" t="s">
        <v>696</v>
      </c>
      <c r="M8" s="56" t="s">
        <v>490</v>
      </c>
      <c r="N8" s="56">
        <v>3</v>
      </c>
      <c r="O8" s="56">
        <v>1.3</v>
      </c>
      <c r="P8" s="56">
        <v>2</v>
      </c>
      <c r="Q8" s="59" t="s">
        <v>697</v>
      </c>
      <c r="R8" s="57"/>
      <c r="S8" s="56" t="s">
        <v>493</v>
      </c>
      <c r="T8" s="58" t="s">
        <v>698</v>
      </c>
      <c r="U8" s="70" t="s">
        <v>354</v>
      </c>
      <c r="V8" s="71" t="s">
        <v>352</v>
      </c>
      <c r="W8" s="72" t="s">
        <v>110</v>
      </c>
      <c r="X8" s="56"/>
      <c r="Y8" s="58"/>
      <c r="Z8" s="57"/>
      <c r="AA8" s="57"/>
      <c r="AB8" s="57"/>
      <c r="AC8" s="57"/>
    </row>
    <row r="9" spans="1:29" ht="151.5" customHeight="1">
      <c r="A9" s="56">
        <v>9</v>
      </c>
      <c r="B9" s="56">
        <v>11154300023</v>
      </c>
      <c r="C9" s="56" t="s">
        <v>502</v>
      </c>
      <c r="D9" s="56">
        <v>99</v>
      </c>
      <c r="E9" s="57" t="s">
        <v>503</v>
      </c>
      <c r="F9" s="57" t="s">
        <v>504</v>
      </c>
      <c r="G9" s="56" t="s">
        <v>505</v>
      </c>
      <c r="H9" s="56" t="s">
        <v>486</v>
      </c>
      <c r="I9" s="56">
        <v>1</v>
      </c>
      <c r="J9" s="56" t="s">
        <v>506</v>
      </c>
      <c r="K9" s="56" t="s">
        <v>488</v>
      </c>
      <c r="L9" s="57" t="s">
        <v>507</v>
      </c>
      <c r="M9" s="56" t="s">
        <v>490</v>
      </c>
      <c r="N9" s="56">
        <v>4</v>
      </c>
      <c r="O9" s="56">
        <v>2</v>
      </c>
      <c r="P9" s="56">
        <v>2</v>
      </c>
      <c r="Q9" s="59" t="s">
        <v>682</v>
      </c>
      <c r="R9" s="57"/>
      <c r="S9" s="56" t="s">
        <v>493</v>
      </c>
      <c r="T9" s="59" t="s">
        <v>683</v>
      </c>
      <c r="U9" s="70" t="s">
        <v>354</v>
      </c>
      <c r="V9" s="84" t="s">
        <v>348</v>
      </c>
      <c r="W9" s="72" t="s">
        <v>85</v>
      </c>
      <c r="X9" s="56" t="s">
        <v>249</v>
      </c>
      <c r="Y9" s="58" t="s">
        <v>86</v>
      </c>
      <c r="Z9" s="57"/>
      <c r="AA9" s="57"/>
      <c r="AB9" s="57"/>
      <c r="AC9" s="57"/>
    </row>
    <row r="10" spans="1:29" ht="84" customHeight="1">
      <c r="A10" s="56">
        <v>10</v>
      </c>
      <c r="B10" s="56">
        <v>11154400023</v>
      </c>
      <c r="C10" s="56" t="s">
        <v>502</v>
      </c>
      <c r="D10" s="56">
        <v>100</v>
      </c>
      <c r="E10" s="57" t="s">
        <v>503</v>
      </c>
      <c r="F10" s="57" t="s">
        <v>504</v>
      </c>
      <c r="G10" s="56" t="s">
        <v>505</v>
      </c>
      <c r="H10" s="56" t="s">
        <v>486</v>
      </c>
      <c r="I10" s="56">
        <v>2</v>
      </c>
      <c r="J10" s="56" t="s">
        <v>506</v>
      </c>
      <c r="K10" s="56" t="s">
        <v>488</v>
      </c>
      <c r="L10" s="57" t="s">
        <v>507</v>
      </c>
      <c r="M10" s="56" t="s">
        <v>490</v>
      </c>
      <c r="N10" s="56">
        <v>4</v>
      </c>
      <c r="O10" s="56">
        <v>2</v>
      </c>
      <c r="P10" s="56">
        <v>42</v>
      </c>
      <c r="Q10" s="59" t="s">
        <v>680</v>
      </c>
      <c r="R10" s="57"/>
      <c r="S10" s="56" t="s">
        <v>493</v>
      </c>
      <c r="T10" s="58" t="s">
        <v>681</v>
      </c>
      <c r="U10" s="70" t="s">
        <v>354</v>
      </c>
      <c r="V10" s="84" t="s">
        <v>348</v>
      </c>
      <c r="W10" s="72" t="s">
        <v>87</v>
      </c>
      <c r="X10" s="56"/>
      <c r="Y10" s="58" t="s">
        <v>111</v>
      </c>
      <c r="Z10" s="57"/>
      <c r="AA10" s="57"/>
      <c r="AB10" s="57"/>
      <c r="AC10" s="57"/>
    </row>
    <row r="11" spans="1:29" ht="147" customHeight="1">
      <c r="A11" s="56">
        <v>11</v>
      </c>
      <c r="B11" s="56">
        <v>11154500023</v>
      </c>
      <c r="C11" s="56" t="s">
        <v>502</v>
      </c>
      <c r="D11" s="56">
        <v>101</v>
      </c>
      <c r="E11" s="57" t="s">
        <v>503</v>
      </c>
      <c r="F11" s="57" t="s">
        <v>504</v>
      </c>
      <c r="G11" s="56" t="s">
        <v>505</v>
      </c>
      <c r="H11" s="56" t="s">
        <v>486</v>
      </c>
      <c r="I11" s="56">
        <v>3</v>
      </c>
      <c r="J11" s="56" t="s">
        <v>506</v>
      </c>
      <c r="K11" s="56" t="s">
        <v>488</v>
      </c>
      <c r="L11" s="57" t="s">
        <v>507</v>
      </c>
      <c r="M11" s="56" t="s">
        <v>490</v>
      </c>
      <c r="N11" s="56">
        <v>4</v>
      </c>
      <c r="O11" s="56">
        <v>2</v>
      </c>
      <c r="P11" s="56">
        <v>50</v>
      </c>
      <c r="Q11" s="59" t="s">
        <v>678</v>
      </c>
      <c r="R11" s="57"/>
      <c r="S11" s="56" t="s">
        <v>493</v>
      </c>
      <c r="T11" s="59" t="s">
        <v>679</v>
      </c>
      <c r="U11" s="73" t="s">
        <v>354</v>
      </c>
      <c r="V11" s="84" t="s">
        <v>348</v>
      </c>
      <c r="W11" s="72" t="s">
        <v>88</v>
      </c>
      <c r="X11" s="56"/>
      <c r="Y11" s="58" t="s">
        <v>111</v>
      </c>
      <c r="Z11" s="57"/>
      <c r="AA11" s="57"/>
      <c r="AB11" s="57"/>
      <c r="AC11" s="57"/>
    </row>
    <row r="12" spans="1:29" ht="124.5" customHeight="1">
      <c r="A12" s="56">
        <v>12</v>
      </c>
      <c r="B12" s="56">
        <v>11156900023</v>
      </c>
      <c r="C12" s="56" t="s">
        <v>502</v>
      </c>
      <c r="D12" s="56">
        <v>125</v>
      </c>
      <c r="E12" s="57" t="s">
        <v>503</v>
      </c>
      <c r="F12" s="57" t="s">
        <v>504</v>
      </c>
      <c r="G12" s="56" t="s">
        <v>505</v>
      </c>
      <c r="H12" s="56" t="s">
        <v>486</v>
      </c>
      <c r="I12" s="56">
        <v>27</v>
      </c>
      <c r="J12" s="56" t="s">
        <v>506</v>
      </c>
      <c r="K12" s="56" t="s">
        <v>488</v>
      </c>
      <c r="L12" s="57" t="s">
        <v>507</v>
      </c>
      <c r="M12" s="56" t="s">
        <v>490</v>
      </c>
      <c r="N12" s="56">
        <v>5</v>
      </c>
      <c r="O12" s="56">
        <v>2</v>
      </c>
      <c r="P12" s="56">
        <v>1</v>
      </c>
      <c r="Q12" s="59" t="s">
        <v>508</v>
      </c>
      <c r="R12" s="57"/>
      <c r="S12" s="56" t="s">
        <v>493</v>
      </c>
      <c r="T12" s="59" t="s">
        <v>509</v>
      </c>
      <c r="U12" s="73" t="s">
        <v>354</v>
      </c>
      <c r="V12" s="84" t="s">
        <v>348</v>
      </c>
      <c r="W12" s="72" t="s">
        <v>89</v>
      </c>
      <c r="X12" s="56"/>
      <c r="Y12" s="58" t="s">
        <v>111</v>
      </c>
      <c r="Z12" s="57"/>
      <c r="AA12" s="57"/>
      <c r="AB12" s="57"/>
      <c r="AC12" s="57"/>
    </row>
    <row r="13" spans="1:29" ht="46.5" customHeight="1">
      <c r="A13" s="56">
        <v>13</v>
      </c>
      <c r="B13" s="56">
        <v>11154600023</v>
      </c>
      <c r="C13" s="56" t="s">
        <v>502</v>
      </c>
      <c r="D13" s="56">
        <v>102</v>
      </c>
      <c r="E13" s="57" t="s">
        <v>503</v>
      </c>
      <c r="F13" s="57" t="s">
        <v>504</v>
      </c>
      <c r="G13" s="56" t="s">
        <v>505</v>
      </c>
      <c r="H13" s="56" t="s">
        <v>486</v>
      </c>
      <c r="I13" s="56">
        <v>4</v>
      </c>
      <c r="J13" s="56" t="s">
        <v>506</v>
      </c>
      <c r="K13" s="56" t="s">
        <v>488</v>
      </c>
      <c r="L13" s="57" t="s">
        <v>507</v>
      </c>
      <c r="M13" s="56" t="s">
        <v>106</v>
      </c>
      <c r="N13" s="56">
        <v>5</v>
      </c>
      <c r="O13" s="56">
        <v>2</v>
      </c>
      <c r="P13" s="56">
        <v>44</v>
      </c>
      <c r="Q13" s="58" t="s">
        <v>676</v>
      </c>
      <c r="R13" s="57"/>
      <c r="S13" s="56" t="s">
        <v>493</v>
      </c>
      <c r="T13" s="58" t="s">
        <v>677</v>
      </c>
      <c r="U13" s="70" t="s">
        <v>113</v>
      </c>
      <c r="V13" s="71"/>
      <c r="W13" s="72"/>
      <c r="X13" s="56"/>
      <c r="Y13" s="58"/>
      <c r="Z13" s="57"/>
      <c r="AA13" s="57"/>
      <c r="AB13" s="57"/>
      <c r="AC13" s="57"/>
    </row>
    <row r="14" spans="1:29" ht="92.25" customHeight="1">
      <c r="A14" s="56">
        <v>14</v>
      </c>
      <c r="B14" s="56">
        <v>11007200023</v>
      </c>
      <c r="C14" s="56" t="s">
        <v>940</v>
      </c>
      <c r="D14" s="56">
        <v>8</v>
      </c>
      <c r="E14" s="57" t="s">
        <v>941</v>
      </c>
      <c r="F14" s="57" t="s">
        <v>942</v>
      </c>
      <c r="G14" s="56" t="s">
        <v>943</v>
      </c>
      <c r="H14" s="56" t="s">
        <v>486</v>
      </c>
      <c r="I14" s="56">
        <v>8</v>
      </c>
      <c r="J14" s="56" t="s">
        <v>506</v>
      </c>
      <c r="K14" s="56" t="s">
        <v>488</v>
      </c>
      <c r="L14" s="57" t="s">
        <v>711</v>
      </c>
      <c r="M14" s="56" t="s">
        <v>490</v>
      </c>
      <c r="N14" s="56">
        <v>7</v>
      </c>
      <c r="O14" s="56">
        <v>3.28</v>
      </c>
      <c r="P14" s="56">
        <v>39</v>
      </c>
      <c r="Q14" s="58" t="s">
        <v>45</v>
      </c>
      <c r="R14" s="57"/>
      <c r="S14" s="56" t="s">
        <v>493</v>
      </c>
      <c r="T14" s="58" t="s">
        <v>46</v>
      </c>
      <c r="U14" s="70" t="s">
        <v>347</v>
      </c>
      <c r="V14" s="71"/>
      <c r="W14" s="72" t="s">
        <v>120</v>
      </c>
      <c r="X14" s="56"/>
      <c r="Y14" s="58" t="s">
        <v>112</v>
      </c>
      <c r="Z14" s="57"/>
      <c r="AA14" s="57"/>
      <c r="AB14" s="57"/>
      <c r="AC14" s="57"/>
    </row>
    <row r="15" spans="1:29" ht="135.75" customHeight="1">
      <c r="A15" s="56">
        <v>15</v>
      </c>
      <c r="B15" s="56">
        <v>11006600023</v>
      </c>
      <c r="C15" s="56" t="s">
        <v>940</v>
      </c>
      <c r="D15" s="56">
        <v>2</v>
      </c>
      <c r="E15" s="57" t="s">
        <v>941</v>
      </c>
      <c r="F15" s="57" t="s">
        <v>942</v>
      </c>
      <c r="G15" s="56" t="s">
        <v>943</v>
      </c>
      <c r="H15" s="56" t="s">
        <v>486</v>
      </c>
      <c r="I15" s="56">
        <v>2</v>
      </c>
      <c r="J15" s="56" t="s">
        <v>506</v>
      </c>
      <c r="K15" s="56" t="s">
        <v>488</v>
      </c>
      <c r="L15" s="57" t="s">
        <v>711</v>
      </c>
      <c r="M15" s="56" t="s">
        <v>490</v>
      </c>
      <c r="N15" s="56">
        <v>9</v>
      </c>
      <c r="O15" s="56">
        <v>3.49</v>
      </c>
      <c r="P15" s="56">
        <v>1</v>
      </c>
      <c r="Q15" s="58" t="s">
        <v>56</v>
      </c>
      <c r="R15" s="57"/>
      <c r="S15" s="56" t="s">
        <v>493</v>
      </c>
      <c r="T15" s="58" t="s">
        <v>57</v>
      </c>
      <c r="U15" s="70" t="s">
        <v>113</v>
      </c>
      <c r="V15" s="71" t="s">
        <v>352</v>
      </c>
      <c r="W15" s="72" t="s">
        <v>121</v>
      </c>
      <c r="X15" s="56"/>
      <c r="Y15" s="58"/>
      <c r="Z15" s="57"/>
      <c r="AA15" s="57"/>
      <c r="AB15" s="57"/>
      <c r="AC15" s="57"/>
    </row>
    <row r="16" spans="1:29" ht="36.75" customHeight="1">
      <c r="A16" s="56">
        <v>16</v>
      </c>
      <c r="B16" s="56">
        <v>11157400023</v>
      </c>
      <c r="C16" s="56" t="s">
        <v>384</v>
      </c>
      <c r="D16" s="56">
        <v>130</v>
      </c>
      <c r="E16" s="57" t="s">
        <v>838</v>
      </c>
      <c r="F16" s="57" t="s">
        <v>839</v>
      </c>
      <c r="G16" s="57"/>
      <c r="H16" s="56" t="s">
        <v>486</v>
      </c>
      <c r="I16" s="56">
        <v>2</v>
      </c>
      <c r="J16" s="56" t="s">
        <v>506</v>
      </c>
      <c r="K16" s="56" t="s">
        <v>740</v>
      </c>
      <c r="L16" s="57" t="s">
        <v>910</v>
      </c>
      <c r="M16" s="56" t="s">
        <v>106</v>
      </c>
      <c r="N16" s="56">
        <v>9</v>
      </c>
      <c r="O16" s="56">
        <v>3.65</v>
      </c>
      <c r="P16" s="56">
        <v>38</v>
      </c>
      <c r="Q16" s="58" t="s">
        <v>387</v>
      </c>
      <c r="R16" s="57"/>
      <c r="S16" s="56" t="s">
        <v>722</v>
      </c>
      <c r="T16" s="58" t="s">
        <v>388</v>
      </c>
      <c r="U16" s="70" t="s">
        <v>113</v>
      </c>
      <c r="V16" s="71"/>
      <c r="W16" s="72"/>
      <c r="X16" s="56"/>
      <c r="Y16" s="58"/>
      <c r="Z16" s="57"/>
      <c r="AA16" s="57"/>
      <c r="AB16" s="57"/>
      <c r="AC16" s="57"/>
    </row>
    <row r="17" spans="1:29" ht="57.75" customHeight="1">
      <c r="A17" s="56">
        <v>17</v>
      </c>
      <c r="B17" s="56">
        <v>11157500023</v>
      </c>
      <c r="C17" s="56" t="s">
        <v>384</v>
      </c>
      <c r="D17" s="56">
        <v>131</v>
      </c>
      <c r="E17" s="57" t="s">
        <v>838</v>
      </c>
      <c r="F17" s="57" t="s">
        <v>839</v>
      </c>
      <c r="G17" s="57"/>
      <c r="H17" s="56" t="s">
        <v>486</v>
      </c>
      <c r="I17" s="56">
        <v>3</v>
      </c>
      <c r="J17" s="56" t="s">
        <v>506</v>
      </c>
      <c r="K17" s="56" t="s">
        <v>740</v>
      </c>
      <c r="L17" s="57" t="s">
        <v>910</v>
      </c>
      <c r="M17" s="56" t="s">
        <v>106</v>
      </c>
      <c r="N17" s="56">
        <v>12</v>
      </c>
      <c r="O17" s="56">
        <v>4</v>
      </c>
      <c r="P17" s="56" t="s">
        <v>389</v>
      </c>
      <c r="Q17" s="58" t="s">
        <v>390</v>
      </c>
      <c r="R17" s="57"/>
      <c r="S17" s="56" t="s">
        <v>722</v>
      </c>
      <c r="T17" s="58" t="s">
        <v>391</v>
      </c>
      <c r="U17" s="70" t="s">
        <v>347</v>
      </c>
      <c r="V17" s="71"/>
      <c r="W17" s="72" t="s">
        <v>122</v>
      </c>
      <c r="X17" s="56"/>
      <c r="Y17" s="58"/>
      <c r="Z17" s="57"/>
      <c r="AA17" s="57"/>
      <c r="AB17" s="57"/>
      <c r="AC17" s="57"/>
    </row>
    <row r="18" spans="1:29" ht="122.25" customHeight="1">
      <c r="A18" s="56">
        <v>18</v>
      </c>
      <c r="B18" s="56">
        <v>11151600023</v>
      </c>
      <c r="C18" s="56" t="s">
        <v>737</v>
      </c>
      <c r="D18" s="56">
        <v>72</v>
      </c>
      <c r="E18" s="57" t="s">
        <v>738</v>
      </c>
      <c r="F18" s="57" t="s">
        <v>792</v>
      </c>
      <c r="G18" s="56" t="s">
        <v>793</v>
      </c>
      <c r="H18" s="56" t="s">
        <v>486</v>
      </c>
      <c r="I18" s="56">
        <v>3</v>
      </c>
      <c r="J18" s="56" t="s">
        <v>739</v>
      </c>
      <c r="K18" s="56" t="s">
        <v>740</v>
      </c>
      <c r="L18" s="57" t="s">
        <v>741</v>
      </c>
      <c r="M18" s="56" t="s">
        <v>490</v>
      </c>
      <c r="N18" s="56">
        <v>13</v>
      </c>
      <c r="O18" s="56">
        <v>4</v>
      </c>
      <c r="P18" s="56">
        <v>1</v>
      </c>
      <c r="Q18" s="59" t="s">
        <v>282</v>
      </c>
      <c r="R18" s="57"/>
      <c r="S18" s="56" t="s">
        <v>722</v>
      </c>
      <c r="T18" s="58" t="s">
        <v>283</v>
      </c>
      <c r="U18" s="70" t="s">
        <v>354</v>
      </c>
      <c r="V18" s="71" t="s">
        <v>352</v>
      </c>
      <c r="W18" s="72"/>
      <c r="X18" s="56"/>
      <c r="Y18" s="58" t="s">
        <v>123</v>
      </c>
      <c r="Z18" s="57"/>
      <c r="AA18" s="57"/>
      <c r="AB18" s="57"/>
      <c r="AC18" s="57"/>
    </row>
    <row r="19" spans="1:29" ht="26.25" customHeight="1">
      <c r="A19" s="56">
        <v>19</v>
      </c>
      <c r="B19" s="56">
        <v>11006700023</v>
      </c>
      <c r="C19" s="56" t="s">
        <v>940</v>
      </c>
      <c r="D19" s="56">
        <v>3</v>
      </c>
      <c r="E19" s="57" t="s">
        <v>941</v>
      </c>
      <c r="F19" s="57" t="s">
        <v>942</v>
      </c>
      <c r="G19" s="56" t="s">
        <v>943</v>
      </c>
      <c r="H19" s="56" t="s">
        <v>486</v>
      </c>
      <c r="I19" s="56">
        <v>3</v>
      </c>
      <c r="J19" s="56" t="s">
        <v>506</v>
      </c>
      <c r="K19" s="56" t="s">
        <v>488</v>
      </c>
      <c r="L19" s="57" t="s">
        <v>711</v>
      </c>
      <c r="M19" s="56" t="s">
        <v>106</v>
      </c>
      <c r="N19" s="56">
        <v>13</v>
      </c>
      <c r="O19" s="56">
        <v>4</v>
      </c>
      <c r="P19" s="56">
        <v>1</v>
      </c>
      <c r="Q19" s="58" t="s">
        <v>54</v>
      </c>
      <c r="R19" s="57"/>
      <c r="S19" s="56" t="s">
        <v>722</v>
      </c>
      <c r="T19" s="58" t="s">
        <v>55</v>
      </c>
      <c r="U19" s="70" t="s">
        <v>114</v>
      </c>
      <c r="V19" s="71" t="s">
        <v>352</v>
      </c>
      <c r="W19" s="72" t="s">
        <v>115</v>
      </c>
      <c r="X19" s="56"/>
      <c r="Y19" s="58" t="s">
        <v>3</v>
      </c>
      <c r="Z19" s="57"/>
      <c r="AA19" s="57"/>
      <c r="AB19" s="57"/>
      <c r="AC19" s="57"/>
    </row>
    <row r="20" spans="1:29" ht="57" customHeight="1">
      <c r="A20" s="56">
        <v>20</v>
      </c>
      <c r="B20" s="56">
        <v>11153100023</v>
      </c>
      <c r="C20" s="56" t="s">
        <v>706</v>
      </c>
      <c r="D20" s="56">
        <v>87</v>
      </c>
      <c r="E20" s="57" t="s">
        <v>707</v>
      </c>
      <c r="F20" s="57" t="s">
        <v>708</v>
      </c>
      <c r="G20" s="56" t="s">
        <v>709</v>
      </c>
      <c r="H20" s="56" t="s">
        <v>486</v>
      </c>
      <c r="I20" s="56">
        <v>2</v>
      </c>
      <c r="J20" s="56" t="s">
        <v>710</v>
      </c>
      <c r="K20" s="56" t="s">
        <v>488</v>
      </c>
      <c r="L20" s="57" t="s">
        <v>711</v>
      </c>
      <c r="M20" s="56" t="s">
        <v>106</v>
      </c>
      <c r="N20" s="56">
        <v>13</v>
      </c>
      <c r="O20" s="56">
        <v>4</v>
      </c>
      <c r="P20" s="56"/>
      <c r="Q20" s="58" t="s">
        <v>721</v>
      </c>
      <c r="R20" s="57"/>
      <c r="S20" s="56" t="s">
        <v>722</v>
      </c>
      <c r="T20" s="58" t="s">
        <v>723</v>
      </c>
      <c r="U20" s="70" t="s">
        <v>354</v>
      </c>
      <c r="V20" s="71"/>
      <c r="W20" s="72" t="s">
        <v>124</v>
      </c>
      <c r="X20" s="56"/>
      <c r="Y20" s="58"/>
      <c r="Z20" s="57"/>
      <c r="AA20" s="57"/>
      <c r="AB20" s="57"/>
      <c r="AC20" s="57"/>
    </row>
    <row r="21" spans="1:29" ht="51" customHeight="1">
      <c r="A21" s="56">
        <v>21</v>
      </c>
      <c r="B21" s="56">
        <v>11007000023</v>
      </c>
      <c r="C21" s="56" t="s">
        <v>940</v>
      </c>
      <c r="D21" s="56">
        <v>6</v>
      </c>
      <c r="E21" s="57" t="s">
        <v>941</v>
      </c>
      <c r="F21" s="57" t="s">
        <v>942</v>
      </c>
      <c r="G21" s="56" t="s">
        <v>943</v>
      </c>
      <c r="H21" s="56" t="s">
        <v>486</v>
      </c>
      <c r="I21" s="56">
        <v>6</v>
      </c>
      <c r="J21" s="56" t="s">
        <v>506</v>
      </c>
      <c r="K21" s="56" t="s">
        <v>488</v>
      </c>
      <c r="L21" s="57" t="s">
        <v>711</v>
      </c>
      <c r="M21" s="56" t="s">
        <v>490</v>
      </c>
      <c r="N21" s="56">
        <v>14</v>
      </c>
      <c r="O21" s="56">
        <v>5</v>
      </c>
      <c r="P21" s="56">
        <v>1</v>
      </c>
      <c r="Q21" s="58" t="s">
        <v>49</v>
      </c>
      <c r="R21" s="57"/>
      <c r="S21" s="56" t="s">
        <v>493</v>
      </c>
      <c r="T21" s="58" t="s">
        <v>50</v>
      </c>
      <c r="U21" s="70" t="s">
        <v>113</v>
      </c>
      <c r="V21" s="84" t="s">
        <v>348</v>
      </c>
      <c r="W21" s="72" t="s">
        <v>72</v>
      </c>
      <c r="X21" s="56"/>
      <c r="Y21" s="58" t="s">
        <v>111</v>
      </c>
      <c r="Z21" s="57"/>
      <c r="AA21" s="57"/>
      <c r="AB21" s="57"/>
      <c r="AC21" s="57"/>
    </row>
    <row r="22" spans="1:29" ht="52.5" customHeight="1">
      <c r="A22" s="56">
        <v>22</v>
      </c>
      <c r="B22" s="56">
        <v>11157600023</v>
      </c>
      <c r="C22" s="56" t="s">
        <v>384</v>
      </c>
      <c r="D22" s="56">
        <v>132</v>
      </c>
      <c r="E22" s="57" t="s">
        <v>838</v>
      </c>
      <c r="F22" s="57" t="s">
        <v>839</v>
      </c>
      <c r="G22" s="57"/>
      <c r="H22" s="56" t="s">
        <v>486</v>
      </c>
      <c r="I22" s="56">
        <v>4</v>
      </c>
      <c r="J22" s="56" t="s">
        <v>506</v>
      </c>
      <c r="K22" s="56" t="s">
        <v>740</v>
      </c>
      <c r="L22" s="57" t="s">
        <v>910</v>
      </c>
      <c r="M22" s="56" t="s">
        <v>106</v>
      </c>
      <c r="N22" s="56">
        <v>14</v>
      </c>
      <c r="O22" s="56">
        <v>5.2</v>
      </c>
      <c r="P22" s="56">
        <v>32</v>
      </c>
      <c r="Q22" s="58" t="s">
        <v>355</v>
      </c>
      <c r="R22" s="57"/>
      <c r="S22" s="56" t="s">
        <v>722</v>
      </c>
      <c r="T22" s="58" t="s">
        <v>392</v>
      </c>
      <c r="U22" s="70" t="s">
        <v>113</v>
      </c>
      <c r="V22" s="71"/>
      <c r="W22" s="72" t="s">
        <v>377</v>
      </c>
      <c r="X22" s="56"/>
      <c r="Y22" s="58"/>
      <c r="Z22" s="57"/>
      <c r="AA22" s="57"/>
      <c r="AB22" s="57"/>
      <c r="AC22" s="57"/>
    </row>
    <row r="23" spans="1:29" ht="64.5" customHeight="1">
      <c r="A23" s="56">
        <v>23</v>
      </c>
      <c r="B23" s="56">
        <v>11006900023</v>
      </c>
      <c r="C23" s="56" t="s">
        <v>940</v>
      </c>
      <c r="D23" s="56">
        <v>5</v>
      </c>
      <c r="E23" s="57" t="s">
        <v>941</v>
      </c>
      <c r="F23" s="57" t="s">
        <v>942</v>
      </c>
      <c r="G23" s="56" t="s">
        <v>943</v>
      </c>
      <c r="H23" s="56" t="s">
        <v>486</v>
      </c>
      <c r="I23" s="56">
        <v>5</v>
      </c>
      <c r="J23" s="56" t="s">
        <v>506</v>
      </c>
      <c r="K23" s="56" t="s">
        <v>488</v>
      </c>
      <c r="L23" s="57" t="s">
        <v>711</v>
      </c>
      <c r="M23" s="56" t="s">
        <v>490</v>
      </c>
      <c r="N23" s="56">
        <v>16</v>
      </c>
      <c r="O23" s="56">
        <v>5.2</v>
      </c>
      <c r="P23" s="56">
        <v>1</v>
      </c>
      <c r="Q23" s="59" t="s">
        <v>29</v>
      </c>
      <c r="R23" s="57"/>
      <c r="S23" s="56" t="s">
        <v>493</v>
      </c>
      <c r="T23" s="58" t="s">
        <v>51</v>
      </c>
      <c r="U23" s="70" t="s">
        <v>354</v>
      </c>
      <c r="V23" s="71" t="s">
        <v>352</v>
      </c>
      <c r="W23" s="72" t="s">
        <v>124</v>
      </c>
      <c r="X23" s="56"/>
      <c r="Y23" s="58"/>
      <c r="Z23" s="57"/>
      <c r="AA23" s="57"/>
      <c r="AB23" s="57"/>
      <c r="AC23" s="57"/>
    </row>
    <row r="24" spans="1:29" ht="80.25" customHeight="1">
      <c r="A24" s="56">
        <v>24</v>
      </c>
      <c r="B24" s="56">
        <v>11154100023</v>
      </c>
      <c r="C24" s="56" t="s">
        <v>689</v>
      </c>
      <c r="D24" s="56">
        <v>97</v>
      </c>
      <c r="E24" s="57" t="s">
        <v>483</v>
      </c>
      <c r="F24" s="57" t="s">
        <v>484</v>
      </c>
      <c r="G24" s="56" t="s">
        <v>485</v>
      </c>
      <c r="H24" s="56" t="s">
        <v>486</v>
      </c>
      <c r="I24" s="56">
        <v>1</v>
      </c>
      <c r="J24" s="56" t="s">
        <v>487</v>
      </c>
      <c r="K24" s="56" t="s">
        <v>488</v>
      </c>
      <c r="L24" s="57" t="s">
        <v>489</v>
      </c>
      <c r="M24" s="56" t="s">
        <v>490</v>
      </c>
      <c r="N24" s="56">
        <v>16</v>
      </c>
      <c r="O24" s="56">
        <v>5.4</v>
      </c>
      <c r="P24" s="56">
        <v>20</v>
      </c>
      <c r="Q24" s="58" t="s">
        <v>690</v>
      </c>
      <c r="R24" s="57"/>
      <c r="S24" s="56" t="s">
        <v>493</v>
      </c>
      <c r="T24" s="58" t="s">
        <v>691</v>
      </c>
      <c r="U24" s="70" t="s">
        <v>354</v>
      </c>
      <c r="V24" s="71" t="s">
        <v>352</v>
      </c>
      <c r="W24" s="72" t="s">
        <v>78</v>
      </c>
      <c r="X24" s="56"/>
      <c r="Y24" s="58"/>
      <c r="Z24" s="57"/>
      <c r="AA24" s="57"/>
      <c r="AB24" s="57"/>
      <c r="AC24" s="57"/>
    </row>
    <row r="25" spans="1:29" ht="151.5" customHeight="1">
      <c r="A25" s="56">
        <v>25</v>
      </c>
      <c r="B25" s="56">
        <v>11157700023</v>
      </c>
      <c r="C25" s="56" t="s">
        <v>384</v>
      </c>
      <c r="D25" s="56">
        <v>133</v>
      </c>
      <c r="E25" s="57" t="s">
        <v>838</v>
      </c>
      <c r="F25" s="57" t="s">
        <v>839</v>
      </c>
      <c r="G25" s="57"/>
      <c r="H25" s="56" t="s">
        <v>486</v>
      </c>
      <c r="I25" s="56">
        <v>5</v>
      </c>
      <c r="J25" s="56" t="s">
        <v>506</v>
      </c>
      <c r="K25" s="56" t="s">
        <v>740</v>
      </c>
      <c r="L25" s="57" t="s">
        <v>910</v>
      </c>
      <c r="M25" s="56" t="s">
        <v>490</v>
      </c>
      <c r="N25" s="56">
        <v>16</v>
      </c>
      <c r="O25" s="56">
        <v>5.4</v>
      </c>
      <c r="P25" s="56">
        <v>20</v>
      </c>
      <c r="Q25" s="58" t="s">
        <v>393</v>
      </c>
      <c r="R25" s="57"/>
      <c r="S25" s="56" t="s">
        <v>722</v>
      </c>
      <c r="T25" s="58" t="s">
        <v>378</v>
      </c>
      <c r="U25" s="70" t="s">
        <v>354</v>
      </c>
      <c r="V25" s="71" t="s">
        <v>352</v>
      </c>
      <c r="W25" s="72" t="s">
        <v>79</v>
      </c>
      <c r="X25" s="56"/>
      <c r="Y25" s="58"/>
      <c r="Z25" s="57"/>
      <c r="AA25" s="57"/>
      <c r="AB25" s="57"/>
      <c r="AC25" s="57"/>
    </row>
    <row r="26" spans="1:29" ht="90.75" customHeight="1">
      <c r="A26" s="56">
        <v>26</v>
      </c>
      <c r="B26" s="56">
        <v>11154200023</v>
      </c>
      <c r="C26" s="56" t="s">
        <v>684</v>
      </c>
      <c r="D26" s="56">
        <v>98</v>
      </c>
      <c r="E26" s="57" t="s">
        <v>483</v>
      </c>
      <c r="F26" s="57" t="s">
        <v>484</v>
      </c>
      <c r="G26" s="56" t="s">
        <v>485</v>
      </c>
      <c r="H26" s="56" t="s">
        <v>486</v>
      </c>
      <c r="I26" s="56">
        <v>2</v>
      </c>
      <c r="J26" s="56" t="s">
        <v>487</v>
      </c>
      <c r="K26" s="56" t="s">
        <v>488</v>
      </c>
      <c r="L26" s="57" t="s">
        <v>489</v>
      </c>
      <c r="M26" s="56" t="s">
        <v>685</v>
      </c>
      <c r="N26" s="56">
        <v>17</v>
      </c>
      <c r="O26" s="56" t="s">
        <v>686</v>
      </c>
      <c r="P26" s="56">
        <v>8</v>
      </c>
      <c r="Q26" s="58" t="s">
        <v>687</v>
      </c>
      <c r="R26" s="57"/>
      <c r="S26" s="56" t="s">
        <v>493</v>
      </c>
      <c r="T26" s="58" t="s">
        <v>688</v>
      </c>
      <c r="U26" s="70" t="s">
        <v>354</v>
      </c>
      <c r="V26" s="71" t="s">
        <v>352</v>
      </c>
      <c r="W26" s="72" t="s">
        <v>379</v>
      </c>
      <c r="X26" s="56"/>
      <c r="Y26" s="58"/>
      <c r="Z26" s="57"/>
      <c r="AA26" s="57"/>
      <c r="AB26" s="57"/>
      <c r="AC26" s="57"/>
    </row>
    <row r="27" spans="1:29" ht="47.25" customHeight="1">
      <c r="A27" s="56">
        <v>27</v>
      </c>
      <c r="B27" s="56">
        <v>11157000023</v>
      </c>
      <c r="C27" s="56" t="s">
        <v>499</v>
      </c>
      <c r="D27" s="56">
        <v>126</v>
      </c>
      <c r="E27" s="57" t="s">
        <v>483</v>
      </c>
      <c r="F27" s="57" t="s">
        <v>484</v>
      </c>
      <c r="G27" s="56" t="s">
        <v>485</v>
      </c>
      <c r="H27" s="56" t="s">
        <v>486</v>
      </c>
      <c r="I27" s="56">
        <v>3</v>
      </c>
      <c r="J27" s="56" t="s">
        <v>487</v>
      </c>
      <c r="K27" s="56" t="s">
        <v>488</v>
      </c>
      <c r="L27" s="57" t="s">
        <v>489</v>
      </c>
      <c r="M27" s="56" t="s">
        <v>490</v>
      </c>
      <c r="N27" s="56">
        <v>18</v>
      </c>
      <c r="O27" s="56">
        <v>6.2</v>
      </c>
      <c r="P27" s="56">
        <v>36</v>
      </c>
      <c r="Q27" s="58" t="s">
        <v>500</v>
      </c>
      <c r="R27" s="57"/>
      <c r="S27" s="56" t="s">
        <v>493</v>
      </c>
      <c r="T27" s="58" t="s">
        <v>501</v>
      </c>
      <c r="U27" s="70" t="s">
        <v>354</v>
      </c>
      <c r="V27" s="71" t="s">
        <v>352</v>
      </c>
      <c r="W27" s="72" t="s">
        <v>80</v>
      </c>
      <c r="X27" s="56"/>
      <c r="Y27" s="58"/>
      <c r="Z27" s="57"/>
      <c r="AA27" s="57"/>
      <c r="AB27" s="57"/>
      <c r="AC27" s="57"/>
    </row>
    <row r="28" spans="1:29" ht="41.25" customHeight="1">
      <c r="A28" s="56">
        <v>28</v>
      </c>
      <c r="B28" s="56">
        <v>11147900023</v>
      </c>
      <c r="C28" s="56" t="s">
        <v>867</v>
      </c>
      <c r="D28" s="56">
        <v>35</v>
      </c>
      <c r="E28" s="57" t="s">
        <v>868</v>
      </c>
      <c r="F28" s="57" t="s">
        <v>869</v>
      </c>
      <c r="G28" s="56" t="s">
        <v>870</v>
      </c>
      <c r="H28" s="56" t="s">
        <v>486</v>
      </c>
      <c r="I28" s="56">
        <v>1</v>
      </c>
      <c r="J28" s="56" t="s">
        <v>739</v>
      </c>
      <c r="K28" s="56" t="s">
        <v>740</v>
      </c>
      <c r="L28" s="57" t="s">
        <v>856</v>
      </c>
      <c r="M28" s="56" t="s">
        <v>106</v>
      </c>
      <c r="N28" s="56">
        <v>19</v>
      </c>
      <c r="O28" s="56">
        <v>6.2</v>
      </c>
      <c r="P28" s="56">
        <v>3</v>
      </c>
      <c r="Q28" s="58" t="s">
        <v>889</v>
      </c>
      <c r="R28" s="57"/>
      <c r="S28" s="56" t="s">
        <v>722</v>
      </c>
      <c r="T28" s="58" t="s">
        <v>890</v>
      </c>
      <c r="U28" s="64"/>
      <c r="V28" s="56"/>
      <c r="W28" s="58"/>
      <c r="X28" s="56"/>
      <c r="Y28" s="58"/>
      <c r="Z28" s="57"/>
      <c r="AA28" s="57"/>
      <c r="AB28" s="57"/>
      <c r="AC28" s="57"/>
    </row>
    <row r="29" spans="1:29" ht="33.75" customHeight="1">
      <c r="A29" s="56">
        <v>29</v>
      </c>
      <c r="B29" s="56">
        <v>11007100023</v>
      </c>
      <c r="C29" s="56" t="s">
        <v>940</v>
      </c>
      <c r="D29" s="56">
        <v>7</v>
      </c>
      <c r="E29" s="57" t="s">
        <v>941</v>
      </c>
      <c r="F29" s="57" t="s">
        <v>942</v>
      </c>
      <c r="G29" s="56" t="s">
        <v>943</v>
      </c>
      <c r="H29" s="56" t="s">
        <v>486</v>
      </c>
      <c r="I29" s="56">
        <v>7</v>
      </c>
      <c r="J29" s="56" t="s">
        <v>506</v>
      </c>
      <c r="K29" s="56" t="s">
        <v>488</v>
      </c>
      <c r="L29" s="57" t="s">
        <v>711</v>
      </c>
      <c r="M29" s="56" t="s">
        <v>490</v>
      </c>
      <c r="N29" s="56">
        <v>19</v>
      </c>
      <c r="O29" s="56">
        <v>6.2</v>
      </c>
      <c r="P29" s="56">
        <v>11</v>
      </c>
      <c r="Q29" s="58" t="s">
        <v>47</v>
      </c>
      <c r="R29" s="57"/>
      <c r="S29" s="56" t="s">
        <v>493</v>
      </c>
      <c r="T29" s="58" t="s">
        <v>48</v>
      </c>
      <c r="U29" s="70" t="s">
        <v>113</v>
      </c>
      <c r="V29" s="71"/>
      <c r="W29" s="72"/>
      <c r="X29" s="56"/>
      <c r="Y29" s="58"/>
      <c r="Z29" s="57"/>
      <c r="AA29" s="57"/>
      <c r="AB29" s="57"/>
      <c r="AC29" s="57"/>
    </row>
    <row r="30" spans="1:29" ht="37.5" customHeight="1">
      <c r="A30" s="56">
        <v>30</v>
      </c>
      <c r="B30" s="56">
        <v>11148000023</v>
      </c>
      <c r="C30" s="56" t="s">
        <v>867</v>
      </c>
      <c r="D30" s="56">
        <v>36</v>
      </c>
      <c r="E30" s="57" t="s">
        <v>868</v>
      </c>
      <c r="F30" s="57" t="s">
        <v>869</v>
      </c>
      <c r="G30" s="56" t="s">
        <v>870</v>
      </c>
      <c r="H30" s="56" t="s">
        <v>486</v>
      </c>
      <c r="I30" s="56">
        <v>2</v>
      </c>
      <c r="J30" s="56" t="s">
        <v>739</v>
      </c>
      <c r="K30" s="56" t="s">
        <v>740</v>
      </c>
      <c r="L30" s="57" t="s">
        <v>856</v>
      </c>
      <c r="M30" s="56" t="s">
        <v>106</v>
      </c>
      <c r="N30" s="56">
        <v>20</v>
      </c>
      <c r="O30" s="56" t="s">
        <v>887</v>
      </c>
      <c r="P30" s="56">
        <v>24</v>
      </c>
      <c r="Q30" s="58" t="s">
        <v>888</v>
      </c>
      <c r="R30" s="57"/>
      <c r="S30" s="56" t="s">
        <v>722</v>
      </c>
      <c r="T30" s="58" t="s">
        <v>888</v>
      </c>
      <c r="U30" s="64"/>
      <c r="V30" s="56"/>
      <c r="W30" s="58"/>
      <c r="X30" s="56"/>
      <c r="Y30" s="58"/>
      <c r="Z30" s="57"/>
      <c r="AA30" s="57"/>
      <c r="AB30" s="57"/>
      <c r="AC30" s="57"/>
    </row>
    <row r="31" spans="1:29" ht="49.5" customHeight="1">
      <c r="A31" s="56">
        <v>31</v>
      </c>
      <c r="B31" s="56">
        <v>11157800023</v>
      </c>
      <c r="C31" s="56" t="s">
        <v>384</v>
      </c>
      <c r="D31" s="56">
        <v>134</v>
      </c>
      <c r="E31" s="57" t="s">
        <v>838</v>
      </c>
      <c r="F31" s="57" t="s">
        <v>839</v>
      </c>
      <c r="G31" s="57"/>
      <c r="H31" s="56" t="s">
        <v>486</v>
      </c>
      <c r="I31" s="56">
        <v>6</v>
      </c>
      <c r="J31" s="56" t="s">
        <v>506</v>
      </c>
      <c r="K31" s="56" t="s">
        <v>740</v>
      </c>
      <c r="L31" s="57" t="s">
        <v>910</v>
      </c>
      <c r="M31" s="56" t="s">
        <v>490</v>
      </c>
      <c r="N31" s="56">
        <v>21</v>
      </c>
      <c r="O31" s="56" t="s">
        <v>394</v>
      </c>
      <c r="P31" s="56">
        <v>30</v>
      </c>
      <c r="Q31" s="58" t="s">
        <v>395</v>
      </c>
      <c r="R31" s="57"/>
      <c r="S31" s="56" t="s">
        <v>722</v>
      </c>
      <c r="T31" s="58" t="s">
        <v>396</v>
      </c>
      <c r="U31" s="64"/>
      <c r="V31" s="56"/>
      <c r="W31" s="58"/>
      <c r="X31" s="56"/>
      <c r="Y31" s="58"/>
      <c r="Z31" s="57"/>
      <c r="AA31" s="57"/>
      <c r="AB31" s="57"/>
      <c r="AC31" s="57"/>
    </row>
    <row r="32" spans="1:29" ht="99.75" customHeight="1">
      <c r="A32" s="56">
        <v>32</v>
      </c>
      <c r="B32" s="56">
        <v>11007500023</v>
      </c>
      <c r="C32" s="56" t="s">
        <v>940</v>
      </c>
      <c r="D32" s="56">
        <v>11</v>
      </c>
      <c r="E32" s="57" t="s">
        <v>941</v>
      </c>
      <c r="F32" s="57" t="s">
        <v>942</v>
      </c>
      <c r="G32" s="56" t="s">
        <v>943</v>
      </c>
      <c r="H32" s="56" t="s">
        <v>486</v>
      </c>
      <c r="I32" s="56">
        <v>11</v>
      </c>
      <c r="J32" s="56" t="s">
        <v>506</v>
      </c>
      <c r="K32" s="56" t="s">
        <v>488</v>
      </c>
      <c r="L32" s="57" t="s">
        <v>711</v>
      </c>
      <c r="M32" s="56" t="s">
        <v>490</v>
      </c>
      <c r="N32" s="56">
        <v>21</v>
      </c>
      <c r="O32" s="56" t="s">
        <v>36</v>
      </c>
      <c r="P32" s="56">
        <v>47</v>
      </c>
      <c r="Q32" s="59" t="s">
        <v>37</v>
      </c>
      <c r="R32" s="57"/>
      <c r="S32" s="56" t="s">
        <v>493</v>
      </c>
      <c r="T32" s="59" t="s">
        <v>38</v>
      </c>
      <c r="U32" s="73" t="s">
        <v>354</v>
      </c>
      <c r="V32" s="84" t="s">
        <v>348</v>
      </c>
      <c r="W32" s="72" t="s">
        <v>26</v>
      </c>
      <c r="X32" s="56"/>
      <c r="Y32" s="58"/>
      <c r="Z32" s="57"/>
      <c r="AA32" s="57"/>
      <c r="AB32" s="57"/>
      <c r="AC32" s="57"/>
    </row>
    <row r="33" spans="1:29" ht="28.5" customHeight="1">
      <c r="A33" s="56">
        <v>33</v>
      </c>
      <c r="B33" s="56">
        <v>11007300023</v>
      </c>
      <c r="C33" s="56" t="s">
        <v>940</v>
      </c>
      <c r="D33" s="56">
        <v>9</v>
      </c>
      <c r="E33" s="57" t="s">
        <v>941</v>
      </c>
      <c r="F33" s="57" t="s">
        <v>942</v>
      </c>
      <c r="G33" s="56" t="s">
        <v>943</v>
      </c>
      <c r="H33" s="56" t="s">
        <v>486</v>
      </c>
      <c r="I33" s="56">
        <v>9</v>
      </c>
      <c r="J33" s="56" t="s">
        <v>506</v>
      </c>
      <c r="K33" s="56" t="s">
        <v>488</v>
      </c>
      <c r="L33" s="57" t="s">
        <v>711</v>
      </c>
      <c r="M33" s="56" t="s">
        <v>106</v>
      </c>
      <c r="N33" s="56">
        <v>22</v>
      </c>
      <c r="O33" s="56" t="s">
        <v>42</v>
      </c>
      <c r="P33" s="56">
        <v>43</v>
      </c>
      <c r="Q33" s="58" t="s">
        <v>43</v>
      </c>
      <c r="R33" s="57"/>
      <c r="S33" s="56" t="s">
        <v>722</v>
      </c>
      <c r="T33" s="58" t="s">
        <v>44</v>
      </c>
      <c r="U33" s="70" t="s">
        <v>354</v>
      </c>
      <c r="V33" s="71" t="s">
        <v>352</v>
      </c>
      <c r="W33" s="72" t="s">
        <v>25</v>
      </c>
      <c r="X33" s="56"/>
      <c r="Y33" s="58"/>
      <c r="Z33" s="57"/>
      <c r="AA33" s="57"/>
      <c r="AB33" s="57"/>
      <c r="AC33" s="57"/>
    </row>
    <row r="34" spans="1:29" ht="48" customHeight="1">
      <c r="A34" s="56">
        <v>34</v>
      </c>
      <c r="B34" s="56">
        <v>11148100023</v>
      </c>
      <c r="C34" s="56" t="s">
        <v>867</v>
      </c>
      <c r="D34" s="56">
        <v>37</v>
      </c>
      <c r="E34" s="57" t="s">
        <v>868</v>
      </c>
      <c r="F34" s="57" t="s">
        <v>869</v>
      </c>
      <c r="G34" s="56" t="s">
        <v>870</v>
      </c>
      <c r="H34" s="56" t="s">
        <v>486</v>
      </c>
      <c r="I34" s="56">
        <v>3</v>
      </c>
      <c r="J34" s="56" t="s">
        <v>739</v>
      </c>
      <c r="K34" s="56" t="s">
        <v>740</v>
      </c>
      <c r="L34" s="57" t="s">
        <v>856</v>
      </c>
      <c r="M34" s="56" t="s">
        <v>106</v>
      </c>
      <c r="N34" s="56">
        <v>23</v>
      </c>
      <c r="O34" s="56">
        <v>6.3</v>
      </c>
      <c r="P34" s="56">
        <v>16</v>
      </c>
      <c r="Q34" s="58" t="s">
        <v>885</v>
      </c>
      <c r="R34" s="57"/>
      <c r="S34" s="56" t="s">
        <v>722</v>
      </c>
      <c r="T34" s="58" t="s">
        <v>886</v>
      </c>
      <c r="U34" s="64"/>
      <c r="V34" s="56"/>
      <c r="W34" s="58"/>
      <c r="X34" s="56"/>
      <c r="Y34" s="58"/>
      <c r="Z34" s="57"/>
      <c r="AA34" s="57"/>
      <c r="AB34" s="57"/>
      <c r="AC34" s="57"/>
    </row>
    <row r="35" spans="1:29" ht="25.5" customHeight="1">
      <c r="A35" s="56">
        <v>35</v>
      </c>
      <c r="B35" s="56">
        <v>11149400023</v>
      </c>
      <c r="C35" s="56" t="s">
        <v>332</v>
      </c>
      <c r="D35" s="56">
        <v>50</v>
      </c>
      <c r="E35" s="57" t="s">
        <v>333</v>
      </c>
      <c r="F35" s="57" t="s">
        <v>334</v>
      </c>
      <c r="G35" s="56">
        <f>972-3-6959552</f>
        <v>-6958583</v>
      </c>
      <c r="H35" s="56" t="s">
        <v>486</v>
      </c>
      <c r="I35" s="56">
        <v>3</v>
      </c>
      <c r="J35" s="56" t="s">
        <v>506</v>
      </c>
      <c r="K35" s="56" t="s">
        <v>740</v>
      </c>
      <c r="L35" s="57" t="s">
        <v>335</v>
      </c>
      <c r="M35" s="56" t="s">
        <v>106</v>
      </c>
      <c r="N35" s="56">
        <v>25</v>
      </c>
      <c r="O35" s="56">
        <v>6.4</v>
      </c>
      <c r="P35" s="56">
        <v>19</v>
      </c>
      <c r="Q35" s="58" t="s">
        <v>848</v>
      </c>
      <c r="R35" s="57"/>
      <c r="S35" s="56" t="s">
        <v>722</v>
      </c>
      <c r="T35" s="58" t="s">
        <v>849</v>
      </c>
      <c r="U35" s="70" t="s">
        <v>113</v>
      </c>
      <c r="V35" s="71"/>
      <c r="W35" s="72"/>
      <c r="X35" s="56"/>
      <c r="Y35" s="58"/>
      <c r="Z35" s="57"/>
      <c r="AA35" s="57"/>
      <c r="AB35" s="57"/>
      <c r="AC35" s="57"/>
    </row>
    <row r="36" spans="1:29" ht="22.5" customHeight="1">
      <c r="A36" s="56">
        <v>36</v>
      </c>
      <c r="B36" s="56">
        <v>11157900023</v>
      </c>
      <c r="C36" s="56" t="s">
        <v>384</v>
      </c>
      <c r="D36" s="56">
        <v>135</v>
      </c>
      <c r="E36" s="57" t="s">
        <v>838</v>
      </c>
      <c r="F36" s="57" t="s">
        <v>839</v>
      </c>
      <c r="G36" s="57"/>
      <c r="H36" s="56" t="s">
        <v>486</v>
      </c>
      <c r="I36" s="56">
        <v>7</v>
      </c>
      <c r="J36" s="56" t="s">
        <v>506</v>
      </c>
      <c r="K36" s="56" t="s">
        <v>740</v>
      </c>
      <c r="L36" s="57" t="s">
        <v>910</v>
      </c>
      <c r="M36" s="56" t="s">
        <v>106</v>
      </c>
      <c r="N36" s="56">
        <v>25</v>
      </c>
      <c r="O36" s="56">
        <v>6.4</v>
      </c>
      <c r="P36" s="56">
        <v>19</v>
      </c>
      <c r="Q36" s="58" t="s">
        <v>397</v>
      </c>
      <c r="R36" s="57"/>
      <c r="S36" s="56" t="s">
        <v>722</v>
      </c>
      <c r="T36" s="58" t="s">
        <v>398</v>
      </c>
      <c r="U36" s="64"/>
      <c r="V36" s="56"/>
      <c r="W36" s="58"/>
      <c r="X36" s="56"/>
      <c r="Y36" s="58"/>
      <c r="Z36" s="57"/>
      <c r="AA36" s="57"/>
      <c r="AB36" s="57"/>
      <c r="AC36" s="57"/>
    </row>
    <row r="37" spans="1:29" ht="25.5" customHeight="1">
      <c r="A37" s="56">
        <v>37</v>
      </c>
      <c r="B37" s="56">
        <v>11158000023</v>
      </c>
      <c r="C37" s="56" t="s">
        <v>384</v>
      </c>
      <c r="D37" s="56">
        <v>136</v>
      </c>
      <c r="E37" s="57" t="s">
        <v>838</v>
      </c>
      <c r="F37" s="57" t="s">
        <v>839</v>
      </c>
      <c r="G37" s="57"/>
      <c r="H37" s="56" t="s">
        <v>486</v>
      </c>
      <c r="I37" s="56">
        <v>8</v>
      </c>
      <c r="J37" s="56" t="s">
        <v>506</v>
      </c>
      <c r="K37" s="56" t="s">
        <v>740</v>
      </c>
      <c r="L37" s="57" t="s">
        <v>910</v>
      </c>
      <c r="M37" s="56" t="s">
        <v>106</v>
      </c>
      <c r="N37" s="56">
        <v>25</v>
      </c>
      <c r="O37" s="56">
        <v>6.4</v>
      </c>
      <c r="P37" s="56">
        <v>20</v>
      </c>
      <c r="Q37" s="58" t="s">
        <v>399</v>
      </c>
      <c r="R37" s="57"/>
      <c r="S37" s="56" t="s">
        <v>722</v>
      </c>
      <c r="T37" s="58"/>
      <c r="U37" s="64"/>
      <c r="V37" s="56"/>
      <c r="W37" s="58"/>
      <c r="X37" s="56"/>
      <c r="Y37" s="58"/>
      <c r="Z37" s="57"/>
      <c r="AA37" s="57"/>
      <c r="AB37" s="57"/>
      <c r="AC37" s="57"/>
    </row>
    <row r="38" spans="1:29" ht="26.25" customHeight="1">
      <c r="A38" s="56">
        <v>38</v>
      </c>
      <c r="B38" s="56">
        <v>11158100023</v>
      </c>
      <c r="C38" s="56" t="s">
        <v>384</v>
      </c>
      <c r="D38" s="56">
        <v>137</v>
      </c>
      <c r="E38" s="57" t="s">
        <v>838</v>
      </c>
      <c r="F38" s="57" t="s">
        <v>839</v>
      </c>
      <c r="G38" s="57"/>
      <c r="H38" s="56" t="s">
        <v>486</v>
      </c>
      <c r="I38" s="56">
        <v>9</v>
      </c>
      <c r="J38" s="56" t="s">
        <v>506</v>
      </c>
      <c r="K38" s="56" t="s">
        <v>740</v>
      </c>
      <c r="L38" s="57" t="s">
        <v>910</v>
      </c>
      <c r="M38" s="56" t="s">
        <v>106</v>
      </c>
      <c r="N38" s="56">
        <v>25</v>
      </c>
      <c r="O38" s="56">
        <v>6.4</v>
      </c>
      <c r="P38" s="56">
        <v>28</v>
      </c>
      <c r="Q38" s="58" t="s">
        <v>400</v>
      </c>
      <c r="R38" s="57"/>
      <c r="S38" s="56" t="s">
        <v>722</v>
      </c>
      <c r="T38" s="58" t="s">
        <v>401</v>
      </c>
      <c r="U38" s="64"/>
      <c r="V38" s="56"/>
      <c r="W38" s="58"/>
      <c r="X38" s="56"/>
      <c r="Y38" s="58"/>
      <c r="Z38" s="57"/>
      <c r="AA38" s="57"/>
      <c r="AB38" s="57"/>
      <c r="AC38" s="57"/>
    </row>
    <row r="39" spans="1:29" ht="29.25" customHeight="1">
      <c r="A39" s="56">
        <v>39</v>
      </c>
      <c r="B39" s="56">
        <v>11158200023</v>
      </c>
      <c r="C39" s="56" t="s">
        <v>384</v>
      </c>
      <c r="D39" s="56">
        <v>138</v>
      </c>
      <c r="E39" s="57" t="s">
        <v>838</v>
      </c>
      <c r="F39" s="57" t="s">
        <v>839</v>
      </c>
      <c r="G39" s="57"/>
      <c r="H39" s="56" t="s">
        <v>486</v>
      </c>
      <c r="I39" s="56">
        <v>10</v>
      </c>
      <c r="J39" s="56" t="s">
        <v>506</v>
      </c>
      <c r="K39" s="56" t="s">
        <v>740</v>
      </c>
      <c r="L39" s="57" t="s">
        <v>910</v>
      </c>
      <c r="M39" s="56" t="s">
        <v>490</v>
      </c>
      <c r="N39" s="56">
        <v>26</v>
      </c>
      <c r="O39" s="56">
        <v>6.4</v>
      </c>
      <c r="P39" s="56">
        <v>4</v>
      </c>
      <c r="Q39" s="58" t="s">
        <v>402</v>
      </c>
      <c r="R39" s="57"/>
      <c r="S39" s="56" t="s">
        <v>722</v>
      </c>
      <c r="T39" s="58" t="s">
        <v>403</v>
      </c>
      <c r="U39" s="64"/>
      <c r="V39" s="56"/>
      <c r="W39" s="58"/>
      <c r="X39" s="56"/>
      <c r="Y39" s="58"/>
      <c r="Z39" s="57"/>
      <c r="AA39" s="57"/>
      <c r="AB39" s="57"/>
      <c r="AC39" s="57"/>
    </row>
    <row r="40" spans="1:29" ht="33" customHeight="1">
      <c r="A40" s="56">
        <v>40</v>
      </c>
      <c r="B40" s="56">
        <v>11149200023</v>
      </c>
      <c r="C40" s="56" t="s">
        <v>332</v>
      </c>
      <c r="D40" s="56">
        <v>48</v>
      </c>
      <c r="E40" s="57" t="s">
        <v>333</v>
      </c>
      <c r="F40" s="57" t="s">
        <v>334</v>
      </c>
      <c r="G40" s="56">
        <f>972-3-6959552</f>
        <v>-6958583</v>
      </c>
      <c r="H40" s="56" t="s">
        <v>486</v>
      </c>
      <c r="I40" s="56">
        <v>1</v>
      </c>
      <c r="J40" s="56" t="s">
        <v>506</v>
      </c>
      <c r="K40" s="56" t="s">
        <v>740</v>
      </c>
      <c r="L40" s="57" t="s">
        <v>335</v>
      </c>
      <c r="M40" s="56" t="s">
        <v>106</v>
      </c>
      <c r="N40" s="56">
        <v>28</v>
      </c>
      <c r="O40" s="56">
        <v>6.6</v>
      </c>
      <c r="P40" s="56">
        <v>23</v>
      </c>
      <c r="Q40" s="58" t="s">
        <v>852</v>
      </c>
      <c r="R40" s="57"/>
      <c r="S40" s="56" t="s">
        <v>722</v>
      </c>
      <c r="T40" s="58" t="s">
        <v>853</v>
      </c>
      <c r="U40" s="70" t="s">
        <v>354</v>
      </c>
      <c r="V40" s="71" t="s">
        <v>352</v>
      </c>
      <c r="W40" s="72" t="s">
        <v>58</v>
      </c>
      <c r="X40" s="56"/>
      <c r="Y40" s="58"/>
      <c r="Z40" s="57"/>
      <c r="AA40" s="57"/>
      <c r="AB40" s="57"/>
      <c r="AC40" s="57"/>
    </row>
    <row r="41" spans="1:29" ht="66.75" customHeight="1">
      <c r="A41" s="56">
        <v>41</v>
      </c>
      <c r="B41" s="56">
        <v>11148200023</v>
      </c>
      <c r="C41" s="56" t="s">
        <v>867</v>
      </c>
      <c r="D41" s="56">
        <v>38</v>
      </c>
      <c r="E41" s="57" t="s">
        <v>868</v>
      </c>
      <c r="F41" s="57" t="s">
        <v>869</v>
      </c>
      <c r="G41" s="56" t="s">
        <v>870</v>
      </c>
      <c r="H41" s="56" t="s">
        <v>486</v>
      </c>
      <c r="I41" s="56">
        <v>4</v>
      </c>
      <c r="J41" s="56" t="s">
        <v>739</v>
      </c>
      <c r="K41" s="56" t="s">
        <v>740</v>
      </c>
      <c r="L41" s="57" t="s">
        <v>856</v>
      </c>
      <c r="M41" s="56" t="s">
        <v>106</v>
      </c>
      <c r="N41" s="56">
        <v>28</v>
      </c>
      <c r="O41" s="56">
        <v>6.6</v>
      </c>
      <c r="P41" s="56">
        <v>23</v>
      </c>
      <c r="Q41" s="58" t="s">
        <v>883</v>
      </c>
      <c r="R41" s="57"/>
      <c r="S41" s="56" t="s">
        <v>722</v>
      </c>
      <c r="T41" s="58" t="s">
        <v>884</v>
      </c>
      <c r="U41" s="64"/>
      <c r="V41" s="56"/>
      <c r="W41" s="58"/>
      <c r="X41" s="56"/>
      <c r="Y41" s="58"/>
      <c r="Z41" s="57"/>
      <c r="AA41" s="57"/>
      <c r="AB41" s="57"/>
      <c r="AC41" s="57"/>
    </row>
    <row r="42" spans="1:29" ht="67.5" customHeight="1">
      <c r="A42" s="56">
        <v>42</v>
      </c>
      <c r="B42" s="56">
        <v>11158300023</v>
      </c>
      <c r="C42" s="56" t="s">
        <v>384</v>
      </c>
      <c r="D42" s="56">
        <v>139</v>
      </c>
      <c r="E42" s="57" t="s">
        <v>838</v>
      </c>
      <c r="F42" s="57" t="s">
        <v>839</v>
      </c>
      <c r="G42" s="57"/>
      <c r="H42" s="56" t="s">
        <v>486</v>
      </c>
      <c r="I42" s="56">
        <v>11</v>
      </c>
      <c r="J42" s="56" t="s">
        <v>506</v>
      </c>
      <c r="K42" s="56" t="s">
        <v>740</v>
      </c>
      <c r="L42" s="57" t="s">
        <v>910</v>
      </c>
      <c r="M42" s="56" t="s">
        <v>106</v>
      </c>
      <c r="N42" s="56">
        <v>28</v>
      </c>
      <c r="O42" s="56">
        <v>6.6</v>
      </c>
      <c r="P42" s="56">
        <v>23</v>
      </c>
      <c r="Q42" s="58" t="s">
        <v>404</v>
      </c>
      <c r="R42" s="57"/>
      <c r="S42" s="56" t="s">
        <v>722</v>
      </c>
      <c r="T42" s="58" t="s">
        <v>405</v>
      </c>
      <c r="U42" s="64"/>
      <c r="V42" s="56"/>
      <c r="W42" s="58"/>
      <c r="X42" s="56"/>
      <c r="Y42" s="58"/>
      <c r="Z42" s="57"/>
      <c r="AA42" s="57"/>
      <c r="AB42" s="57"/>
      <c r="AC42" s="57"/>
    </row>
    <row r="43" spans="1:29" ht="28.5" customHeight="1">
      <c r="A43" s="56">
        <v>43</v>
      </c>
      <c r="B43" s="56">
        <v>11149300023</v>
      </c>
      <c r="C43" s="56" t="s">
        <v>332</v>
      </c>
      <c r="D43" s="56">
        <v>49</v>
      </c>
      <c r="E43" s="57" t="s">
        <v>333</v>
      </c>
      <c r="F43" s="57" t="s">
        <v>334</v>
      </c>
      <c r="G43" s="56">
        <f>972-3-6959552</f>
        <v>-6958583</v>
      </c>
      <c r="H43" s="56" t="s">
        <v>486</v>
      </c>
      <c r="I43" s="56">
        <v>2</v>
      </c>
      <c r="J43" s="56" t="s">
        <v>506</v>
      </c>
      <c r="K43" s="56" t="s">
        <v>740</v>
      </c>
      <c r="L43" s="57" t="s">
        <v>335</v>
      </c>
      <c r="M43" s="56" t="s">
        <v>490</v>
      </c>
      <c r="N43" s="56">
        <v>28</v>
      </c>
      <c r="O43" s="56">
        <v>6.6</v>
      </c>
      <c r="P43" s="56">
        <v>25</v>
      </c>
      <c r="Q43" s="58" t="s">
        <v>850</v>
      </c>
      <c r="R43" s="57"/>
      <c r="S43" s="56" t="s">
        <v>722</v>
      </c>
      <c r="T43" s="58" t="s">
        <v>851</v>
      </c>
      <c r="U43" s="70" t="s">
        <v>354</v>
      </c>
      <c r="V43" s="71" t="s">
        <v>352</v>
      </c>
      <c r="W43" s="72" t="s">
        <v>59</v>
      </c>
      <c r="X43" s="56"/>
      <c r="Y43" s="58"/>
      <c r="Z43" s="57"/>
      <c r="AA43" s="57"/>
      <c r="AB43" s="57"/>
      <c r="AC43" s="57"/>
    </row>
    <row r="44" spans="1:29" ht="89.25" customHeight="1">
      <c r="A44" s="56">
        <v>44</v>
      </c>
      <c r="B44" s="56">
        <v>11142700023</v>
      </c>
      <c r="C44" s="56" t="s">
        <v>917</v>
      </c>
      <c r="D44" s="56">
        <v>28</v>
      </c>
      <c r="E44" s="57" t="s">
        <v>918</v>
      </c>
      <c r="F44" s="57" t="s">
        <v>919</v>
      </c>
      <c r="G44" s="56" t="s">
        <v>920</v>
      </c>
      <c r="H44" s="56" t="s">
        <v>486</v>
      </c>
      <c r="I44" s="56">
        <v>1</v>
      </c>
      <c r="J44" s="56" t="s">
        <v>506</v>
      </c>
      <c r="K44" s="56" t="s">
        <v>740</v>
      </c>
      <c r="L44" s="57" t="s">
        <v>921</v>
      </c>
      <c r="M44" s="56" t="s">
        <v>106</v>
      </c>
      <c r="N44" s="56">
        <v>29</v>
      </c>
      <c r="O44" s="56"/>
      <c r="P44" s="56"/>
      <c r="Q44" s="59" t="s">
        <v>922</v>
      </c>
      <c r="R44" s="57"/>
      <c r="S44" s="56" t="s">
        <v>722</v>
      </c>
      <c r="T44" s="58"/>
      <c r="U44" s="64"/>
      <c r="V44" s="84" t="s">
        <v>348</v>
      </c>
      <c r="W44" s="72" t="s">
        <v>0</v>
      </c>
      <c r="X44" s="56"/>
      <c r="Y44" s="58"/>
      <c r="Z44" s="57"/>
      <c r="AA44" s="57"/>
      <c r="AB44" s="57"/>
      <c r="AC44" s="57"/>
    </row>
    <row r="45" spans="1:29" ht="105" customHeight="1">
      <c r="A45" s="56">
        <v>45</v>
      </c>
      <c r="B45" s="56">
        <v>11158400023</v>
      </c>
      <c r="C45" s="56" t="s">
        <v>384</v>
      </c>
      <c r="D45" s="56">
        <v>140</v>
      </c>
      <c r="E45" s="57" t="s">
        <v>838</v>
      </c>
      <c r="F45" s="57" t="s">
        <v>839</v>
      </c>
      <c r="G45" s="57"/>
      <c r="H45" s="56" t="s">
        <v>486</v>
      </c>
      <c r="I45" s="56">
        <v>12</v>
      </c>
      <c r="J45" s="56" t="s">
        <v>506</v>
      </c>
      <c r="K45" s="56" t="s">
        <v>740</v>
      </c>
      <c r="L45" s="57" t="s">
        <v>910</v>
      </c>
      <c r="M45" s="56" t="s">
        <v>490</v>
      </c>
      <c r="N45" s="56">
        <v>30</v>
      </c>
      <c r="O45" s="56">
        <v>6.6</v>
      </c>
      <c r="P45" s="56">
        <v>24</v>
      </c>
      <c r="Q45" s="58" t="s">
        <v>406</v>
      </c>
      <c r="R45" s="57"/>
      <c r="S45" s="56" t="s">
        <v>722</v>
      </c>
      <c r="T45" s="58" t="s">
        <v>407</v>
      </c>
      <c r="U45" s="64"/>
      <c r="V45" s="56"/>
      <c r="W45" s="58"/>
      <c r="X45" s="56"/>
      <c r="Y45" s="58"/>
      <c r="Z45" s="57"/>
      <c r="AA45" s="57"/>
      <c r="AB45" s="57"/>
      <c r="AC45" s="57"/>
    </row>
    <row r="46" spans="1:29" ht="92.25" customHeight="1">
      <c r="A46" s="56">
        <v>46</v>
      </c>
      <c r="B46" s="56">
        <v>11158500023</v>
      </c>
      <c r="C46" s="56" t="s">
        <v>384</v>
      </c>
      <c r="D46" s="56">
        <v>141</v>
      </c>
      <c r="E46" s="57" t="s">
        <v>838</v>
      </c>
      <c r="F46" s="57" t="s">
        <v>839</v>
      </c>
      <c r="G46" s="57"/>
      <c r="H46" s="56" t="s">
        <v>486</v>
      </c>
      <c r="I46" s="56">
        <v>13</v>
      </c>
      <c r="J46" s="56" t="s">
        <v>506</v>
      </c>
      <c r="K46" s="56" t="s">
        <v>740</v>
      </c>
      <c r="L46" s="57" t="s">
        <v>910</v>
      </c>
      <c r="M46" s="56" t="s">
        <v>106</v>
      </c>
      <c r="N46" s="56">
        <v>31</v>
      </c>
      <c r="O46" s="56" t="s">
        <v>764</v>
      </c>
      <c r="P46" s="56">
        <v>26</v>
      </c>
      <c r="Q46" s="58" t="s">
        <v>408</v>
      </c>
      <c r="R46" s="57"/>
      <c r="S46" s="56" t="s">
        <v>722</v>
      </c>
      <c r="T46" s="58"/>
      <c r="U46" s="64"/>
      <c r="V46" s="56"/>
      <c r="W46" s="58"/>
      <c r="X46" s="56"/>
      <c r="Y46" s="58"/>
      <c r="Z46" s="57"/>
      <c r="AA46" s="57"/>
      <c r="AB46" s="57"/>
      <c r="AC46" s="57"/>
    </row>
    <row r="47" spans="1:29" ht="29.25" customHeight="1">
      <c r="A47" s="56">
        <v>47</v>
      </c>
      <c r="B47" s="56">
        <v>11151700023</v>
      </c>
      <c r="C47" s="56" t="s">
        <v>737</v>
      </c>
      <c r="D47" s="56">
        <v>73</v>
      </c>
      <c r="E47" s="57" t="s">
        <v>738</v>
      </c>
      <c r="F47" s="57" t="s">
        <v>792</v>
      </c>
      <c r="G47" s="56" t="s">
        <v>793</v>
      </c>
      <c r="H47" s="56" t="s">
        <v>486</v>
      </c>
      <c r="I47" s="56">
        <v>4</v>
      </c>
      <c r="J47" s="56" t="s">
        <v>739</v>
      </c>
      <c r="K47" s="56" t="s">
        <v>740</v>
      </c>
      <c r="L47" s="57" t="s">
        <v>741</v>
      </c>
      <c r="M47" s="56" t="s">
        <v>490</v>
      </c>
      <c r="N47" s="56">
        <v>34</v>
      </c>
      <c r="O47" s="56" t="s">
        <v>764</v>
      </c>
      <c r="P47" s="56">
        <v>1</v>
      </c>
      <c r="Q47" s="58" t="s">
        <v>280</v>
      </c>
      <c r="R47" s="57"/>
      <c r="S47" s="56" t="s">
        <v>722</v>
      </c>
      <c r="T47" s="58" t="s">
        <v>281</v>
      </c>
      <c r="U47" s="64"/>
      <c r="V47" s="56"/>
      <c r="W47" s="58"/>
      <c r="X47" s="56"/>
      <c r="Y47" s="58"/>
      <c r="Z47" s="57"/>
      <c r="AA47" s="57"/>
      <c r="AB47" s="57"/>
      <c r="AC47" s="57"/>
    </row>
    <row r="48" spans="1:29" ht="41.25" customHeight="1">
      <c r="A48" s="56">
        <v>48</v>
      </c>
      <c r="B48" s="56">
        <v>11158600023</v>
      </c>
      <c r="C48" s="56" t="s">
        <v>384</v>
      </c>
      <c r="D48" s="56">
        <v>142</v>
      </c>
      <c r="E48" s="57" t="s">
        <v>838</v>
      </c>
      <c r="F48" s="57" t="s">
        <v>839</v>
      </c>
      <c r="G48" s="57"/>
      <c r="H48" s="56" t="s">
        <v>486</v>
      </c>
      <c r="I48" s="56">
        <v>14</v>
      </c>
      <c r="J48" s="56" t="s">
        <v>506</v>
      </c>
      <c r="K48" s="56" t="s">
        <v>740</v>
      </c>
      <c r="L48" s="57" t="s">
        <v>910</v>
      </c>
      <c r="M48" s="56" t="s">
        <v>490</v>
      </c>
      <c r="N48" s="56">
        <v>34</v>
      </c>
      <c r="O48" s="56" t="s">
        <v>764</v>
      </c>
      <c r="P48" s="56">
        <v>1</v>
      </c>
      <c r="Q48" s="58" t="s">
        <v>409</v>
      </c>
      <c r="R48" s="57"/>
      <c r="S48" s="56" t="s">
        <v>722</v>
      </c>
      <c r="T48" s="58"/>
      <c r="U48" s="64"/>
      <c r="V48" s="56"/>
      <c r="W48" s="58"/>
      <c r="X48" s="56"/>
      <c r="Y48" s="58"/>
      <c r="Z48" s="57"/>
      <c r="AA48" s="57"/>
      <c r="AB48" s="57"/>
      <c r="AC48" s="57"/>
    </row>
    <row r="49" spans="1:29" ht="15" customHeight="1">
      <c r="A49" s="56">
        <v>49</v>
      </c>
      <c r="B49" s="56">
        <v>11158700023</v>
      </c>
      <c r="C49" s="56" t="s">
        <v>384</v>
      </c>
      <c r="D49" s="56">
        <v>143</v>
      </c>
      <c r="E49" s="57" t="s">
        <v>838</v>
      </c>
      <c r="F49" s="57" t="s">
        <v>839</v>
      </c>
      <c r="G49" s="57"/>
      <c r="H49" s="56" t="s">
        <v>486</v>
      </c>
      <c r="I49" s="56">
        <v>15</v>
      </c>
      <c r="J49" s="56" t="s">
        <v>506</v>
      </c>
      <c r="K49" s="56" t="s">
        <v>740</v>
      </c>
      <c r="L49" s="57" t="s">
        <v>910</v>
      </c>
      <c r="M49" s="56" t="s">
        <v>490</v>
      </c>
      <c r="N49" s="56">
        <v>36</v>
      </c>
      <c r="O49" s="56" t="s">
        <v>410</v>
      </c>
      <c r="P49" s="56">
        <v>11</v>
      </c>
      <c r="Q49" s="58" t="s">
        <v>411</v>
      </c>
      <c r="R49" s="57"/>
      <c r="S49" s="56" t="s">
        <v>722</v>
      </c>
      <c r="T49" s="58" t="s">
        <v>412</v>
      </c>
      <c r="U49" s="64"/>
      <c r="V49" s="56"/>
      <c r="W49" s="58"/>
      <c r="X49" s="56"/>
      <c r="Y49" s="58"/>
      <c r="Z49" s="57"/>
      <c r="AA49" s="57"/>
      <c r="AB49" s="57"/>
      <c r="AC49" s="57"/>
    </row>
    <row r="50" spans="1:29" ht="14.25" customHeight="1">
      <c r="A50" s="56">
        <v>50</v>
      </c>
      <c r="B50" s="56">
        <v>11158800023</v>
      </c>
      <c r="C50" s="56" t="s">
        <v>384</v>
      </c>
      <c r="D50" s="56">
        <v>144</v>
      </c>
      <c r="E50" s="57" t="s">
        <v>838</v>
      </c>
      <c r="F50" s="57" t="s">
        <v>839</v>
      </c>
      <c r="G50" s="57"/>
      <c r="H50" s="56" t="s">
        <v>486</v>
      </c>
      <c r="I50" s="56">
        <v>16</v>
      </c>
      <c r="J50" s="56" t="s">
        <v>506</v>
      </c>
      <c r="K50" s="56" t="s">
        <v>740</v>
      </c>
      <c r="L50" s="57" t="s">
        <v>910</v>
      </c>
      <c r="M50" s="56" t="s">
        <v>490</v>
      </c>
      <c r="N50" s="56">
        <v>39</v>
      </c>
      <c r="O50" s="56" t="s">
        <v>413</v>
      </c>
      <c r="P50" s="56">
        <v>9</v>
      </c>
      <c r="Q50" s="58" t="s">
        <v>414</v>
      </c>
      <c r="R50" s="57"/>
      <c r="S50" s="56" t="s">
        <v>722</v>
      </c>
      <c r="T50" s="58" t="s">
        <v>415</v>
      </c>
      <c r="U50" s="64"/>
      <c r="V50" s="56"/>
      <c r="W50" s="58"/>
      <c r="X50" s="56"/>
      <c r="Y50" s="58"/>
      <c r="Z50" s="57"/>
      <c r="AA50" s="57"/>
      <c r="AB50" s="57"/>
      <c r="AC50" s="57"/>
    </row>
    <row r="51" spans="1:29" ht="15.75" customHeight="1">
      <c r="A51" s="56">
        <v>51</v>
      </c>
      <c r="B51" s="56">
        <v>11147100023</v>
      </c>
      <c r="C51" s="56" t="s">
        <v>897</v>
      </c>
      <c r="D51" s="56">
        <v>31</v>
      </c>
      <c r="E51" s="57" t="s">
        <v>898</v>
      </c>
      <c r="F51" s="57" t="s">
        <v>836</v>
      </c>
      <c r="G51" s="56">
        <f>82-42-368-22</f>
        <v>-350</v>
      </c>
      <c r="H51" s="56" t="s">
        <v>486</v>
      </c>
      <c r="I51" s="56">
        <v>1</v>
      </c>
      <c r="J51" s="56" t="s">
        <v>739</v>
      </c>
      <c r="K51" s="56" t="s">
        <v>740</v>
      </c>
      <c r="L51" s="57" t="s">
        <v>899</v>
      </c>
      <c r="M51" s="56" t="s">
        <v>106</v>
      </c>
      <c r="N51" s="56">
        <v>41</v>
      </c>
      <c r="O51" s="56">
        <v>6</v>
      </c>
      <c r="P51" s="56">
        <v>1</v>
      </c>
      <c r="Q51" s="58" t="s">
        <v>904</v>
      </c>
      <c r="R51" s="57"/>
      <c r="S51" s="56" t="s">
        <v>722</v>
      </c>
      <c r="T51" s="58" t="s">
        <v>905</v>
      </c>
      <c r="U51" s="64"/>
      <c r="V51" s="56"/>
      <c r="W51" s="58"/>
      <c r="X51" s="56"/>
      <c r="Y51" s="58"/>
      <c r="Z51" s="57"/>
      <c r="AA51" s="57"/>
      <c r="AB51" s="57"/>
      <c r="AC51" s="57"/>
    </row>
    <row r="52" spans="1:29" ht="29.25" customHeight="1">
      <c r="A52" s="56">
        <v>52</v>
      </c>
      <c r="B52" s="56">
        <v>11158900023</v>
      </c>
      <c r="C52" s="56" t="s">
        <v>384</v>
      </c>
      <c r="D52" s="56">
        <v>145</v>
      </c>
      <c r="E52" s="57" t="s">
        <v>838</v>
      </c>
      <c r="F52" s="57" t="s">
        <v>839</v>
      </c>
      <c r="G52" s="57"/>
      <c r="H52" s="56" t="s">
        <v>486</v>
      </c>
      <c r="I52" s="56">
        <v>17</v>
      </c>
      <c r="J52" s="56" t="s">
        <v>506</v>
      </c>
      <c r="K52" s="56" t="s">
        <v>740</v>
      </c>
      <c r="L52" s="57" t="s">
        <v>910</v>
      </c>
      <c r="M52" s="56" t="s">
        <v>490</v>
      </c>
      <c r="N52" s="56">
        <v>44</v>
      </c>
      <c r="O52" s="56" t="s">
        <v>416</v>
      </c>
      <c r="P52" s="56">
        <v>9</v>
      </c>
      <c r="Q52" s="58" t="s">
        <v>417</v>
      </c>
      <c r="R52" s="57"/>
      <c r="S52" s="56" t="s">
        <v>722</v>
      </c>
      <c r="T52" s="58" t="s">
        <v>418</v>
      </c>
      <c r="U52" s="64"/>
      <c r="V52" s="56"/>
      <c r="W52" s="58"/>
      <c r="X52" s="56"/>
      <c r="Y52" s="58"/>
      <c r="Z52" s="57"/>
      <c r="AA52" s="57"/>
      <c r="AB52" s="57"/>
      <c r="AC52" s="57"/>
    </row>
    <row r="53" spans="1:29" ht="30" customHeight="1">
      <c r="A53" s="56">
        <v>53</v>
      </c>
      <c r="B53" s="56">
        <v>11147200023</v>
      </c>
      <c r="C53" s="56" t="s">
        <v>897</v>
      </c>
      <c r="D53" s="56">
        <v>32</v>
      </c>
      <c r="E53" s="57" t="s">
        <v>898</v>
      </c>
      <c r="F53" s="57" t="s">
        <v>836</v>
      </c>
      <c r="G53" s="56">
        <f>82-42-368-22</f>
        <v>-350</v>
      </c>
      <c r="H53" s="56" t="s">
        <v>486</v>
      </c>
      <c r="I53" s="56">
        <v>2</v>
      </c>
      <c r="J53" s="56" t="s">
        <v>739</v>
      </c>
      <c r="K53" s="56" t="s">
        <v>740</v>
      </c>
      <c r="L53" s="57" t="s">
        <v>899</v>
      </c>
      <c r="M53" s="56" t="s">
        <v>106</v>
      </c>
      <c r="N53" s="56">
        <v>45</v>
      </c>
      <c r="O53" s="56">
        <v>6</v>
      </c>
      <c r="P53" s="56">
        <v>1</v>
      </c>
      <c r="Q53" s="58" t="s">
        <v>902</v>
      </c>
      <c r="R53" s="57"/>
      <c r="S53" s="56" t="s">
        <v>722</v>
      </c>
      <c r="T53" s="58" t="s">
        <v>903</v>
      </c>
      <c r="U53" s="64"/>
      <c r="V53" s="56"/>
      <c r="W53" s="58"/>
      <c r="X53" s="56"/>
      <c r="Y53" s="58"/>
      <c r="Z53" s="57"/>
      <c r="AA53" s="57"/>
      <c r="AB53" s="57"/>
      <c r="AC53" s="57"/>
    </row>
    <row r="54" spans="1:29" ht="28.5" customHeight="1">
      <c r="A54" s="56">
        <v>54</v>
      </c>
      <c r="B54" s="56">
        <v>11159000023</v>
      </c>
      <c r="C54" s="56" t="s">
        <v>384</v>
      </c>
      <c r="D54" s="56">
        <v>146</v>
      </c>
      <c r="E54" s="57" t="s">
        <v>838</v>
      </c>
      <c r="F54" s="57" t="s">
        <v>839</v>
      </c>
      <c r="G54" s="57"/>
      <c r="H54" s="56" t="s">
        <v>486</v>
      </c>
      <c r="I54" s="56">
        <v>18</v>
      </c>
      <c r="J54" s="56" t="s">
        <v>506</v>
      </c>
      <c r="K54" s="56" t="s">
        <v>740</v>
      </c>
      <c r="L54" s="57" t="s">
        <v>910</v>
      </c>
      <c r="M54" s="56" t="s">
        <v>106</v>
      </c>
      <c r="N54" s="56">
        <v>47</v>
      </c>
      <c r="O54" s="56">
        <v>6.9</v>
      </c>
      <c r="P54" s="56">
        <v>1</v>
      </c>
      <c r="Q54" s="58" t="s">
        <v>419</v>
      </c>
      <c r="R54" s="57"/>
      <c r="S54" s="56" t="s">
        <v>722</v>
      </c>
      <c r="T54" s="58" t="s">
        <v>420</v>
      </c>
      <c r="U54" s="64"/>
      <c r="V54" s="56"/>
      <c r="W54" s="58"/>
      <c r="X54" s="56"/>
      <c r="Y54" s="58"/>
      <c r="Z54" s="57"/>
      <c r="AA54" s="57"/>
      <c r="AB54" s="57"/>
      <c r="AC54" s="57"/>
    </row>
    <row r="55" spans="1:29" ht="68.25" customHeight="1">
      <c r="A55" s="56">
        <v>55</v>
      </c>
      <c r="B55" s="56">
        <v>11159100023</v>
      </c>
      <c r="C55" s="56" t="s">
        <v>384</v>
      </c>
      <c r="D55" s="56">
        <v>147</v>
      </c>
      <c r="E55" s="57" t="s">
        <v>838</v>
      </c>
      <c r="F55" s="57" t="s">
        <v>839</v>
      </c>
      <c r="G55" s="57"/>
      <c r="H55" s="56" t="s">
        <v>486</v>
      </c>
      <c r="I55" s="56">
        <v>19</v>
      </c>
      <c r="J55" s="56" t="s">
        <v>506</v>
      </c>
      <c r="K55" s="56" t="s">
        <v>740</v>
      </c>
      <c r="L55" s="57" t="s">
        <v>910</v>
      </c>
      <c r="M55" s="56" t="s">
        <v>106</v>
      </c>
      <c r="N55" s="56">
        <v>49</v>
      </c>
      <c r="O55" s="56" t="s">
        <v>421</v>
      </c>
      <c r="P55" s="56">
        <v>4</v>
      </c>
      <c r="Q55" s="58" t="s">
        <v>422</v>
      </c>
      <c r="R55" s="57"/>
      <c r="S55" s="56" t="s">
        <v>722</v>
      </c>
      <c r="T55" s="58" t="s">
        <v>423</v>
      </c>
      <c r="U55" s="64"/>
      <c r="V55" s="56"/>
      <c r="W55" s="58"/>
      <c r="X55" s="56"/>
      <c r="Y55" s="58"/>
      <c r="Z55" s="57"/>
      <c r="AA55" s="57"/>
      <c r="AB55" s="57"/>
      <c r="AC55" s="57"/>
    </row>
    <row r="56" spans="1:29" ht="225" customHeight="1">
      <c r="A56" s="56">
        <v>56</v>
      </c>
      <c r="B56" s="56">
        <v>11152000023</v>
      </c>
      <c r="C56" s="56" t="s">
        <v>737</v>
      </c>
      <c r="D56" s="56">
        <v>76</v>
      </c>
      <c r="E56" s="57" t="s">
        <v>738</v>
      </c>
      <c r="F56" s="57" t="s">
        <v>792</v>
      </c>
      <c r="G56" s="56" t="s">
        <v>793</v>
      </c>
      <c r="H56" s="56" t="s">
        <v>486</v>
      </c>
      <c r="I56" s="56">
        <v>7</v>
      </c>
      <c r="J56" s="56" t="s">
        <v>739</v>
      </c>
      <c r="K56" s="56" t="s">
        <v>740</v>
      </c>
      <c r="L56" s="57" t="s">
        <v>741</v>
      </c>
      <c r="M56" s="56" t="s">
        <v>106</v>
      </c>
      <c r="N56" s="56">
        <v>53</v>
      </c>
      <c r="O56" s="56" t="s">
        <v>757</v>
      </c>
      <c r="P56" s="56">
        <v>19</v>
      </c>
      <c r="Q56" s="58" t="s">
        <v>758</v>
      </c>
      <c r="R56" s="57"/>
      <c r="S56" s="56" t="s">
        <v>722</v>
      </c>
      <c r="T56" s="58" t="s">
        <v>759</v>
      </c>
      <c r="U56" s="64"/>
      <c r="V56" s="56"/>
      <c r="W56" s="58"/>
      <c r="X56" s="56"/>
      <c r="Y56" s="58"/>
      <c r="Z56" s="57"/>
      <c r="AA56" s="57"/>
      <c r="AB56" s="57"/>
      <c r="AC56" s="57"/>
    </row>
    <row r="57" spans="1:29" ht="54.75" customHeight="1">
      <c r="A57" s="56">
        <v>57</v>
      </c>
      <c r="B57" s="56">
        <v>11147300023</v>
      </c>
      <c r="C57" s="56" t="s">
        <v>897</v>
      </c>
      <c r="D57" s="56">
        <v>33</v>
      </c>
      <c r="E57" s="57" t="s">
        <v>898</v>
      </c>
      <c r="F57" s="57" t="s">
        <v>836</v>
      </c>
      <c r="G57" s="56">
        <f>82-42-368-22</f>
        <v>-350</v>
      </c>
      <c r="H57" s="56" t="s">
        <v>486</v>
      </c>
      <c r="I57" s="56">
        <v>3</v>
      </c>
      <c r="J57" s="56" t="s">
        <v>739</v>
      </c>
      <c r="K57" s="56" t="s">
        <v>740</v>
      </c>
      <c r="L57" s="57" t="s">
        <v>899</v>
      </c>
      <c r="M57" s="56" t="s">
        <v>106</v>
      </c>
      <c r="N57" s="56">
        <v>57</v>
      </c>
      <c r="O57" s="56">
        <v>6</v>
      </c>
      <c r="P57" s="56">
        <v>24</v>
      </c>
      <c r="Q57" s="58" t="s">
        <v>900</v>
      </c>
      <c r="R57" s="57"/>
      <c r="S57" s="56" t="s">
        <v>722</v>
      </c>
      <c r="T57" s="58" t="s">
        <v>901</v>
      </c>
      <c r="U57" s="64"/>
      <c r="V57" s="56"/>
      <c r="W57" s="58"/>
      <c r="X57" s="56"/>
      <c r="Y57" s="58"/>
      <c r="Z57" s="57"/>
      <c r="AA57" s="57"/>
      <c r="AB57" s="57"/>
      <c r="AC57" s="57"/>
    </row>
    <row r="58" spans="1:29" ht="117.75" customHeight="1">
      <c r="A58" s="56">
        <v>58</v>
      </c>
      <c r="B58" s="56">
        <v>11159200023</v>
      </c>
      <c r="C58" s="56" t="s">
        <v>384</v>
      </c>
      <c r="D58" s="56">
        <v>148</v>
      </c>
      <c r="E58" s="57" t="s">
        <v>838</v>
      </c>
      <c r="F58" s="57" t="s">
        <v>839</v>
      </c>
      <c r="G58" s="57"/>
      <c r="H58" s="56" t="s">
        <v>486</v>
      </c>
      <c r="I58" s="56">
        <v>20</v>
      </c>
      <c r="J58" s="56" t="s">
        <v>506</v>
      </c>
      <c r="K58" s="56" t="s">
        <v>740</v>
      </c>
      <c r="L58" s="57" t="s">
        <v>910</v>
      </c>
      <c r="M58" s="56" t="s">
        <v>106</v>
      </c>
      <c r="N58" s="56">
        <v>57</v>
      </c>
      <c r="O58" s="56" t="s">
        <v>424</v>
      </c>
      <c r="P58" s="56">
        <v>24</v>
      </c>
      <c r="Q58" s="58" t="s">
        <v>425</v>
      </c>
      <c r="R58" s="57"/>
      <c r="S58" s="56" t="s">
        <v>722</v>
      </c>
      <c r="T58" s="58" t="s">
        <v>426</v>
      </c>
      <c r="U58" s="64"/>
      <c r="V58" s="56"/>
      <c r="W58" s="58"/>
      <c r="X58" s="56"/>
      <c r="Y58" s="58"/>
      <c r="Z58" s="57"/>
      <c r="AA58" s="57"/>
      <c r="AB58" s="57"/>
      <c r="AC58" s="57"/>
    </row>
    <row r="59" spans="1:29" ht="105.75" customHeight="1">
      <c r="A59" s="56">
        <v>59</v>
      </c>
      <c r="B59" s="56">
        <v>11159300023</v>
      </c>
      <c r="C59" s="56" t="s">
        <v>384</v>
      </c>
      <c r="D59" s="56">
        <v>149</v>
      </c>
      <c r="E59" s="57" t="s">
        <v>838</v>
      </c>
      <c r="F59" s="57" t="s">
        <v>839</v>
      </c>
      <c r="G59" s="57"/>
      <c r="H59" s="56" t="s">
        <v>486</v>
      </c>
      <c r="I59" s="56">
        <v>21</v>
      </c>
      <c r="J59" s="56" t="s">
        <v>506</v>
      </c>
      <c r="K59" s="56" t="s">
        <v>740</v>
      </c>
      <c r="L59" s="57" t="s">
        <v>910</v>
      </c>
      <c r="M59" s="56" t="s">
        <v>106</v>
      </c>
      <c r="N59" s="56">
        <v>64</v>
      </c>
      <c r="O59" s="56" t="s">
        <v>427</v>
      </c>
      <c r="P59" s="56">
        <v>19</v>
      </c>
      <c r="Q59" s="58" t="s">
        <v>428</v>
      </c>
      <c r="R59" s="57"/>
      <c r="S59" s="56" t="s">
        <v>722</v>
      </c>
      <c r="T59" s="58" t="s">
        <v>429</v>
      </c>
      <c r="U59" s="64"/>
      <c r="V59" s="56"/>
      <c r="W59" s="58"/>
      <c r="X59" s="56"/>
      <c r="Y59" s="58"/>
      <c r="Z59" s="57"/>
      <c r="AA59" s="57"/>
      <c r="AB59" s="57"/>
      <c r="AC59" s="57"/>
    </row>
    <row r="60" spans="1:29" ht="144" customHeight="1">
      <c r="A60" s="56">
        <v>60</v>
      </c>
      <c r="B60" s="56">
        <v>11159400023</v>
      </c>
      <c r="C60" s="56" t="s">
        <v>384</v>
      </c>
      <c r="D60" s="56">
        <v>150</v>
      </c>
      <c r="E60" s="57" t="s">
        <v>838</v>
      </c>
      <c r="F60" s="57" t="s">
        <v>839</v>
      </c>
      <c r="G60" s="57"/>
      <c r="H60" s="56" t="s">
        <v>486</v>
      </c>
      <c r="I60" s="56">
        <v>22</v>
      </c>
      <c r="J60" s="56" t="s">
        <v>506</v>
      </c>
      <c r="K60" s="56" t="s">
        <v>740</v>
      </c>
      <c r="L60" s="57" t="s">
        <v>910</v>
      </c>
      <c r="M60" s="56" t="s">
        <v>106</v>
      </c>
      <c r="N60" s="56">
        <v>65</v>
      </c>
      <c r="O60" s="56" t="s">
        <v>430</v>
      </c>
      <c r="P60" s="56">
        <v>7</v>
      </c>
      <c r="Q60" s="58" t="s">
        <v>431</v>
      </c>
      <c r="R60" s="57"/>
      <c r="S60" s="56" t="s">
        <v>722</v>
      </c>
      <c r="T60" s="58" t="s">
        <v>432</v>
      </c>
      <c r="U60" s="64"/>
      <c r="V60" s="56"/>
      <c r="W60" s="58"/>
      <c r="X60" s="56"/>
      <c r="Y60" s="58"/>
      <c r="Z60" s="57"/>
      <c r="AA60" s="57"/>
      <c r="AB60" s="57"/>
      <c r="AC60" s="57"/>
    </row>
    <row r="61" spans="1:29" ht="59.25" customHeight="1">
      <c r="A61" s="56">
        <v>61</v>
      </c>
      <c r="B61" s="56">
        <v>11157100023</v>
      </c>
      <c r="C61" s="56" t="s">
        <v>495</v>
      </c>
      <c r="D61" s="56">
        <v>127</v>
      </c>
      <c r="E61" s="57" t="s">
        <v>483</v>
      </c>
      <c r="F61" s="57" t="s">
        <v>484</v>
      </c>
      <c r="G61" s="56" t="s">
        <v>485</v>
      </c>
      <c r="H61" s="56" t="s">
        <v>486</v>
      </c>
      <c r="I61" s="56">
        <v>4</v>
      </c>
      <c r="J61" s="56" t="s">
        <v>487</v>
      </c>
      <c r="K61" s="56" t="s">
        <v>488</v>
      </c>
      <c r="L61" s="57" t="s">
        <v>489</v>
      </c>
      <c r="M61" s="56" t="s">
        <v>490</v>
      </c>
      <c r="N61" s="56">
        <v>65</v>
      </c>
      <c r="O61" s="56" t="s">
        <v>496</v>
      </c>
      <c r="P61" s="56">
        <v>16</v>
      </c>
      <c r="Q61" s="58" t="s">
        <v>497</v>
      </c>
      <c r="R61" s="57"/>
      <c r="S61" s="56" t="s">
        <v>493</v>
      </c>
      <c r="T61" s="58" t="s">
        <v>498</v>
      </c>
      <c r="U61" s="70" t="s">
        <v>354</v>
      </c>
      <c r="V61" s="71" t="s">
        <v>352</v>
      </c>
      <c r="W61" s="72" t="s">
        <v>670</v>
      </c>
      <c r="X61" s="56"/>
      <c r="Y61" s="58"/>
      <c r="Z61" s="57"/>
      <c r="AA61" s="57"/>
      <c r="AB61" s="57"/>
      <c r="AC61" s="57"/>
    </row>
    <row r="62" spans="1:29" ht="184.5" customHeight="1">
      <c r="A62" s="56">
        <v>62</v>
      </c>
      <c r="B62" s="56">
        <v>11159500023</v>
      </c>
      <c r="C62" s="56" t="s">
        <v>384</v>
      </c>
      <c r="D62" s="56">
        <v>151</v>
      </c>
      <c r="E62" s="57" t="s">
        <v>838</v>
      </c>
      <c r="F62" s="57" t="s">
        <v>839</v>
      </c>
      <c r="G62" s="57"/>
      <c r="H62" s="56" t="s">
        <v>486</v>
      </c>
      <c r="I62" s="56">
        <v>23</v>
      </c>
      <c r="J62" s="56" t="s">
        <v>506</v>
      </c>
      <c r="K62" s="56" t="s">
        <v>740</v>
      </c>
      <c r="L62" s="57" t="s">
        <v>910</v>
      </c>
      <c r="M62" s="56" t="s">
        <v>490</v>
      </c>
      <c r="N62" s="56">
        <v>67</v>
      </c>
      <c r="O62" s="56" t="s">
        <v>433</v>
      </c>
      <c r="P62" s="56">
        <v>2</v>
      </c>
      <c r="Q62" s="58" t="s">
        <v>434</v>
      </c>
      <c r="R62" s="57"/>
      <c r="S62" s="56" t="s">
        <v>722</v>
      </c>
      <c r="T62" s="58" t="s">
        <v>435</v>
      </c>
      <c r="U62" s="64"/>
      <c r="V62" s="56"/>
      <c r="W62" s="58"/>
      <c r="X62" s="56"/>
      <c r="Y62" s="58"/>
      <c r="Z62" s="57"/>
      <c r="AA62" s="57"/>
      <c r="AB62" s="57"/>
      <c r="AC62" s="57"/>
    </row>
    <row r="63" spans="1:29" ht="105" customHeight="1">
      <c r="A63" s="56">
        <v>63</v>
      </c>
      <c r="B63" s="56">
        <v>11159600023</v>
      </c>
      <c r="C63" s="56" t="s">
        <v>384</v>
      </c>
      <c r="D63" s="56">
        <v>152</v>
      </c>
      <c r="E63" s="57" t="s">
        <v>838</v>
      </c>
      <c r="F63" s="57" t="s">
        <v>839</v>
      </c>
      <c r="G63" s="57"/>
      <c r="H63" s="56" t="s">
        <v>486</v>
      </c>
      <c r="I63" s="56">
        <v>24</v>
      </c>
      <c r="J63" s="56" t="s">
        <v>506</v>
      </c>
      <c r="K63" s="56" t="s">
        <v>740</v>
      </c>
      <c r="L63" s="57" t="s">
        <v>910</v>
      </c>
      <c r="M63" s="56" t="s">
        <v>490</v>
      </c>
      <c r="N63" s="56">
        <v>67</v>
      </c>
      <c r="O63" s="56" t="s">
        <v>374</v>
      </c>
      <c r="P63" s="56">
        <v>9</v>
      </c>
      <c r="Q63" s="58" t="s">
        <v>436</v>
      </c>
      <c r="R63" s="57"/>
      <c r="S63" s="56" t="s">
        <v>722</v>
      </c>
      <c r="T63" s="58" t="s">
        <v>437</v>
      </c>
      <c r="U63" s="64"/>
      <c r="V63" s="56"/>
      <c r="W63" s="58"/>
      <c r="X63" s="56"/>
      <c r="Y63" s="58"/>
      <c r="Z63" s="57"/>
      <c r="AA63" s="57"/>
      <c r="AB63" s="57"/>
      <c r="AC63" s="57"/>
    </row>
    <row r="64" spans="1:29" ht="139.5" customHeight="1">
      <c r="A64" s="56">
        <v>64</v>
      </c>
      <c r="B64" s="56">
        <v>11007800023</v>
      </c>
      <c r="C64" s="56" t="s">
        <v>940</v>
      </c>
      <c r="D64" s="56">
        <v>14</v>
      </c>
      <c r="E64" s="57" t="s">
        <v>941</v>
      </c>
      <c r="F64" s="57" t="s">
        <v>942</v>
      </c>
      <c r="G64" s="56" t="s">
        <v>943</v>
      </c>
      <c r="H64" s="56" t="s">
        <v>486</v>
      </c>
      <c r="I64" s="56">
        <v>14</v>
      </c>
      <c r="J64" s="56" t="s">
        <v>506</v>
      </c>
      <c r="K64" s="56" t="s">
        <v>488</v>
      </c>
      <c r="L64" s="57" t="s">
        <v>711</v>
      </c>
      <c r="M64" s="56" t="s">
        <v>490</v>
      </c>
      <c r="N64" s="56">
        <v>67</v>
      </c>
      <c r="O64" s="56" t="s">
        <v>374</v>
      </c>
      <c r="P64" s="56">
        <v>11</v>
      </c>
      <c r="Q64" s="58" t="s">
        <v>375</v>
      </c>
      <c r="R64" s="57"/>
      <c r="S64" s="56" t="s">
        <v>722</v>
      </c>
      <c r="T64" s="58" t="s">
        <v>376</v>
      </c>
      <c r="U64" s="70" t="s">
        <v>354</v>
      </c>
      <c r="V64" s="71" t="s">
        <v>352</v>
      </c>
      <c r="W64" s="72" t="s">
        <v>63</v>
      </c>
      <c r="X64" s="56"/>
      <c r="Y64" s="58"/>
      <c r="Z64" s="57"/>
      <c r="AA64" s="57"/>
      <c r="AB64" s="57"/>
      <c r="AC64" s="57"/>
    </row>
    <row r="65" spans="1:29" ht="156" customHeight="1">
      <c r="A65" s="56">
        <v>65</v>
      </c>
      <c r="B65" s="56">
        <v>11008300023</v>
      </c>
      <c r="C65" s="56" t="s">
        <v>940</v>
      </c>
      <c r="D65" s="56">
        <v>19</v>
      </c>
      <c r="E65" s="57" t="s">
        <v>941</v>
      </c>
      <c r="F65" s="57" t="s">
        <v>942</v>
      </c>
      <c r="G65" s="56" t="s">
        <v>943</v>
      </c>
      <c r="H65" s="56" t="s">
        <v>486</v>
      </c>
      <c r="I65" s="56">
        <v>19</v>
      </c>
      <c r="J65" s="56" t="s">
        <v>506</v>
      </c>
      <c r="K65" s="56" t="s">
        <v>488</v>
      </c>
      <c r="L65" s="57" t="s">
        <v>711</v>
      </c>
      <c r="M65" s="56" t="s">
        <v>106</v>
      </c>
      <c r="N65" s="56">
        <v>69</v>
      </c>
      <c r="O65" s="56" t="s">
        <v>360</v>
      </c>
      <c r="P65" s="56">
        <v>3</v>
      </c>
      <c r="Q65" s="58" t="s">
        <v>361</v>
      </c>
      <c r="R65" s="57"/>
      <c r="S65" s="56" t="s">
        <v>722</v>
      </c>
      <c r="T65" s="58" t="s">
        <v>362</v>
      </c>
      <c r="U65" s="70" t="s">
        <v>113</v>
      </c>
      <c r="V65" s="71" t="s">
        <v>352</v>
      </c>
      <c r="W65" s="72"/>
      <c r="X65" s="56"/>
      <c r="Y65" s="58"/>
      <c r="Z65" s="57"/>
      <c r="AA65" s="57"/>
      <c r="AB65" s="57"/>
      <c r="AC65" s="57"/>
    </row>
    <row r="66" spans="1:29" ht="45.75" customHeight="1">
      <c r="A66" s="56">
        <v>66</v>
      </c>
      <c r="B66" s="56">
        <v>11008400023</v>
      </c>
      <c r="C66" s="56" t="s">
        <v>940</v>
      </c>
      <c r="D66" s="56">
        <v>20</v>
      </c>
      <c r="E66" s="57" t="s">
        <v>941</v>
      </c>
      <c r="F66" s="57" t="s">
        <v>942</v>
      </c>
      <c r="G66" s="56" t="s">
        <v>943</v>
      </c>
      <c r="H66" s="56" t="s">
        <v>486</v>
      </c>
      <c r="I66" s="56">
        <v>20</v>
      </c>
      <c r="J66" s="56" t="s">
        <v>506</v>
      </c>
      <c r="K66" s="56" t="s">
        <v>488</v>
      </c>
      <c r="L66" s="57" t="s">
        <v>711</v>
      </c>
      <c r="M66" s="56" t="s">
        <v>106</v>
      </c>
      <c r="N66" s="56">
        <v>69</v>
      </c>
      <c r="O66" s="56" t="s">
        <v>357</v>
      </c>
      <c r="P66" s="56">
        <v>12</v>
      </c>
      <c r="Q66" s="58" t="s">
        <v>358</v>
      </c>
      <c r="R66" s="57"/>
      <c r="S66" s="56" t="s">
        <v>722</v>
      </c>
      <c r="T66" s="58" t="s">
        <v>359</v>
      </c>
      <c r="U66" s="70" t="s">
        <v>113</v>
      </c>
      <c r="V66" s="71" t="s">
        <v>352</v>
      </c>
      <c r="W66" s="72" t="s">
        <v>64</v>
      </c>
      <c r="X66" s="56"/>
      <c r="Y66" s="58" t="s">
        <v>73</v>
      </c>
      <c r="Z66" s="57"/>
      <c r="AA66" s="57"/>
      <c r="AB66" s="57"/>
      <c r="AC66" s="57"/>
    </row>
    <row r="67" spans="1:29" ht="147.75" customHeight="1">
      <c r="A67" s="56">
        <v>67</v>
      </c>
      <c r="B67" s="56">
        <v>11008600023</v>
      </c>
      <c r="C67" s="56" t="s">
        <v>940</v>
      </c>
      <c r="D67" s="56">
        <v>22</v>
      </c>
      <c r="E67" s="57" t="s">
        <v>941</v>
      </c>
      <c r="F67" s="57" t="s">
        <v>942</v>
      </c>
      <c r="G67" s="56" t="s">
        <v>943</v>
      </c>
      <c r="H67" s="56" t="s">
        <v>486</v>
      </c>
      <c r="I67" s="56">
        <v>22</v>
      </c>
      <c r="J67" s="56" t="s">
        <v>506</v>
      </c>
      <c r="K67" s="56" t="s">
        <v>488</v>
      </c>
      <c r="L67" s="57" t="s">
        <v>711</v>
      </c>
      <c r="M67" s="56" t="s">
        <v>490</v>
      </c>
      <c r="N67" s="56">
        <v>74</v>
      </c>
      <c r="O67" s="56" t="s">
        <v>949</v>
      </c>
      <c r="P67" s="56">
        <v>2</v>
      </c>
      <c r="Q67" s="58" t="s">
        <v>950</v>
      </c>
      <c r="R67" s="57"/>
      <c r="S67" s="56" t="s">
        <v>493</v>
      </c>
      <c r="T67" s="58" t="s">
        <v>951</v>
      </c>
      <c r="U67" s="70" t="s">
        <v>68</v>
      </c>
      <c r="V67" s="71" t="s">
        <v>352</v>
      </c>
      <c r="W67" s="72" t="s">
        <v>65</v>
      </c>
      <c r="X67" s="56"/>
      <c r="Y67" s="58"/>
      <c r="Z67" s="57"/>
      <c r="AA67" s="57"/>
      <c r="AB67" s="57"/>
      <c r="AC67" s="57"/>
    </row>
    <row r="68" spans="1:29" ht="47.25" customHeight="1">
      <c r="A68" s="56">
        <v>68</v>
      </c>
      <c r="B68" s="56">
        <v>11008700023</v>
      </c>
      <c r="C68" s="56" t="s">
        <v>940</v>
      </c>
      <c r="D68" s="56">
        <v>23</v>
      </c>
      <c r="E68" s="57" t="s">
        <v>941</v>
      </c>
      <c r="F68" s="57" t="s">
        <v>942</v>
      </c>
      <c r="G68" s="56" t="s">
        <v>943</v>
      </c>
      <c r="H68" s="56" t="s">
        <v>486</v>
      </c>
      <c r="I68" s="56">
        <v>23</v>
      </c>
      <c r="J68" s="56" t="s">
        <v>506</v>
      </c>
      <c r="K68" s="56" t="s">
        <v>488</v>
      </c>
      <c r="L68" s="57" t="s">
        <v>711</v>
      </c>
      <c r="M68" s="56" t="s">
        <v>106</v>
      </c>
      <c r="N68" s="56">
        <v>75</v>
      </c>
      <c r="O68" s="56" t="s">
        <v>947</v>
      </c>
      <c r="P68" s="56">
        <v>6</v>
      </c>
      <c r="Q68" s="58" t="s">
        <v>66</v>
      </c>
      <c r="R68" s="57"/>
      <c r="S68" s="56" t="s">
        <v>722</v>
      </c>
      <c r="T68" s="58" t="s">
        <v>948</v>
      </c>
      <c r="U68" s="70" t="s">
        <v>68</v>
      </c>
      <c r="V68" s="71" t="s">
        <v>352</v>
      </c>
      <c r="W68" s="72" t="s">
        <v>67</v>
      </c>
      <c r="X68" s="56"/>
      <c r="Y68" s="58"/>
      <c r="Z68" s="57"/>
      <c r="AA68" s="57"/>
      <c r="AB68" s="57"/>
      <c r="AC68" s="57"/>
    </row>
    <row r="69" spans="1:29" ht="15.75" customHeight="1">
      <c r="A69" s="56">
        <v>69</v>
      </c>
      <c r="B69" s="56">
        <v>11150400023</v>
      </c>
      <c r="C69" s="56" t="s">
        <v>305</v>
      </c>
      <c r="D69" s="56">
        <v>60</v>
      </c>
      <c r="E69" s="57" t="s">
        <v>306</v>
      </c>
      <c r="F69" s="57" t="s">
        <v>307</v>
      </c>
      <c r="G69" s="56">
        <f>81-25-262-6737</f>
        <v>-6943</v>
      </c>
      <c r="H69" s="56" t="s">
        <v>486</v>
      </c>
      <c r="I69" s="56">
        <v>2</v>
      </c>
      <c r="J69" s="56" t="s">
        <v>308</v>
      </c>
      <c r="K69" s="56" t="s">
        <v>740</v>
      </c>
      <c r="L69" s="57" t="s">
        <v>309</v>
      </c>
      <c r="M69" s="56" t="s">
        <v>106</v>
      </c>
      <c r="N69" s="56">
        <v>77</v>
      </c>
      <c r="O69" s="56" t="s">
        <v>320</v>
      </c>
      <c r="P69" s="56">
        <v>4</v>
      </c>
      <c r="Q69" s="58" t="s">
        <v>321</v>
      </c>
      <c r="R69" s="57"/>
      <c r="S69" s="56" t="s">
        <v>722</v>
      </c>
      <c r="T69" s="58" t="s">
        <v>315</v>
      </c>
      <c r="U69" s="64"/>
      <c r="V69" s="56"/>
      <c r="W69" s="58"/>
      <c r="X69" s="56"/>
      <c r="Y69" s="58"/>
      <c r="Z69" s="57"/>
      <c r="AA69" s="57"/>
      <c r="AB69" s="57"/>
      <c r="AC69" s="57"/>
    </row>
    <row r="70" spans="1:29" ht="30" customHeight="1">
      <c r="A70" s="56">
        <v>70</v>
      </c>
      <c r="B70" s="56">
        <v>11150300023</v>
      </c>
      <c r="C70" s="56" t="s">
        <v>305</v>
      </c>
      <c r="D70" s="56">
        <v>59</v>
      </c>
      <c r="E70" s="57" t="s">
        <v>306</v>
      </c>
      <c r="F70" s="57" t="s">
        <v>307</v>
      </c>
      <c r="G70" s="56">
        <f>81-25-262-6737</f>
        <v>-6943</v>
      </c>
      <c r="H70" s="56" t="s">
        <v>486</v>
      </c>
      <c r="I70" s="56">
        <v>1</v>
      </c>
      <c r="J70" s="56" t="s">
        <v>308</v>
      </c>
      <c r="K70" s="56" t="s">
        <v>740</v>
      </c>
      <c r="L70" s="57" t="s">
        <v>309</v>
      </c>
      <c r="M70" s="56" t="s">
        <v>106</v>
      </c>
      <c r="N70" s="56">
        <v>77</v>
      </c>
      <c r="O70" s="56" t="s">
        <v>320</v>
      </c>
      <c r="P70" s="56">
        <v>4</v>
      </c>
      <c r="Q70" s="58" t="s">
        <v>319</v>
      </c>
      <c r="R70" s="57"/>
      <c r="S70" s="56" t="s">
        <v>722</v>
      </c>
      <c r="T70" s="58" t="s">
        <v>317</v>
      </c>
      <c r="U70" s="64"/>
      <c r="V70" s="56"/>
      <c r="W70" s="58"/>
      <c r="X70" s="56"/>
      <c r="Y70" s="58"/>
      <c r="Z70" s="57"/>
      <c r="AA70" s="57"/>
      <c r="AB70" s="57"/>
      <c r="AC70" s="57"/>
    </row>
    <row r="71" spans="1:29" ht="34.5" customHeight="1">
      <c r="A71" s="56">
        <v>71</v>
      </c>
      <c r="B71" s="56">
        <v>11008500023</v>
      </c>
      <c r="C71" s="56" t="s">
        <v>940</v>
      </c>
      <c r="D71" s="56">
        <v>21</v>
      </c>
      <c r="E71" s="57" t="s">
        <v>941</v>
      </c>
      <c r="F71" s="57" t="s">
        <v>942</v>
      </c>
      <c r="G71" s="56" t="s">
        <v>943</v>
      </c>
      <c r="H71" s="56" t="s">
        <v>486</v>
      </c>
      <c r="I71" s="56">
        <v>21</v>
      </c>
      <c r="J71" s="56" t="s">
        <v>506</v>
      </c>
      <c r="K71" s="56" t="s">
        <v>488</v>
      </c>
      <c r="L71" s="57" t="s">
        <v>711</v>
      </c>
      <c r="M71" s="56" t="s">
        <v>106</v>
      </c>
      <c r="N71" s="56">
        <v>78</v>
      </c>
      <c r="O71" s="56" t="s">
        <v>952</v>
      </c>
      <c r="P71" s="56">
        <v>9</v>
      </c>
      <c r="Q71" s="58" t="s">
        <v>953</v>
      </c>
      <c r="R71" s="57"/>
      <c r="S71" s="56" t="s">
        <v>722</v>
      </c>
      <c r="T71" s="58" t="s">
        <v>356</v>
      </c>
      <c r="U71" s="70" t="s">
        <v>68</v>
      </c>
      <c r="V71" s="71" t="s">
        <v>352</v>
      </c>
      <c r="W71" s="72" t="s">
        <v>69</v>
      </c>
      <c r="X71" s="56"/>
      <c r="Y71" s="58"/>
      <c r="Z71" s="57"/>
      <c r="AA71" s="57"/>
      <c r="AB71" s="57"/>
      <c r="AC71" s="57"/>
    </row>
    <row r="72" spans="1:29" ht="27.75" customHeight="1">
      <c r="A72" s="56">
        <v>72</v>
      </c>
      <c r="B72" s="56">
        <v>11159700023</v>
      </c>
      <c r="C72" s="56" t="s">
        <v>384</v>
      </c>
      <c r="D72" s="56">
        <v>153</v>
      </c>
      <c r="E72" s="57" t="s">
        <v>838</v>
      </c>
      <c r="F72" s="57" t="s">
        <v>839</v>
      </c>
      <c r="G72" s="57"/>
      <c r="H72" s="56" t="s">
        <v>486</v>
      </c>
      <c r="I72" s="56">
        <v>25</v>
      </c>
      <c r="J72" s="56" t="s">
        <v>506</v>
      </c>
      <c r="K72" s="56" t="s">
        <v>740</v>
      </c>
      <c r="L72" s="57" t="s">
        <v>910</v>
      </c>
      <c r="M72" s="56" t="s">
        <v>106</v>
      </c>
      <c r="N72" s="56">
        <v>78</v>
      </c>
      <c r="O72" s="56" t="s">
        <v>438</v>
      </c>
      <c r="P72" s="56">
        <v>16</v>
      </c>
      <c r="Q72" s="58" t="s">
        <v>439</v>
      </c>
      <c r="R72" s="57"/>
      <c r="S72" s="56" t="s">
        <v>722</v>
      </c>
      <c r="T72" s="58" t="s">
        <v>440</v>
      </c>
      <c r="U72" s="64"/>
      <c r="V72" s="56"/>
      <c r="W72" s="58"/>
      <c r="X72" s="56"/>
      <c r="Y72" s="58"/>
      <c r="Z72" s="57"/>
      <c r="AA72" s="57"/>
      <c r="AB72" s="57"/>
      <c r="AC72" s="57"/>
    </row>
    <row r="73" spans="1:29" ht="53.25" customHeight="1">
      <c r="A73" s="56">
        <v>73</v>
      </c>
      <c r="B73" s="56">
        <v>11150700023</v>
      </c>
      <c r="C73" s="56" t="s">
        <v>305</v>
      </c>
      <c r="D73" s="56">
        <v>63</v>
      </c>
      <c r="E73" s="57" t="s">
        <v>306</v>
      </c>
      <c r="F73" s="57" t="s">
        <v>307</v>
      </c>
      <c r="G73" s="56">
        <f>81-25-262-6737</f>
        <v>-6943</v>
      </c>
      <c r="H73" s="56" t="s">
        <v>486</v>
      </c>
      <c r="I73" s="56">
        <v>5</v>
      </c>
      <c r="J73" s="56" t="s">
        <v>308</v>
      </c>
      <c r="K73" s="56" t="s">
        <v>740</v>
      </c>
      <c r="L73" s="57" t="s">
        <v>309</v>
      </c>
      <c r="M73" s="56" t="s">
        <v>106</v>
      </c>
      <c r="N73" s="56">
        <v>79</v>
      </c>
      <c r="O73" s="56" t="s">
        <v>313</v>
      </c>
      <c r="P73" s="56">
        <v>4</v>
      </c>
      <c r="Q73" s="58" t="s">
        <v>314</v>
      </c>
      <c r="R73" s="57"/>
      <c r="S73" s="56" t="s">
        <v>722</v>
      </c>
      <c r="T73" s="58" t="s">
        <v>315</v>
      </c>
      <c r="U73" s="64"/>
      <c r="V73" s="56"/>
      <c r="W73" s="58"/>
      <c r="X73" s="56"/>
      <c r="Y73" s="58"/>
      <c r="Z73" s="57"/>
      <c r="AA73" s="57"/>
      <c r="AB73" s="57"/>
      <c r="AC73" s="57"/>
    </row>
    <row r="74" spans="1:29" ht="56.25" customHeight="1">
      <c r="A74" s="56">
        <v>74</v>
      </c>
      <c r="B74" s="56">
        <v>11157200023</v>
      </c>
      <c r="C74" s="56" t="s">
        <v>482</v>
      </c>
      <c r="D74" s="56">
        <v>128</v>
      </c>
      <c r="E74" s="57" t="s">
        <v>483</v>
      </c>
      <c r="F74" s="57" t="s">
        <v>484</v>
      </c>
      <c r="G74" s="56" t="s">
        <v>485</v>
      </c>
      <c r="H74" s="56" t="s">
        <v>486</v>
      </c>
      <c r="I74" s="56">
        <v>5</v>
      </c>
      <c r="J74" s="56" t="s">
        <v>487</v>
      </c>
      <c r="K74" s="56" t="s">
        <v>488</v>
      </c>
      <c r="L74" s="57" t="s">
        <v>489</v>
      </c>
      <c r="M74" s="56" t="s">
        <v>490</v>
      </c>
      <c r="N74" s="56">
        <v>79</v>
      </c>
      <c r="O74" s="56" t="s">
        <v>491</v>
      </c>
      <c r="P74" s="56">
        <v>11</v>
      </c>
      <c r="Q74" s="58" t="s">
        <v>492</v>
      </c>
      <c r="R74" s="57"/>
      <c r="S74" s="56" t="s">
        <v>493</v>
      </c>
      <c r="T74" s="58" t="s">
        <v>494</v>
      </c>
      <c r="U74" s="70" t="s">
        <v>113</v>
      </c>
      <c r="V74" s="71"/>
      <c r="W74" s="72" t="s">
        <v>671</v>
      </c>
      <c r="X74" s="56"/>
      <c r="Y74" s="58"/>
      <c r="Z74" s="57"/>
      <c r="AA74" s="57"/>
      <c r="AB74" s="57"/>
      <c r="AC74" s="57"/>
    </row>
    <row r="75" spans="1:29" ht="66.75" customHeight="1">
      <c r="A75" s="56">
        <v>75</v>
      </c>
      <c r="B75" s="56">
        <v>11150600023</v>
      </c>
      <c r="C75" s="56" t="s">
        <v>305</v>
      </c>
      <c r="D75" s="56">
        <v>62</v>
      </c>
      <c r="E75" s="57" t="s">
        <v>306</v>
      </c>
      <c r="F75" s="57" t="s">
        <v>307</v>
      </c>
      <c r="G75" s="56">
        <f>81-25-262-6737</f>
        <v>-6943</v>
      </c>
      <c r="H75" s="56" t="s">
        <v>486</v>
      </c>
      <c r="I75" s="56">
        <v>4</v>
      </c>
      <c r="J75" s="56" t="s">
        <v>308</v>
      </c>
      <c r="K75" s="56" t="s">
        <v>740</v>
      </c>
      <c r="L75" s="57" t="s">
        <v>309</v>
      </c>
      <c r="M75" s="56" t="s">
        <v>106</v>
      </c>
      <c r="N75" s="56">
        <v>79</v>
      </c>
      <c r="O75" s="56" t="s">
        <v>313</v>
      </c>
      <c r="P75" s="56">
        <v>15</v>
      </c>
      <c r="Q75" s="58" t="s">
        <v>316</v>
      </c>
      <c r="R75" s="57"/>
      <c r="S75" s="56" t="s">
        <v>722</v>
      </c>
      <c r="T75" s="58" t="s">
        <v>317</v>
      </c>
      <c r="U75" s="64"/>
      <c r="V75" s="56"/>
      <c r="W75" s="58"/>
      <c r="X75" s="56"/>
      <c r="Y75" s="58"/>
      <c r="Z75" s="57"/>
      <c r="AA75" s="57"/>
      <c r="AB75" s="57"/>
      <c r="AC75" s="57"/>
    </row>
    <row r="76" spans="1:29" ht="15" customHeight="1">
      <c r="A76" s="56">
        <v>76</v>
      </c>
      <c r="B76" s="56">
        <v>11150500023</v>
      </c>
      <c r="C76" s="56" t="s">
        <v>305</v>
      </c>
      <c r="D76" s="56">
        <v>61</v>
      </c>
      <c r="E76" s="57" t="s">
        <v>306</v>
      </c>
      <c r="F76" s="57" t="s">
        <v>307</v>
      </c>
      <c r="G76" s="56">
        <f>81-25-262-6737</f>
        <v>-6943</v>
      </c>
      <c r="H76" s="56" t="s">
        <v>486</v>
      </c>
      <c r="I76" s="56">
        <v>3</v>
      </c>
      <c r="J76" s="56" t="s">
        <v>308</v>
      </c>
      <c r="K76" s="56" t="s">
        <v>740</v>
      </c>
      <c r="L76" s="57" t="s">
        <v>309</v>
      </c>
      <c r="M76" s="56" t="s">
        <v>106</v>
      </c>
      <c r="N76" s="56">
        <v>79</v>
      </c>
      <c r="O76" s="56" t="s">
        <v>318</v>
      </c>
      <c r="P76" s="56">
        <v>15</v>
      </c>
      <c r="Q76" s="58" t="s">
        <v>319</v>
      </c>
      <c r="R76" s="57"/>
      <c r="S76" s="56" t="s">
        <v>722</v>
      </c>
      <c r="T76" s="58" t="s">
        <v>317</v>
      </c>
      <c r="U76" s="64"/>
      <c r="V76" s="56"/>
      <c r="W76" s="58"/>
      <c r="X76" s="56"/>
      <c r="Y76" s="58"/>
      <c r="Z76" s="57"/>
      <c r="AA76" s="57"/>
      <c r="AB76" s="57"/>
      <c r="AC76" s="57"/>
    </row>
    <row r="77" spans="1:29" ht="67.5" customHeight="1">
      <c r="A77" s="56">
        <v>77</v>
      </c>
      <c r="B77" s="56">
        <v>11008800023</v>
      </c>
      <c r="C77" s="56" t="s">
        <v>940</v>
      </c>
      <c r="D77" s="56">
        <v>24</v>
      </c>
      <c r="E77" s="57" t="s">
        <v>941</v>
      </c>
      <c r="F77" s="57" t="s">
        <v>942</v>
      </c>
      <c r="G77" s="56" t="s">
        <v>943</v>
      </c>
      <c r="H77" s="56" t="s">
        <v>486</v>
      </c>
      <c r="I77" s="56">
        <v>24</v>
      </c>
      <c r="J77" s="56" t="s">
        <v>506</v>
      </c>
      <c r="K77" s="56" t="s">
        <v>488</v>
      </c>
      <c r="L77" s="57" t="s">
        <v>711</v>
      </c>
      <c r="M77" s="56" t="s">
        <v>490</v>
      </c>
      <c r="N77" s="56">
        <v>83</v>
      </c>
      <c r="O77" s="56" t="s">
        <v>944</v>
      </c>
      <c r="P77" s="56">
        <v>27</v>
      </c>
      <c r="Q77" s="58" t="s">
        <v>945</v>
      </c>
      <c r="R77" s="57"/>
      <c r="S77" s="56" t="s">
        <v>722</v>
      </c>
      <c r="T77" s="58" t="s">
        <v>946</v>
      </c>
      <c r="U77" s="70" t="s">
        <v>68</v>
      </c>
      <c r="V77" s="71" t="s">
        <v>352</v>
      </c>
      <c r="W77" s="83" t="s">
        <v>70</v>
      </c>
      <c r="X77" s="56"/>
      <c r="Y77" s="58"/>
      <c r="Z77" s="57"/>
      <c r="AA77" s="57"/>
      <c r="AB77" s="57"/>
      <c r="AC77" s="57"/>
    </row>
    <row r="78" spans="1:29" ht="29.25" customHeight="1">
      <c r="A78" s="56">
        <v>78</v>
      </c>
      <c r="B78" s="56">
        <v>11159800023</v>
      </c>
      <c r="C78" s="56" t="s">
        <v>384</v>
      </c>
      <c r="D78" s="56">
        <v>154</v>
      </c>
      <c r="E78" s="57" t="s">
        <v>838</v>
      </c>
      <c r="F78" s="57" t="s">
        <v>839</v>
      </c>
      <c r="G78" s="57"/>
      <c r="H78" s="56" t="s">
        <v>486</v>
      </c>
      <c r="I78" s="56">
        <v>26</v>
      </c>
      <c r="J78" s="56" t="s">
        <v>506</v>
      </c>
      <c r="K78" s="56" t="s">
        <v>740</v>
      </c>
      <c r="L78" s="57" t="s">
        <v>910</v>
      </c>
      <c r="M78" s="56" t="s">
        <v>490</v>
      </c>
      <c r="N78" s="56">
        <v>84</v>
      </c>
      <c r="O78" s="56" t="s">
        <v>441</v>
      </c>
      <c r="P78" s="56">
        <v>4</v>
      </c>
      <c r="Q78" s="58" t="s">
        <v>442</v>
      </c>
      <c r="R78" s="57"/>
      <c r="S78" s="56" t="s">
        <v>722</v>
      </c>
      <c r="T78" s="58" t="s">
        <v>443</v>
      </c>
      <c r="U78" s="64"/>
      <c r="V78" s="56"/>
      <c r="W78" s="58"/>
      <c r="X78" s="56"/>
      <c r="Y78" s="58"/>
      <c r="Z78" s="57"/>
      <c r="AA78" s="57"/>
      <c r="AB78" s="57"/>
      <c r="AC78" s="57"/>
    </row>
    <row r="79" spans="1:29" ht="54.75" customHeight="1">
      <c r="A79" s="56">
        <v>79</v>
      </c>
      <c r="B79" s="56">
        <v>11159900023</v>
      </c>
      <c r="C79" s="56" t="s">
        <v>384</v>
      </c>
      <c r="D79" s="56">
        <v>155</v>
      </c>
      <c r="E79" s="57" t="s">
        <v>838</v>
      </c>
      <c r="F79" s="57" t="s">
        <v>839</v>
      </c>
      <c r="G79" s="57"/>
      <c r="H79" s="56" t="s">
        <v>486</v>
      </c>
      <c r="I79" s="56">
        <v>27</v>
      </c>
      <c r="J79" s="56" t="s">
        <v>506</v>
      </c>
      <c r="K79" s="56" t="s">
        <v>740</v>
      </c>
      <c r="L79" s="57" t="s">
        <v>910</v>
      </c>
      <c r="M79" s="56" t="s">
        <v>106</v>
      </c>
      <c r="N79" s="56">
        <v>85</v>
      </c>
      <c r="O79" s="56" t="s">
        <v>444</v>
      </c>
      <c r="P79" s="56">
        <v>26</v>
      </c>
      <c r="Q79" s="58" t="s">
        <v>445</v>
      </c>
      <c r="R79" s="57"/>
      <c r="S79" s="56" t="s">
        <v>722</v>
      </c>
      <c r="T79" s="58" t="s">
        <v>446</v>
      </c>
      <c r="U79" s="64"/>
      <c r="V79" s="56"/>
      <c r="W79" s="58"/>
      <c r="X79" s="56"/>
      <c r="Y79" s="58"/>
      <c r="Z79" s="57"/>
      <c r="AA79" s="57"/>
      <c r="AB79" s="57"/>
      <c r="AC79" s="57"/>
    </row>
    <row r="80" spans="1:29" ht="15" customHeight="1">
      <c r="A80" s="56">
        <v>80</v>
      </c>
      <c r="B80" s="56">
        <v>11160000023</v>
      </c>
      <c r="C80" s="56" t="s">
        <v>384</v>
      </c>
      <c r="D80" s="56">
        <v>156</v>
      </c>
      <c r="E80" s="57" t="s">
        <v>838</v>
      </c>
      <c r="F80" s="57" t="s">
        <v>839</v>
      </c>
      <c r="G80" s="57"/>
      <c r="H80" s="56" t="s">
        <v>486</v>
      </c>
      <c r="I80" s="56">
        <v>28</v>
      </c>
      <c r="J80" s="56" t="s">
        <v>506</v>
      </c>
      <c r="K80" s="56" t="s">
        <v>740</v>
      </c>
      <c r="L80" s="57" t="s">
        <v>910</v>
      </c>
      <c r="M80" s="56" t="s">
        <v>106</v>
      </c>
      <c r="N80" s="56">
        <v>87</v>
      </c>
      <c r="O80" s="56" t="s">
        <v>447</v>
      </c>
      <c r="P80" s="56">
        <v>15</v>
      </c>
      <c r="Q80" s="58" t="s">
        <v>448</v>
      </c>
      <c r="R80" s="57"/>
      <c r="S80" s="56" t="s">
        <v>722</v>
      </c>
      <c r="T80" s="58" t="s">
        <v>449</v>
      </c>
      <c r="U80" s="64"/>
      <c r="V80" s="56"/>
      <c r="W80" s="58"/>
      <c r="X80" s="56"/>
      <c r="Y80" s="58"/>
      <c r="Z80" s="57"/>
      <c r="AA80" s="57"/>
      <c r="AB80" s="57"/>
      <c r="AC80" s="57"/>
    </row>
    <row r="81" spans="1:29" ht="15" customHeight="1">
      <c r="A81" s="56">
        <v>81</v>
      </c>
      <c r="B81" s="56">
        <v>11160100023</v>
      </c>
      <c r="C81" s="56" t="s">
        <v>384</v>
      </c>
      <c r="D81" s="56">
        <v>157</v>
      </c>
      <c r="E81" s="57" t="s">
        <v>838</v>
      </c>
      <c r="F81" s="57" t="s">
        <v>839</v>
      </c>
      <c r="G81" s="57"/>
      <c r="H81" s="56" t="s">
        <v>486</v>
      </c>
      <c r="I81" s="56">
        <v>29</v>
      </c>
      <c r="J81" s="56" t="s">
        <v>506</v>
      </c>
      <c r="K81" s="56" t="s">
        <v>740</v>
      </c>
      <c r="L81" s="57" t="s">
        <v>910</v>
      </c>
      <c r="M81" s="56" t="s">
        <v>490</v>
      </c>
      <c r="N81" s="56">
        <v>87</v>
      </c>
      <c r="O81" s="56" t="s">
        <v>450</v>
      </c>
      <c r="P81" s="56">
        <v>21</v>
      </c>
      <c r="Q81" s="58" t="s">
        <v>451</v>
      </c>
      <c r="R81" s="57"/>
      <c r="S81" s="56" t="s">
        <v>722</v>
      </c>
      <c r="T81" s="58" t="s">
        <v>452</v>
      </c>
      <c r="U81" s="64"/>
      <c r="V81" s="56"/>
      <c r="W81" s="58"/>
      <c r="X81" s="56"/>
      <c r="Y81" s="58"/>
      <c r="Z81" s="57"/>
      <c r="AA81" s="57"/>
      <c r="AB81" s="57"/>
      <c r="AC81" s="57"/>
    </row>
    <row r="82" spans="1:29" ht="15" customHeight="1">
      <c r="A82" s="56">
        <v>82</v>
      </c>
      <c r="B82" s="56">
        <v>11160300023</v>
      </c>
      <c r="C82" s="56" t="s">
        <v>384</v>
      </c>
      <c r="D82" s="56">
        <v>159</v>
      </c>
      <c r="E82" s="57" t="s">
        <v>838</v>
      </c>
      <c r="F82" s="57" t="s">
        <v>839</v>
      </c>
      <c r="G82" s="57"/>
      <c r="H82" s="56" t="s">
        <v>486</v>
      </c>
      <c r="I82" s="56">
        <v>31</v>
      </c>
      <c r="J82" s="56" t="s">
        <v>506</v>
      </c>
      <c r="K82" s="56" t="s">
        <v>740</v>
      </c>
      <c r="L82" s="57" t="s">
        <v>910</v>
      </c>
      <c r="M82" s="56" t="s">
        <v>106</v>
      </c>
      <c r="N82" s="56">
        <v>95</v>
      </c>
      <c r="O82" s="56" t="s">
        <v>456</v>
      </c>
      <c r="P82" s="56">
        <v>7</v>
      </c>
      <c r="Q82" s="58" t="s">
        <v>457</v>
      </c>
      <c r="R82" s="57"/>
      <c r="S82" s="56" t="s">
        <v>722</v>
      </c>
      <c r="T82" s="58"/>
      <c r="U82" s="64"/>
      <c r="V82" s="56"/>
      <c r="W82" s="58"/>
      <c r="X82" s="56"/>
      <c r="Y82" s="58"/>
      <c r="Z82" s="57"/>
      <c r="AA82" s="57"/>
      <c r="AB82" s="57"/>
      <c r="AC82" s="57"/>
    </row>
    <row r="83" spans="1:29" ht="15.75" customHeight="1">
      <c r="A83" s="56">
        <v>83</v>
      </c>
      <c r="B83" s="56">
        <v>11160200023</v>
      </c>
      <c r="C83" s="56" t="s">
        <v>384</v>
      </c>
      <c r="D83" s="56">
        <v>158</v>
      </c>
      <c r="E83" s="57" t="s">
        <v>838</v>
      </c>
      <c r="F83" s="57" t="s">
        <v>839</v>
      </c>
      <c r="G83" s="57"/>
      <c r="H83" s="56" t="s">
        <v>486</v>
      </c>
      <c r="I83" s="56">
        <v>30</v>
      </c>
      <c r="J83" s="56" t="s">
        <v>506</v>
      </c>
      <c r="K83" s="56" t="s">
        <v>740</v>
      </c>
      <c r="L83" s="57" t="s">
        <v>910</v>
      </c>
      <c r="M83" s="56" t="s">
        <v>490</v>
      </c>
      <c r="N83" s="56">
        <v>97</v>
      </c>
      <c r="O83" s="56" t="s">
        <v>453</v>
      </c>
      <c r="P83" s="56">
        <v>8</v>
      </c>
      <c r="Q83" s="58" t="s">
        <v>454</v>
      </c>
      <c r="R83" s="57"/>
      <c r="S83" s="56" t="s">
        <v>722</v>
      </c>
      <c r="T83" s="58" t="s">
        <v>455</v>
      </c>
      <c r="U83" s="64"/>
      <c r="V83" s="56"/>
      <c r="W83" s="58"/>
      <c r="X83" s="56"/>
      <c r="Y83" s="58"/>
      <c r="Z83" s="57"/>
      <c r="AA83" s="57"/>
      <c r="AB83" s="57"/>
      <c r="AC83" s="57"/>
    </row>
    <row r="84" spans="1:29" ht="84" customHeight="1">
      <c r="A84" s="56">
        <v>84</v>
      </c>
      <c r="B84" s="56">
        <v>11008100023</v>
      </c>
      <c r="C84" s="56" t="s">
        <v>940</v>
      </c>
      <c r="D84" s="56">
        <v>17</v>
      </c>
      <c r="E84" s="57" t="s">
        <v>941</v>
      </c>
      <c r="F84" s="57" t="s">
        <v>942</v>
      </c>
      <c r="G84" s="56" t="s">
        <v>943</v>
      </c>
      <c r="H84" s="56" t="s">
        <v>486</v>
      </c>
      <c r="I84" s="56">
        <v>17</v>
      </c>
      <c r="J84" s="56" t="s">
        <v>506</v>
      </c>
      <c r="K84" s="56" t="s">
        <v>488</v>
      </c>
      <c r="L84" s="57" t="s">
        <v>711</v>
      </c>
      <c r="M84" s="56" t="s">
        <v>106</v>
      </c>
      <c r="N84" s="56">
        <v>101</v>
      </c>
      <c r="O84" s="56" t="s">
        <v>366</v>
      </c>
      <c r="P84" s="56">
        <v>1</v>
      </c>
      <c r="Q84" s="58" t="s">
        <v>367</v>
      </c>
      <c r="R84" s="57"/>
      <c r="S84" s="56" t="s">
        <v>722</v>
      </c>
      <c r="T84" s="58" t="s">
        <v>368</v>
      </c>
      <c r="U84" s="70" t="s">
        <v>68</v>
      </c>
      <c r="V84" s="71" t="s">
        <v>352</v>
      </c>
      <c r="W84" s="72" t="s">
        <v>74</v>
      </c>
      <c r="X84" s="56"/>
      <c r="Y84" s="58"/>
      <c r="Z84" s="57"/>
      <c r="AA84" s="57"/>
      <c r="AB84" s="57"/>
      <c r="AC84" s="57"/>
    </row>
    <row r="85" spans="1:29" ht="27.75" customHeight="1">
      <c r="A85" s="56">
        <v>85</v>
      </c>
      <c r="B85" s="56">
        <v>11160400023</v>
      </c>
      <c r="C85" s="56" t="s">
        <v>384</v>
      </c>
      <c r="D85" s="56">
        <v>160</v>
      </c>
      <c r="E85" s="57" t="s">
        <v>838</v>
      </c>
      <c r="F85" s="57" t="s">
        <v>839</v>
      </c>
      <c r="G85" s="57"/>
      <c r="H85" s="56" t="s">
        <v>486</v>
      </c>
      <c r="I85" s="56">
        <v>32</v>
      </c>
      <c r="J85" s="56" t="s">
        <v>506</v>
      </c>
      <c r="K85" s="56" t="s">
        <v>740</v>
      </c>
      <c r="L85" s="57" t="s">
        <v>910</v>
      </c>
      <c r="M85" s="56" t="s">
        <v>490</v>
      </c>
      <c r="N85" s="56">
        <v>103</v>
      </c>
      <c r="O85" s="56" t="s">
        <v>458</v>
      </c>
      <c r="P85" s="56">
        <v>4</v>
      </c>
      <c r="Q85" s="58" t="s">
        <v>459</v>
      </c>
      <c r="R85" s="57"/>
      <c r="S85" s="56" t="s">
        <v>722</v>
      </c>
      <c r="T85" s="58" t="s">
        <v>460</v>
      </c>
      <c r="U85" s="64"/>
      <c r="V85" s="56"/>
      <c r="W85" s="58"/>
      <c r="X85" s="56"/>
      <c r="Y85" s="58"/>
      <c r="Z85" s="57"/>
      <c r="AA85" s="57"/>
      <c r="AB85" s="57"/>
      <c r="AC85" s="57"/>
    </row>
    <row r="86" spans="1:29" ht="16.5" customHeight="1">
      <c r="A86" s="56">
        <v>86</v>
      </c>
      <c r="B86" s="56">
        <v>11160500023</v>
      </c>
      <c r="C86" s="56" t="s">
        <v>384</v>
      </c>
      <c r="D86" s="56">
        <v>161</v>
      </c>
      <c r="E86" s="57" t="s">
        <v>838</v>
      </c>
      <c r="F86" s="57" t="s">
        <v>839</v>
      </c>
      <c r="G86" s="57"/>
      <c r="H86" s="56" t="s">
        <v>486</v>
      </c>
      <c r="I86" s="56">
        <v>33</v>
      </c>
      <c r="J86" s="56" t="s">
        <v>506</v>
      </c>
      <c r="K86" s="56" t="s">
        <v>740</v>
      </c>
      <c r="L86" s="57" t="s">
        <v>910</v>
      </c>
      <c r="M86" s="56" t="s">
        <v>106</v>
      </c>
      <c r="N86" s="56">
        <v>107</v>
      </c>
      <c r="O86" s="56" t="s">
        <v>461</v>
      </c>
      <c r="P86" s="56">
        <v>12</v>
      </c>
      <c r="Q86" s="58" t="s">
        <v>462</v>
      </c>
      <c r="R86" s="57"/>
      <c r="S86" s="56" t="s">
        <v>722</v>
      </c>
      <c r="T86" s="58" t="s">
        <v>537</v>
      </c>
      <c r="U86" s="64"/>
      <c r="V86" s="56"/>
      <c r="W86" s="58"/>
      <c r="X86" s="56"/>
      <c r="Y86" s="58"/>
      <c r="Z86" s="57"/>
      <c r="AA86" s="57"/>
      <c r="AB86" s="57"/>
      <c r="AC86" s="57"/>
    </row>
    <row r="87" spans="1:29" ht="15.75" customHeight="1">
      <c r="A87" s="56">
        <v>87</v>
      </c>
      <c r="B87" s="56">
        <v>11160600023</v>
      </c>
      <c r="C87" s="56" t="s">
        <v>384</v>
      </c>
      <c r="D87" s="56">
        <v>162</v>
      </c>
      <c r="E87" s="57" t="s">
        <v>838</v>
      </c>
      <c r="F87" s="57" t="s">
        <v>839</v>
      </c>
      <c r="G87" s="57"/>
      <c r="H87" s="56" t="s">
        <v>486</v>
      </c>
      <c r="I87" s="56">
        <v>34</v>
      </c>
      <c r="J87" s="56" t="s">
        <v>506</v>
      </c>
      <c r="K87" s="56" t="s">
        <v>740</v>
      </c>
      <c r="L87" s="57" t="s">
        <v>910</v>
      </c>
      <c r="M87" s="56" t="s">
        <v>106</v>
      </c>
      <c r="N87" s="56">
        <v>114</v>
      </c>
      <c r="O87" s="56" t="s">
        <v>538</v>
      </c>
      <c r="P87" s="56">
        <v>23</v>
      </c>
      <c r="Q87" s="58" t="s">
        <v>539</v>
      </c>
      <c r="R87" s="57"/>
      <c r="S87" s="56" t="s">
        <v>722</v>
      </c>
      <c r="T87" s="58" t="s">
        <v>540</v>
      </c>
      <c r="U87" s="64"/>
      <c r="V87" s="56"/>
      <c r="W87" s="58"/>
      <c r="X87" s="56"/>
      <c r="Y87" s="58"/>
      <c r="Z87" s="57"/>
      <c r="AA87" s="57"/>
      <c r="AB87" s="57"/>
      <c r="AC87" s="57"/>
    </row>
    <row r="88" spans="1:29" ht="15" customHeight="1">
      <c r="A88" s="56">
        <v>88</v>
      </c>
      <c r="B88" s="56">
        <v>11160700023</v>
      </c>
      <c r="C88" s="56" t="s">
        <v>384</v>
      </c>
      <c r="D88" s="56">
        <v>163</v>
      </c>
      <c r="E88" s="57" t="s">
        <v>838</v>
      </c>
      <c r="F88" s="57" t="s">
        <v>839</v>
      </c>
      <c r="G88" s="57"/>
      <c r="H88" s="56" t="s">
        <v>486</v>
      </c>
      <c r="I88" s="56">
        <v>35</v>
      </c>
      <c r="J88" s="56" t="s">
        <v>506</v>
      </c>
      <c r="K88" s="56" t="s">
        <v>740</v>
      </c>
      <c r="L88" s="57" t="s">
        <v>910</v>
      </c>
      <c r="M88" s="56" t="s">
        <v>106</v>
      </c>
      <c r="N88" s="56">
        <v>117</v>
      </c>
      <c r="O88" s="56" t="s">
        <v>541</v>
      </c>
      <c r="P88" s="56">
        <v>1</v>
      </c>
      <c r="Q88" s="58" t="s">
        <v>542</v>
      </c>
      <c r="R88" s="57"/>
      <c r="S88" s="56" t="s">
        <v>722</v>
      </c>
      <c r="T88" s="58" t="s">
        <v>543</v>
      </c>
      <c r="U88" s="64"/>
      <c r="V88" s="56"/>
      <c r="W88" s="58"/>
      <c r="X88" s="56"/>
      <c r="Y88" s="58"/>
      <c r="Z88" s="57"/>
      <c r="AA88" s="57"/>
      <c r="AB88" s="57"/>
      <c r="AC88" s="57"/>
    </row>
    <row r="89" spans="1:29" ht="41.25" customHeight="1">
      <c r="A89" s="56">
        <v>89</v>
      </c>
      <c r="B89" s="56">
        <v>11160800023</v>
      </c>
      <c r="C89" s="56" t="s">
        <v>384</v>
      </c>
      <c r="D89" s="56">
        <v>164</v>
      </c>
      <c r="E89" s="57" t="s">
        <v>838</v>
      </c>
      <c r="F89" s="57" t="s">
        <v>839</v>
      </c>
      <c r="G89" s="57"/>
      <c r="H89" s="56" t="s">
        <v>486</v>
      </c>
      <c r="I89" s="56">
        <v>36</v>
      </c>
      <c r="J89" s="56" t="s">
        <v>506</v>
      </c>
      <c r="K89" s="56" t="s">
        <v>740</v>
      </c>
      <c r="L89" s="57" t="s">
        <v>910</v>
      </c>
      <c r="M89" s="56" t="s">
        <v>106</v>
      </c>
      <c r="N89" s="56">
        <v>127</v>
      </c>
      <c r="O89" s="56" t="s">
        <v>544</v>
      </c>
      <c r="P89" s="56">
        <v>2</v>
      </c>
      <c r="Q89" s="58" t="s">
        <v>545</v>
      </c>
      <c r="R89" s="57"/>
      <c r="S89" s="56" t="s">
        <v>722</v>
      </c>
      <c r="T89" s="58"/>
      <c r="U89" s="64"/>
      <c r="V89" s="56"/>
      <c r="W89" s="58"/>
      <c r="X89" s="56"/>
      <c r="Y89" s="58"/>
      <c r="Z89" s="57"/>
      <c r="AA89" s="57"/>
      <c r="AB89" s="57"/>
      <c r="AC89" s="57"/>
    </row>
    <row r="90" spans="1:29" ht="27.75" customHeight="1">
      <c r="A90" s="56">
        <v>90</v>
      </c>
      <c r="B90" s="56">
        <v>11160900023</v>
      </c>
      <c r="C90" s="56" t="s">
        <v>384</v>
      </c>
      <c r="D90" s="56">
        <v>165</v>
      </c>
      <c r="E90" s="57" t="s">
        <v>838</v>
      </c>
      <c r="F90" s="57" t="s">
        <v>839</v>
      </c>
      <c r="G90" s="57"/>
      <c r="H90" s="56" t="s">
        <v>486</v>
      </c>
      <c r="I90" s="56">
        <v>37</v>
      </c>
      <c r="J90" s="56" t="s">
        <v>506</v>
      </c>
      <c r="K90" s="56" t="s">
        <v>740</v>
      </c>
      <c r="L90" s="57" t="s">
        <v>910</v>
      </c>
      <c r="M90" s="56" t="s">
        <v>490</v>
      </c>
      <c r="N90" s="56">
        <v>131</v>
      </c>
      <c r="O90" s="56" t="s">
        <v>546</v>
      </c>
      <c r="P90" s="56">
        <v>5</v>
      </c>
      <c r="Q90" s="58" t="s">
        <v>547</v>
      </c>
      <c r="R90" s="57"/>
      <c r="S90" s="56" t="s">
        <v>722</v>
      </c>
      <c r="T90" s="58" t="s">
        <v>548</v>
      </c>
      <c r="U90" s="64"/>
      <c r="V90" s="56"/>
      <c r="W90" s="58"/>
      <c r="X90" s="56"/>
      <c r="Y90" s="58"/>
      <c r="Z90" s="57"/>
      <c r="AA90" s="57"/>
      <c r="AB90" s="57"/>
      <c r="AC90" s="57"/>
    </row>
    <row r="91" spans="1:29" ht="15" customHeight="1">
      <c r="A91" s="56">
        <v>91</v>
      </c>
      <c r="B91" s="56">
        <v>11161000023</v>
      </c>
      <c r="C91" s="56" t="s">
        <v>384</v>
      </c>
      <c r="D91" s="56">
        <v>166</v>
      </c>
      <c r="E91" s="57" t="s">
        <v>838</v>
      </c>
      <c r="F91" s="57" t="s">
        <v>839</v>
      </c>
      <c r="G91" s="57"/>
      <c r="H91" s="56" t="s">
        <v>486</v>
      </c>
      <c r="I91" s="56">
        <v>38</v>
      </c>
      <c r="J91" s="56" t="s">
        <v>506</v>
      </c>
      <c r="K91" s="56" t="s">
        <v>740</v>
      </c>
      <c r="L91" s="57" t="s">
        <v>910</v>
      </c>
      <c r="M91" s="56" t="s">
        <v>490</v>
      </c>
      <c r="N91" s="56">
        <v>131</v>
      </c>
      <c r="O91" s="56" t="s">
        <v>549</v>
      </c>
      <c r="P91" s="56">
        <v>33</v>
      </c>
      <c r="Q91" s="58" t="s">
        <v>550</v>
      </c>
      <c r="R91" s="57"/>
      <c r="S91" s="56" t="s">
        <v>722</v>
      </c>
      <c r="T91" s="58" t="s">
        <v>551</v>
      </c>
      <c r="U91" s="64"/>
      <c r="V91" s="56"/>
      <c r="W91" s="58"/>
      <c r="X91" s="56"/>
      <c r="Y91" s="58"/>
      <c r="Z91" s="57"/>
      <c r="AA91" s="57"/>
      <c r="AB91" s="57"/>
      <c r="AC91" s="57"/>
    </row>
    <row r="92" spans="1:29" ht="15.75" customHeight="1">
      <c r="A92" s="56">
        <v>92</v>
      </c>
      <c r="B92" s="56">
        <v>11161100023</v>
      </c>
      <c r="C92" s="56" t="s">
        <v>384</v>
      </c>
      <c r="D92" s="56">
        <v>167</v>
      </c>
      <c r="E92" s="57" t="s">
        <v>838</v>
      </c>
      <c r="F92" s="57" t="s">
        <v>839</v>
      </c>
      <c r="G92" s="57"/>
      <c r="H92" s="56" t="s">
        <v>486</v>
      </c>
      <c r="I92" s="56">
        <v>39</v>
      </c>
      <c r="J92" s="56" t="s">
        <v>506</v>
      </c>
      <c r="K92" s="56" t="s">
        <v>740</v>
      </c>
      <c r="L92" s="57" t="s">
        <v>910</v>
      </c>
      <c r="M92" s="56" t="s">
        <v>490</v>
      </c>
      <c r="N92" s="56">
        <v>131</v>
      </c>
      <c r="O92" s="56" t="s">
        <v>552</v>
      </c>
      <c r="P92" s="56">
        <v>44</v>
      </c>
      <c r="Q92" s="58" t="s">
        <v>550</v>
      </c>
      <c r="R92" s="57"/>
      <c r="S92" s="56" t="s">
        <v>722</v>
      </c>
      <c r="T92" s="58" t="s">
        <v>553</v>
      </c>
      <c r="U92" s="64"/>
      <c r="V92" s="56"/>
      <c r="W92" s="58"/>
      <c r="X92" s="56"/>
      <c r="Y92" s="58"/>
      <c r="Z92" s="57"/>
      <c r="AA92" s="57"/>
      <c r="AB92" s="57"/>
      <c r="AC92" s="57"/>
    </row>
    <row r="93" spans="1:29" ht="41.25" customHeight="1">
      <c r="A93" s="56">
        <v>93</v>
      </c>
      <c r="B93" s="56">
        <v>11161200023</v>
      </c>
      <c r="C93" s="56" t="s">
        <v>384</v>
      </c>
      <c r="D93" s="56">
        <v>168</v>
      </c>
      <c r="E93" s="57" t="s">
        <v>838</v>
      </c>
      <c r="F93" s="57" t="s">
        <v>839</v>
      </c>
      <c r="G93" s="57"/>
      <c r="H93" s="56" t="s">
        <v>486</v>
      </c>
      <c r="I93" s="56">
        <v>40</v>
      </c>
      <c r="J93" s="56" t="s">
        <v>506</v>
      </c>
      <c r="K93" s="56" t="s">
        <v>740</v>
      </c>
      <c r="L93" s="57" t="s">
        <v>910</v>
      </c>
      <c r="M93" s="56" t="s">
        <v>490</v>
      </c>
      <c r="N93" s="56">
        <v>132</v>
      </c>
      <c r="O93" s="56" t="s">
        <v>554</v>
      </c>
      <c r="P93" s="56">
        <v>7</v>
      </c>
      <c r="Q93" s="58" t="s">
        <v>550</v>
      </c>
      <c r="R93" s="57"/>
      <c r="S93" s="56" t="s">
        <v>722</v>
      </c>
      <c r="T93" s="58" t="s">
        <v>555</v>
      </c>
      <c r="U93" s="64"/>
      <c r="V93" s="56"/>
      <c r="W93" s="58"/>
      <c r="X93" s="56"/>
      <c r="Y93" s="58"/>
      <c r="Z93" s="57"/>
      <c r="AA93" s="57"/>
      <c r="AB93" s="57"/>
      <c r="AC93" s="57"/>
    </row>
    <row r="94" spans="1:29" ht="28.5" customHeight="1">
      <c r="A94" s="56">
        <v>94</v>
      </c>
      <c r="B94" s="56">
        <v>11161300023</v>
      </c>
      <c r="C94" s="56" t="s">
        <v>384</v>
      </c>
      <c r="D94" s="56">
        <v>169</v>
      </c>
      <c r="E94" s="57" t="s">
        <v>838</v>
      </c>
      <c r="F94" s="57" t="s">
        <v>839</v>
      </c>
      <c r="G94" s="57"/>
      <c r="H94" s="56" t="s">
        <v>486</v>
      </c>
      <c r="I94" s="56">
        <v>41</v>
      </c>
      <c r="J94" s="56" t="s">
        <v>506</v>
      </c>
      <c r="K94" s="56" t="s">
        <v>740</v>
      </c>
      <c r="L94" s="57" t="s">
        <v>910</v>
      </c>
      <c r="M94" s="56" t="s">
        <v>106</v>
      </c>
      <c r="N94" s="56">
        <v>133</v>
      </c>
      <c r="O94" s="56" t="s">
        <v>556</v>
      </c>
      <c r="P94" s="56">
        <v>25</v>
      </c>
      <c r="Q94" s="58" t="s">
        <v>557</v>
      </c>
      <c r="R94" s="57"/>
      <c r="S94" s="56" t="s">
        <v>722</v>
      </c>
      <c r="T94" s="58" t="s">
        <v>558</v>
      </c>
      <c r="U94" s="64"/>
      <c r="V94" s="56"/>
      <c r="W94" s="58"/>
      <c r="X94" s="56"/>
      <c r="Y94" s="58"/>
      <c r="Z94" s="57"/>
      <c r="AA94" s="57"/>
      <c r="AB94" s="57"/>
      <c r="AC94" s="57"/>
    </row>
    <row r="95" spans="1:29" ht="27.75" customHeight="1">
      <c r="A95" s="56">
        <v>95</v>
      </c>
      <c r="B95" s="56">
        <v>11161400023</v>
      </c>
      <c r="C95" s="56" t="s">
        <v>384</v>
      </c>
      <c r="D95" s="56">
        <v>170</v>
      </c>
      <c r="E95" s="57" t="s">
        <v>838</v>
      </c>
      <c r="F95" s="57" t="s">
        <v>839</v>
      </c>
      <c r="G95" s="57"/>
      <c r="H95" s="56" t="s">
        <v>486</v>
      </c>
      <c r="I95" s="56">
        <v>42</v>
      </c>
      <c r="J95" s="56" t="s">
        <v>506</v>
      </c>
      <c r="K95" s="56" t="s">
        <v>740</v>
      </c>
      <c r="L95" s="57" t="s">
        <v>910</v>
      </c>
      <c r="M95" s="56" t="s">
        <v>106</v>
      </c>
      <c r="N95" s="56">
        <v>139</v>
      </c>
      <c r="O95" s="56">
        <v>6.15</v>
      </c>
      <c r="P95" s="56">
        <v>8</v>
      </c>
      <c r="Q95" s="58" t="s">
        <v>559</v>
      </c>
      <c r="R95" s="57"/>
      <c r="S95" s="56" t="s">
        <v>722</v>
      </c>
      <c r="T95" s="58" t="s">
        <v>560</v>
      </c>
      <c r="U95" s="64"/>
      <c r="V95" s="56"/>
      <c r="W95" s="58"/>
      <c r="X95" s="56"/>
      <c r="Y95" s="58"/>
      <c r="Z95" s="57"/>
      <c r="AA95" s="57"/>
      <c r="AB95" s="57"/>
      <c r="AC95" s="57"/>
    </row>
    <row r="96" spans="1:29" ht="73.5" customHeight="1">
      <c r="A96" s="56">
        <v>96</v>
      </c>
      <c r="B96" s="56">
        <v>11153800023</v>
      </c>
      <c r="C96" s="56" t="s">
        <v>692</v>
      </c>
      <c r="D96" s="56">
        <v>94</v>
      </c>
      <c r="E96" s="57" t="s">
        <v>693</v>
      </c>
      <c r="F96" s="57" t="s">
        <v>694</v>
      </c>
      <c r="G96" s="56" t="s">
        <v>695</v>
      </c>
      <c r="H96" s="56" t="s">
        <v>486</v>
      </c>
      <c r="I96" s="56">
        <v>2</v>
      </c>
      <c r="J96" s="56" t="s">
        <v>506</v>
      </c>
      <c r="K96" s="56" t="s">
        <v>488</v>
      </c>
      <c r="L96" s="57" t="s">
        <v>696</v>
      </c>
      <c r="M96" s="56" t="s">
        <v>685</v>
      </c>
      <c r="N96" s="56">
        <v>140</v>
      </c>
      <c r="O96" s="56" t="s">
        <v>701</v>
      </c>
      <c r="P96" s="56">
        <v>6</v>
      </c>
      <c r="Q96" s="58" t="s">
        <v>702</v>
      </c>
      <c r="R96" s="57"/>
      <c r="S96" s="56" t="s">
        <v>493</v>
      </c>
      <c r="T96" s="58" t="s">
        <v>703</v>
      </c>
      <c r="U96" s="70" t="s">
        <v>347</v>
      </c>
      <c r="V96" s="71"/>
      <c r="W96" s="72" t="s">
        <v>109</v>
      </c>
      <c r="X96" s="56"/>
      <c r="Y96" s="58"/>
      <c r="Z96" s="57"/>
      <c r="AA96" s="57"/>
      <c r="AB96" s="57"/>
      <c r="AC96" s="57"/>
    </row>
    <row r="97" spans="1:29" ht="225" customHeight="1">
      <c r="A97" s="56">
        <v>97</v>
      </c>
      <c r="B97" s="56">
        <v>11153200023</v>
      </c>
      <c r="C97" s="56" t="s">
        <v>706</v>
      </c>
      <c r="D97" s="56">
        <v>88</v>
      </c>
      <c r="E97" s="57" t="s">
        <v>707</v>
      </c>
      <c r="F97" s="57" t="s">
        <v>708</v>
      </c>
      <c r="G97" s="56" t="s">
        <v>709</v>
      </c>
      <c r="H97" s="56" t="s">
        <v>486</v>
      </c>
      <c r="I97" s="56">
        <v>3</v>
      </c>
      <c r="J97" s="56" t="s">
        <v>710</v>
      </c>
      <c r="K97" s="56" t="s">
        <v>488</v>
      </c>
      <c r="L97" s="57" t="s">
        <v>711</v>
      </c>
      <c r="M97" s="56" t="s">
        <v>490</v>
      </c>
      <c r="N97" s="56">
        <v>140</v>
      </c>
      <c r="O97" s="56" t="s">
        <v>719</v>
      </c>
      <c r="P97" s="56">
        <v>6</v>
      </c>
      <c r="Q97" s="58" t="s">
        <v>720</v>
      </c>
      <c r="R97" s="57"/>
      <c r="S97" s="56" t="s">
        <v>493</v>
      </c>
      <c r="T97" s="59" t="s">
        <v>718</v>
      </c>
      <c r="U97" s="70" t="s">
        <v>354</v>
      </c>
      <c r="V97" s="71" t="s">
        <v>352</v>
      </c>
      <c r="W97" s="72" t="s">
        <v>125</v>
      </c>
      <c r="X97" s="56"/>
      <c r="Y97" s="58"/>
      <c r="Z97" s="57"/>
      <c r="AA97" s="57"/>
      <c r="AB97" s="57"/>
      <c r="AC97" s="57"/>
    </row>
    <row r="98" spans="1:29" ht="82.5" customHeight="1">
      <c r="A98" s="56">
        <v>98</v>
      </c>
      <c r="B98" s="56">
        <v>11153700023</v>
      </c>
      <c r="C98" s="56" t="s">
        <v>692</v>
      </c>
      <c r="D98" s="56">
        <v>93</v>
      </c>
      <c r="E98" s="57" t="s">
        <v>693</v>
      </c>
      <c r="F98" s="57" t="s">
        <v>694</v>
      </c>
      <c r="G98" s="56" t="s">
        <v>695</v>
      </c>
      <c r="H98" s="56" t="s">
        <v>486</v>
      </c>
      <c r="I98" s="56">
        <v>1</v>
      </c>
      <c r="J98" s="56" t="s">
        <v>506</v>
      </c>
      <c r="K98" s="56" t="s">
        <v>488</v>
      </c>
      <c r="L98" s="57" t="s">
        <v>696</v>
      </c>
      <c r="M98" s="56" t="s">
        <v>685</v>
      </c>
      <c r="N98" s="56">
        <v>140</v>
      </c>
      <c r="O98" s="56" t="s">
        <v>701</v>
      </c>
      <c r="P98" s="56">
        <v>7</v>
      </c>
      <c r="Q98" s="59" t="s">
        <v>704</v>
      </c>
      <c r="R98" s="57"/>
      <c r="S98" s="56" t="s">
        <v>493</v>
      </c>
      <c r="T98" s="58" t="s">
        <v>705</v>
      </c>
      <c r="U98" s="70" t="s">
        <v>354</v>
      </c>
      <c r="V98" s="71" t="s">
        <v>352</v>
      </c>
      <c r="W98" s="72" t="s">
        <v>353</v>
      </c>
      <c r="X98" s="56"/>
      <c r="Y98" s="58"/>
      <c r="Z98" s="57"/>
      <c r="AA98" s="57"/>
      <c r="AB98" s="57"/>
      <c r="AC98" s="57"/>
    </row>
    <row r="99" spans="1:29" ht="69" customHeight="1">
      <c r="A99" s="56">
        <v>99</v>
      </c>
      <c r="B99" s="56">
        <v>11153300023</v>
      </c>
      <c r="C99" s="56" t="s">
        <v>706</v>
      </c>
      <c r="D99" s="56">
        <v>89</v>
      </c>
      <c r="E99" s="57" t="s">
        <v>707</v>
      </c>
      <c r="F99" s="57" t="s">
        <v>708</v>
      </c>
      <c r="G99" s="56" t="s">
        <v>709</v>
      </c>
      <c r="H99" s="56" t="s">
        <v>486</v>
      </c>
      <c r="I99" s="56">
        <v>4</v>
      </c>
      <c r="J99" s="56" t="s">
        <v>710</v>
      </c>
      <c r="K99" s="56" t="s">
        <v>488</v>
      </c>
      <c r="L99" s="57" t="s">
        <v>711</v>
      </c>
      <c r="M99" s="56" t="s">
        <v>490</v>
      </c>
      <c r="N99" s="56">
        <v>140</v>
      </c>
      <c r="O99" s="56" t="s">
        <v>701</v>
      </c>
      <c r="P99" s="56">
        <v>7</v>
      </c>
      <c r="Q99" s="58" t="s">
        <v>717</v>
      </c>
      <c r="R99" s="57"/>
      <c r="S99" s="56" t="s">
        <v>493</v>
      </c>
      <c r="T99" s="59" t="s">
        <v>718</v>
      </c>
      <c r="U99" s="73" t="s">
        <v>354</v>
      </c>
      <c r="V99" s="71" t="s">
        <v>352</v>
      </c>
      <c r="W99" s="72" t="s">
        <v>353</v>
      </c>
      <c r="X99" s="56"/>
      <c r="Y99" s="58"/>
      <c r="Z99" s="57"/>
      <c r="AA99" s="57"/>
      <c r="AB99" s="57"/>
      <c r="AC99" s="57"/>
    </row>
    <row r="100" spans="1:29" ht="62.25" customHeight="1">
      <c r="A100" s="56">
        <v>100</v>
      </c>
      <c r="B100" s="56">
        <v>11149600023</v>
      </c>
      <c r="C100" s="56" t="s">
        <v>332</v>
      </c>
      <c r="D100" s="56">
        <v>52</v>
      </c>
      <c r="E100" s="57" t="s">
        <v>333</v>
      </c>
      <c r="F100" s="57" t="s">
        <v>334</v>
      </c>
      <c r="G100" s="56">
        <f>972-3-6959552</f>
        <v>-6958583</v>
      </c>
      <c r="H100" s="56" t="s">
        <v>486</v>
      </c>
      <c r="I100" s="56">
        <v>5</v>
      </c>
      <c r="J100" s="56" t="s">
        <v>506</v>
      </c>
      <c r="K100" s="56" t="s">
        <v>740</v>
      </c>
      <c r="L100" s="57" t="s">
        <v>335</v>
      </c>
      <c r="M100" s="56" t="s">
        <v>490</v>
      </c>
      <c r="N100" s="56">
        <v>142</v>
      </c>
      <c r="O100" s="56" t="s">
        <v>840</v>
      </c>
      <c r="P100" s="56">
        <v>7</v>
      </c>
      <c r="Q100" s="58" t="s">
        <v>346</v>
      </c>
      <c r="R100" s="57"/>
      <c r="S100" s="56" t="s">
        <v>722</v>
      </c>
      <c r="T100" s="58" t="s">
        <v>60</v>
      </c>
      <c r="U100" s="70" t="s">
        <v>114</v>
      </c>
      <c r="V100" s="71"/>
      <c r="W100" s="72" t="s">
        <v>61</v>
      </c>
      <c r="X100" s="56"/>
      <c r="Y100" s="58"/>
      <c r="Z100" s="57"/>
      <c r="AA100" s="57"/>
      <c r="AB100" s="57"/>
      <c r="AC100" s="57"/>
    </row>
    <row r="101" spans="1:29" ht="111" customHeight="1">
      <c r="A101" s="56">
        <v>101</v>
      </c>
      <c r="B101" s="56">
        <v>11149500023</v>
      </c>
      <c r="C101" s="56" t="s">
        <v>332</v>
      </c>
      <c r="D101" s="56">
        <v>51</v>
      </c>
      <c r="E101" s="57" t="s">
        <v>333</v>
      </c>
      <c r="F101" s="57" t="s">
        <v>334</v>
      </c>
      <c r="G101" s="56">
        <f>972-3-6959552</f>
        <v>-6958583</v>
      </c>
      <c r="H101" s="56" t="s">
        <v>486</v>
      </c>
      <c r="I101" s="56">
        <v>4</v>
      </c>
      <c r="J101" s="56" t="s">
        <v>506</v>
      </c>
      <c r="K101" s="56" t="s">
        <v>740</v>
      </c>
      <c r="L101" s="57" t="s">
        <v>335</v>
      </c>
      <c r="M101" s="56" t="s">
        <v>490</v>
      </c>
      <c r="N101" s="56">
        <v>142</v>
      </c>
      <c r="O101" s="56" t="s">
        <v>840</v>
      </c>
      <c r="P101" s="56">
        <v>7</v>
      </c>
      <c r="Q101" s="59" t="s">
        <v>846</v>
      </c>
      <c r="R101" s="57"/>
      <c r="S101" s="56" t="s">
        <v>722</v>
      </c>
      <c r="T101" s="58" t="s">
        <v>847</v>
      </c>
      <c r="U101" s="70" t="s">
        <v>354</v>
      </c>
      <c r="V101" s="71" t="s">
        <v>352</v>
      </c>
      <c r="W101" s="72" t="s">
        <v>81</v>
      </c>
      <c r="X101" s="56"/>
      <c r="Y101" s="58" t="s">
        <v>2</v>
      </c>
      <c r="Z101" s="57"/>
      <c r="AA101" s="57"/>
      <c r="AB101" s="57"/>
      <c r="AC101" s="57"/>
    </row>
    <row r="102" spans="1:29" ht="102" customHeight="1">
      <c r="A102" s="56">
        <v>102</v>
      </c>
      <c r="B102" s="56">
        <v>11008000023</v>
      </c>
      <c r="C102" s="56" t="s">
        <v>940</v>
      </c>
      <c r="D102" s="56">
        <v>16</v>
      </c>
      <c r="E102" s="57" t="s">
        <v>941</v>
      </c>
      <c r="F102" s="57" t="s">
        <v>942</v>
      </c>
      <c r="G102" s="56" t="s">
        <v>943</v>
      </c>
      <c r="H102" s="56" t="s">
        <v>486</v>
      </c>
      <c r="I102" s="56">
        <v>16</v>
      </c>
      <c r="J102" s="56" t="s">
        <v>506</v>
      </c>
      <c r="K102" s="56" t="s">
        <v>488</v>
      </c>
      <c r="L102" s="57" t="s">
        <v>711</v>
      </c>
      <c r="M102" s="56" t="s">
        <v>106</v>
      </c>
      <c r="N102" s="56">
        <v>142</v>
      </c>
      <c r="O102" s="56" t="s">
        <v>840</v>
      </c>
      <c r="P102" s="56">
        <v>19</v>
      </c>
      <c r="Q102" s="58" t="s">
        <v>369</v>
      </c>
      <c r="R102" s="57"/>
      <c r="S102" s="56" t="s">
        <v>493</v>
      </c>
      <c r="T102" s="58" t="s">
        <v>370</v>
      </c>
      <c r="U102" s="70" t="s">
        <v>68</v>
      </c>
      <c r="V102" s="84" t="s">
        <v>348</v>
      </c>
      <c r="W102" s="72" t="s">
        <v>75</v>
      </c>
      <c r="X102" s="56"/>
      <c r="Y102" s="58" t="s">
        <v>76</v>
      </c>
      <c r="Z102" s="57"/>
      <c r="AA102" s="57"/>
      <c r="AB102" s="57"/>
      <c r="AC102" s="57"/>
    </row>
    <row r="103" spans="1:29" ht="179.25" customHeight="1">
      <c r="A103" s="56">
        <v>103</v>
      </c>
      <c r="B103" s="56">
        <v>11149700023</v>
      </c>
      <c r="C103" s="56" t="s">
        <v>332</v>
      </c>
      <c r="D103" s="56">
        <v>53</v>
      </c>
      <c r="E103" s="57" t="s">
        <v>333</v>
      </c>
      <c r="F103" s="57" t="s">
        <v>334</v>
      </c>
      <c r="G103" s="56">
        <f>972-3-6959552</f>
        <v>-6958583</v>
      </c>
      <c r="H103" s="56" t="s">
        <v>486</v>
      </c>
      <c r="I103" s="56">
        <v>6</v>
      </c>
      <c r="J103" s="56" t="s">
        <v>506</v>
      </c>
      <c r="K103" s="56" t="s">
        <v>740</v>
      </c>
      <c r="L103" s="57" t="s">
        <v>335</v>
      </c>
      <c r="M103" s="56" t="s">
        <v>490</v>
      </c>
      <c r="N103" s="56">
        <v>142</v>
      </c>
      <c r="O103" s="56" t="s">
        <v>840</v>
      </c>
      <c r="P103" s="56">
        <v>21</v>
      </c>
      <c r="Q103" s="59" t="s">
        <v>344</v>
      </c>
      <c r="R103" s="57"/>
      <c r="S103" s="56" t="s">
        <v>722</v>
      </c>
      <c r="T103" s="58" t="s">
        <v>345</v>
      </c>
      <c r="U103" s="70" t="s">
        <v>354</v>
      </c>
      <c r="V103" s="71" t="s">
        <v>352</v>
      </c>
      <c r="W103" s="72" t="s">
        <v>62</v>
      </c>
      <c r="X103" s="56"/>
      <c r="Y103" s="58"/>
      <c r="Z103" s="57"/>
      <c r="AA103" s="57"/>
      <c r="AB103" s="57"/>
      <c r="AC103" s="57"/>
    </row>
    <row r="104" spans="1:29" ht="16.5" customHeight="1">
      <c r="A104" s="56">
        <v>104</v>
      </c>
      <c r="B104" s="56">
        <v>11161500023</v>
      </c>
      <c r="C104" s="56" t="s">
        <v>384</v>
      </c>
      <c r="D104" s="56">
        <v>171</v>
      </c>
      <c r="E104" s="57" t="s">
        <v>838</v>
      </c>
      <c r="F104" s="57" t="s">
        <v>839</v>
      </c>
      <c r="G104" s="57"/>
      <c r="H104" s="56" t="s">
        <v>486</v>
      </c>
      <c r="I104" s="56">
        <v>43</v>
      </c>
      <c r="J104" s="56" t="s">
        <v>506</v>
      </c>
      <c r="K104" s="56" t="s">
        <v>740</v>
      </c>
      <c r="L104" s="57" t="s">
        <v>910</v>
      </c>
      <c r="M104" s="56" t="s">
        <v>106</v>
      </c>
      <c r="N104" s="56">
        <v>145</v>
      </c>
      <c r="O104" s="56" t="s">
        <v>561</v>
      </c>
      <c r="P104" s="56">
        <v>23</v>
      </c>
      <c r="Q104" s="58" t="s">
        <v>562</v>
      </c>
      <c r="R104" s="57"/>
      <c r="S104" s="56" t="s">
        <v>722</v>
      </c>
      <c r="T104" s="58" t="s">
        <v>563</v>
      </c>
      <c r="U104" s="64"/>
      <c r="V104" s="56"/>
      <c r="W104" s="58"/>
      <c r="X104" s="56"/>
      <c r="Y104" s="58"/>
      <c r="Z104" s="57"/>
      <c r="AA104" s="57"/>
      <c r="AB104" s="57"/>
      <c r="AC104" s="57"/>
    </row>
    <row r="105" spans="1:29" ht="42" customHeight="1">
      <c r="A105" s="56">
        <v>105</v>
      </c>
      <c r="B105" s="56">
        <v>11161600023</v>
      </c>
      <c r="C105" s="56" t="s">
        <v>384</v>
      </c>
      <c r="D105" s="56">
        <v>172</v>
      </c>
      <c r="E105" s="57" t="s">
        <v>838</v>
      </c>
      <c r="F105" s="57" t="s">
        <v>839</v>
      </c>
      <c r="G105" s="57"/>
      <c r="H105" s="56" t="s">
        <v>486</v>
      </c>
      <c r="I105" s="56">
        <v>44</v>
      </c>
      <c r="J105" s="56" t="s">
        <v>506</v>
      </c>
      <c r="K105" s="56" t="s">
        <v>740</v>
      </c>
      <c r="L105" s="57" t="s">
        <v>910</v>
      </c>
      <c r="M105" s="56" t="s">
        <v>490</v>
      </c>
      <c r="N105" s="56">
        <v>146</v>
      </c>
      <c r="O105" s="56" t="s">
        <v>841</v>
      </c>
      <c r="P105" s="56">
        <v>8</v>
      </c>
      <c r="Q105" s="58" t="s">
        <v>564</v>
      </c>
      <c r="R105" s="57"/>
      <c r="S105" s="56" t="s">
        <v>722</v>
      </c>
      <c r="T105" s="58" t="s">
        <v>565</v>
      </c>
      <c r="U105" s="64"/>
      <c r="V105" s="56"/>
      <c r="W105" s="58"/>
      <c r="X105" s="56"/>
      <c r="Y105" s="58"/>
      <c r="Z105" s="57"/>
      <c r="AA105" s="57"/>
      <c r="AB105" s="57"/>
      <c r="AC105" s="57"/>
    </row>
    <row r="106" spans="1:29" ht="27.75" customHeight="1">
      <c r="A106" s="56">
        <v>106</v>
      </c>
      <c r="B106" s="56">
        <v>11161700023</v>
      </c>
      <c r="C106" s="56" t="s">
        <v>384</v>
      </c>
      <c r="D106" s="56">
        <v>173</v>
      </c>
      <c r="E106" s="57" t="s">
        <v>838</v>
      </c>
      <c r="F106" s="57" t="s">
        <v>839</v>
      </c>
      <c r="G106" s="57"/>
      <c r="H106" s="56" t="s">
        <v>486</v>
      </c>
      <c r="I106" s="56">
        <v>45</v>
      </c>
      <c r="J106" s="56" t="s">
        <v>506</v>
      </c>
      <c r="K106" s="56" t="s">
        <v>740</v>
      </c>
      <c r="L106" s="57" t="s">
        <v>910</v>
      </c>
      <c r="M106" s="56" t="s">
        <v>106</v>
      </c>
      <c r="N106" s="56">
        <v>154</v>
      </c>
      <c r="O106" s="56" t="s">
        <v>830</v>
      </c>
      <c r="P106" s="56">
        <v>20</v>
      </c>
      <c r="Q106" s="58" t="s">
        <v>566</v>
      </c>
      <c r="R106" s="57"/>
      <c r="S106" s="56" t="s">
        <v>722</v>
      </c>
      <c r="T106" s="58"/>
      <c r="U106" s="64"/>
      <c r="V106" s="56"/>
      <c r="W106" s="58"/>
      <c r="X106" s="56"/>
      <c r="Y106" s="58"/>
      <c r="Z106" s="57"/>
      <c r="AA106" s="57"/>
      <c r="AB106" s="57"/>
      <c r="AC106" s="57"/>
    </row>
    <row r="107" spans="1:29" ht="18.75" customHeight="1">
      <c r="A107" s="56">
        <v>107</v>
      </c>
      <c r="B107" s="56">
        <v>11152300023</v>
      </c>
      <c r="C107" s="56" t="s">
        <v>737</v>
      </c>
      <c r="D107" s="56">
        <v>79</v>
      </c>
      <c r="E107" s="57" t="s">
        <v>738</v>
      </c>
      <c r="F107" s="57" t="s">
        <v>792</v>
      </c>
      <c r="G107" s="56" t="s">
        <v>793</v>
      </c>
      <c r="H107" s="56" t="s">
        <v>486</v>
      </c>
      <c r="I107" s="56">
        <v>10</v>
      </c>
      <c r="J107" s="56" t="s">
        <v>739</v>
      </c>
      <c r="K107" s="56" t="s">
        <v>740</v>
      </c>
      <c r="L107" s="57" t="s">
        <v>741</v>
      </c>
      <c r="M107" s="56" t="s">
        <v>106</v>
      </c>
      <c r="N107" s="56">
        <v>154</v>
      </c>
      <c r="O107" s="56" t="s">
        <v>830</v>
      </c>
      <c r="P107" s="56">
        <v>41</v>
      </c>
      <c r="Q107" s="58" t="s">
        <v>749</v>
      </c>
      <c r="R107" s="57"/>
      <c r="S107" s="56" t="s">
        <v>722</v>
      </c>
      <c r="T107" s="58" t="s">
        <v>750</v>
      </c>
      <c r="U107" s="64"/>
      <c r="V107" s="56"/>
      <c r="W107" s="58"/>
      <c r="X107" s="56"/>
      <c r="Y107" s="58"/>
      <c r="Z107" s="57"/>
      <c r="AA107" s="57"/>
      <c r="AB107" s="57"/>
      <c r="AC107" s="57"/>
    </row>
    <row r="108" spans="1:29" ht="15.75" customHeight="1">
      <c r="A108" s="56">
        <v>108</v>
      </c>
      <c r="B108" s="56">
        <v>11161800023</v>
      </c>
      <c r="C108" s="56" t="s">
        <v>384</v>
      </c>
      <c r="D108" s="56">
        <v>174</v>
      </c>
      <c r="E108" s="57" t="s">
        <v>838</v>
      </c>
      <c r="F108" s="57" t="s">
        <v>839</v>
      </c>
      <c r="G108" s="57"/>
      <c r="H108" s="56" t="s">
        <v>486</v>
      </c>
      <c r="I108" s="56">
        <v>46</v>
      </c>
      <c r="J108" s="56" t="s">
        <v>506</v>
      </c>
      <c r="K108" s="56" t="s">
        <v>740</v>
      </c>
      <c r="L108" s="57" t="s">
        <v>910</v>
      </c>
      <c r="M108" s="56" t="s">
        <v>106</v>
      </c>
      <c r="N108" s="56">
        <v>157</v>
      </c>
      <c r="O108" s="56" t="s">
        <v>567</v>
      </c>
      <c r="P108" s="56">
        <v>37</v>
      </c>
      <c r="Q108" s="58" t="s">
        <v>568</v>
      </c>
      <c r="R108" s="57"/>
      <c r="S108" s="56" t="s">
        <v>722</v>
      </c>
      <c r="T108" s="58"/>
      <c r="U108" s="64"/>
      <c r="V108" s="56"/>
      <c r="W108" s="58"/>
      <c r="X108" s="56"/>
      <c r="Y108" s="58"/>
      <c r="Z108" s="57"/>
      <c r="AA108" s="57"/>
      <c r="AB108" s="57"/>
      <c r="AC108" s="57"/>
    </row>
    <row r="109" spans="1:29" ht="28.5" customHeight="1">
      <c r="A109" s="56">
        <v>109</v>
      </c>
      <c r="B109" s="56">
        <v>11161900023</v>
      </c>
      <c r="C109" s="56" t="s">
        <v>384</v>
      </c>
      <c r="D109" s="56">
        <v>175</v>
      </c>
      <c r="E109" s="57" t="s">
        <v>838</v>
      </c>
      <c r="F109" s="57" t="s">
        <v>839</v>
      </c>
      <c r="G109" s="57"/>
      <c r="H109" s="56" t="s">
        <v>486</v>
      </c>
      <c r="I109" s="56">
        <v>47</v>
      </c>
      <c r="J109" s="56" t="s">
        <v>506</v>
      </c>
      <c r="K109" s="56" t="s">
        <v>740</v>
      </c>
      <c r="L109" s="57" t="s">
        <v>910</v>
      </c>
      <c r="M109" s="56" t="s">
        <v>106</v>
      </c>
      <c r="N109" s="56">
        <v>163</v>
      </c>
      <c r="O109" s="56" t="s">
        <v>569</v>
      </c>
      <c r="P109" s="56">
        <v>1</v>
      </c>
      <c r="Q109" s="58" t="s">
        <v>570</v>
      </c>
      <c r="R109" s="57"/>
      <c r="S109" s="56" t="s">
        <v>722</v>
      </c>
      <c r="T109" s="58" t="s">
        <v>571</v>
      </c>
      <c r="U109" s="64"/>
      <c r="V109" s="56"/>
      <c r="W109" s="58"/>
      <c r="X109" s="56"/>
      <c r="Y109" s="58"/>
      <c r="Z109" s="57"/>
      <c r="AA109" s="57"/>
      <c r="AB109" s="57"/>
      <c r="AC109" s="57"/>
    </row>
    <row r="110" spans="1:29" ht="42.75" customHeight="1">
      <c r="A110" s="56">
        <v>110</v>
      </c>
      <c r="B110" s="56">
        <v>11162000023</v>
      </c>
      <c r="C110" s="56" t="s">
        <v>384</v>
      </c>
      <c r="D110" s="56">
        <v>176</v>
      </c>
      <c r="E110" s="57" t="s">
        <v>838</v>
      </c>
      <c r="F110" s="57" t="s">
        <v>839</v>
      </c>
      <c r="G110" s="57"/>
      <c r="H110" s="56" t="s">
        <v>486</v>
      </c>
      <c r="I110" s="56">
        <v>48</v>
      </c>
      <c r="J110" s="56" t="s">
        <v>506</v>
      </c>
      <c r="K110" s="56" t="s">
        <v>740</v>
      </c>
      <c r="L110" s="57" t="s">
        <v>910</v>
      </c>
      <c r="M110" s="56" t="s">
        <v>106</v>
      </c>
      <c r="N110" s="56">
        <v>164</v>
      </c>
      <c r="O110" s="56" t="s">
        <v>572</v>
      </c>
      <c r="P110" s="56">
        <v>40</v>
      </c>
      <c r="Q110" s="58" t="s">
        <v>573</v>
      </c>
      <c r="R110" s="57"/>
      <c r="S110" s="56" t="s">
        <v>722</v>
      </c>
      <c r="T110" s="58" t="s">
        <v>574</v>
      </c>
      <c r="U110" s="64"/>
      <c r="V110" s="56"/>
      <c r="W110" s="58"/>
      <c r="X110" s="56"/>
      <c r="Y110" s="58"/>
      <c r="Z110" s="57"/>
      <c r="AA110" s="57"/>
      <c r="AB110" s="57"/>
      <c r="AC110" s="57"/>
    </row>
    <row r="111" spans="1:29" ht="16.5" customHeight="1">
      <c r="A111" s="56">
        <v>111</v>
      </c>
      <c r="B111" s="56">
        <v>11162100023</v>
      </c>
      <c r="C111" s="56" t="s">
        <v>384</v>
      </c>
      <c r="D111" s="56">
        <v>177</v>
      </c>
      <c r="E111" s="57" t="s">
        <v>838</v>
      </c>
      <c r="F111" s="57" t="s">
        <v>839</v>
      </c>
      <c r="G111" s="57"/>
      <c r="H111" s="56" t="s">
        <v>486</v>
      </c>
      <c r="I111" s="56">
        <v>49</v>
      </c>
      <c r="J111" s="56" t="s">
        <v>506</v>
      </c>
      <c r="K111" s="56" t="s">
        <v>740</v>
      </c>
      <c r="L111" s="57" t="s">
        <v>910</v>
      </c>
      <c r="M111" s="56" t="s">
        <v>490</v>
      </c>
      <c r="N111" s="56">
        <v>169</v>
      </c>
      <c r="O111" s="56" t="s">
        <v>575</v>
      </c>
      <c r="P111" s="56">
        <v>5</v>
      </c>
      <c r="Q111" s="58" t="s">
        <v>576</v>
      </c>
      <c r="R111" s="57"/>
      <c r="S111" s="56" t="s">
        <v>722</v>
      </c>
      <c r="T111" s="58" t="s">
        <v>577</v>
      </c>
      <c r="U111" s="64"/>
      <c r="V111" s="56"/>
      <c r="W111" s="58"/>
      <c r="X111" s="56"/>
      <c r="Y111" s="58"/>
      <c r="Z111" s="57"/>
      <c r="AA111" s="57"/>
      <c r="AB111" s="57"/>
      <c r="AC111" s="57"/>
    </row>
    <row r="112" spans="1:29" ht="15.75" customHeight="1">
      <c r="A112" s="56">
        <v>112</v>
      </c>
      <c r="B112" s="56">
        <v>11162200023</v>
      </c>
      <c r="C112" s="56" t="s">
        <v>384</v>
      </c>
      <c r="D112" s="56">
        <v>178</v>
      </c>
      <c r="E112" s="57" t="s">
        <v>838</v>
      </c>
      <c r="F112" s="57" t="s">
        <v>839</v>
      </c>
      <c r="G112" s="57"/>
      <c r="H112" s="56" t="s">
        <v>486</v>
      </c>
      <c r="I112" s="56">
        <v>50</v>
      </c>
      <c r="J112" s="56" t="s">
        <v>506</v>
      </c>
      <c r="K112" s="56" t="s">
        <v>740</v>
      </c>
      <c r="L112" s="57" t="s">
        <v>910</v>
      </c>
      <c r="M112" s="56" t="s">
        <v>106</v>
      </c>
      <c r="N112" s="56">
        <v>170</v>
      </c>
      <c r="O112" s="56" t="s">
        <v>575</v>
      </c>
      <c r="P112" s="56">
        <v>20</v>
      </c>
      <c r="Q112" s="58" t="s">
        <v>578</v>
      </c>
      <c r="R112" s="57"/>
      <c r="S112" s="56" t="s">
        <v>722</v>
      </c>
      <c r="T112" s="58" t="s">
        <v>579</v>
      </c>
      <c r="U112" s="64"/>
      <c r="V112" s="56"/>
      <c r="W112" s="58"/>
      <c r="X112" s="56"/>
      <c r="Y112" s="58"/>
      <c r="Z112" s="57"/>
      <c r="AA112" s="57"/>
      <c r="AB112" s="57"/>
      <c r="AC112" s="57"/>
    </row>
    <row r="113" spans="1:29" ht="28.5" customHeight="1">
      <c r="A113" s="56">
        <v>113</v>
      </c>
      <c r="B113" s="56">
        <v>11162300023</v>
      </c>
      <c r="C113" s="56" t="s">
        <v>384</v>
      </c>
      <c r="D113" s="56">
        <v>179</v>
      </c>
      <c r="E113" s="57" t="s">
        <v>838</v>
      </c>
      <c r="F113" s="57" t="s">
        <v>839</v>
      </c>
      <c r="G113" s="57"/>
      <c r="H113" s="56" t="s">
        <v>486</v>
      </c>
      <c r="I113" s="56">
        <v>51</v>
      </c>
      <c r="J113" s="56" t="s">
        <v>506</v>
      </c>
      <c r="K113" s="56" t="s">
        <v>740</v>
      </c>
      <c r="L113" s="57" t="s">
        <v>910</v>
      </c>
      <c r="M113" s="56" t="s">
        <v>490</v>
      </c>
      <c r="N113" s="56">
        <v>170</v>
      </c>
      <c r="O113" s="56" t="s">
        <v>580</v>
      </c>
      <c r="P113" s="56">
        <v>31</v>
      </c>
      <c r="Q113" s="58" t="s">
        <v>581</v>
      </c>
      <c r="R113" s="57"/>
      <c r="S113" s="56" t="s">
        <v>722</v>
      </c>
      <c r="T113" s="58" t="s">
        <v>582</v>
      </c>
      <c r="U113" s="64"/>
      <c r="V113" s="56"/>
      <c r="W113" s="58"/>
      <c r="X113" s="56"/>
      <c r="Y113" s="58"/>
      <c r="Z113" s="57"/>
      <c r="AA113" s="57"/>
      <c r="AB113" s="57"/>
      <c r="AC113" s="57"/>
    </row>
    <row r="114" spans="1:29" ht="29.25" customHeight="1">
      <c r="A114" s="56">
        <v>114</v>
      </c>
      <c r="B114" s="56">
        <v>11152100023</v>
      </c>
      <c r="C114" s="56" t="s">
        <v>737</v>
      </c>
      <c r="D114" s="56">
        <v>77</v>
      </c>
      <c r="E114" s="57" t="s">
        <v>738</v>
      </c>
      <c r="F114" s="57" t="s">
        <v>792</v>
      </c>
      <c r="G114" s="56" t="s">
        <v>793</v>
      </c>
      <c r="H114" s="56" t="s">
        <v>486</v>
      </c>
      <c r="I114" s="56">
        <v>8</v>
      </c>
      <c r="J114" s="56" t="s">
        <v>739</v>
      </c>
      <c r="K114" s="56" t="s">
        <v>740</v>
      </c>
      <c r="L114" s="57" t="s">
        <v>741</v>
      </c>
      <c r="M114" s="56" t="s">
        <v>106</v>
      </c>
      <c r="N114" s="56">
        <v>191</v>
      </c>
      <c r="O114" s="56" t="s">
        <v>754</v>
      </c>
      <c r="P114" s="56">
        <v>4</v>
      </c>
      <c r="Q114" s="58" t="s">
        <v>755</v>
      </c>
      <c r="R114" s="57"/>
      <c r="S114" s="56" t="s">
        <v>722</v>
      </c>
      <c r="T114" s="58" t="s">
        <v>756</v>
      </c>
      <c r="U114" s="64"/>
      <c r="V114" s="56"/>
      <c r="W114" s="58"/>
      <c r="X114" s="56"/>
      <c r="Y114" s="58"/>
      <c r="Z114" s="57"/>
      <c r="AA114" s="57"/>
      <c r="AB114" s="57"/>
      <c r="AC114" s="57"/>
    </row>
    <row r="115" spans="1:29" ht="66" customHeight="1">
      <c r="A115" s="56">
        <v>115</v>
      </c>
      <c r="B115" s="56">
        <v>11150800023</v>
      </c>
      <c r="C115" s="56" t="s">
        <v>305</v>
      </c>
      <c r="D115" s="56">
        <v>64</v>
      </c>
      <c r="E115" s="57" t="s">
        <v>306</v>
      </c>
      <c r="F115" s="57" t="s">
        <v>307</v>
      </c>
      <c r="G115" s="56">
        <f>81-25-262-6737</f>
        <v>-6943</v>
      </c>
      <c r="H115" s="56" t="s">
        <v>486</v>
      </c>
      <c r="I115" s="56">
        <v>6</v>
      </c>
      <c r="J115" s="56" t="s">
        <v>308</v>
      </c>
      <c r="K115" s="56" t="s">
        <v>740</v>
      </c>
      <c r="L115" s="57" t="s">
        <v>309</v>
      </c>
      <c r="M115" s="56" t="s">
        <v>106</v>
      </c>
      <c r="N115" s="56">
        <v>191</v>
      </c>
      <c r="O115" s="56" t="s">
        <v>310</v>
      </c>
      <c r="P115" s="56"/>
      <c r="Q115" s="58" t="s">
        <v>311</v>
      </c>
      <c r="R115" s="57"/>
      <c r="S115" s="56" t="s">
        <v>722</v>
      </c>
      <c r="T115" s="58" t="s">
        <v>312</v>
      </c>
      <c r="U115" s="64"/>
      <c r="V115" s="56"/>
      <c r="W115" s="58"/>
      <c r="X115" s="56"/>
      <c r="Y115" s="58"/>
      <c r="Z115" s="57"/>
      <c r="AA115" s="57"/>
      <c r="AB115" s="57"/>
      <c r="AC115" s="57"/>
    </row>
    <row r="116" spans="1:29" ht="27.75" customHeight="1">
      <c r="A116" s="56">
        <v>116</v>
      </c>
      <c r="B116" s="56">
        <v>11162400023</v>
      </c>
      <c r="C116" s="56" t="s">
        <v>384</v>
      </c>
      <c r="D116" s="56">
        <v>180</v>
      </c>
      <c r="E116" s="57" t="s">
        <v>838</v>
      </c>
      <c r="F116" s="57" t="s">
        <v>839</v>
      </c>
      <c r="G116" s="57"/>
      <c r="H116" s="56" t="s">
        <v>486</v>
      </c>
      <c r="I116" s="56">
        <v>52</v>
      </c>
      <c r="J116" s="56" t="s">
        <v>506</v>
      </c>
      <c r="K116" s="56" t="s">
        <v>740</v>
      </c>
      <c r="L116" s="57" t="s">
        <v>910</v>
      </c>
      <c r="M116" s="56" t="s">
        <v>106</v>
      </c>
      <c r="N116" s="56">
        <v>215</v>
      </c>
      <c r="O116" s="56" t="s">
        <v>583</v>
      </c>
      <c r="P116" s="56">
        <v>27</v>
      </c>
      <c r="Q116" s="58" t="s">
        <v>584</v>
      </c>
      <c r="R116" s="57"/>
      <c r="S116" s="56" t="s">
        <v>722</v>
      </c>
      <c r="T116" s="58"/>
      <c r="U116" s="70" t="s">
        <v>113</v>
      </c>
      <c r="V116" s="71"/>
      <c r="W116" s="72"/>
      <c r="X116" s="56"/>
      <c r="Y116" s="58"/>
      <c r="Z116" s="57"/>
      <c r="AA116" s="57"/>
      <c r="AB116" s="57"/>
      <c r="AC116" s="57"/>
    </row>
    <row r="117" spans="1:29" ht="66.75" customHeight="1">
      <c r="A117" s="56">
        <v>117</v>
      </c>
      <c r="B117" s="56">
        <v>11162500023</v>
      </c>
      <c r="C117" s="56" t="s">
        <v>384</v>
      </c>
      <c r="D117" s="56">
        <v>181</v>
      </c>
      <c r="E117" s="57" t="s">
        <v>838</v>
      </c>
      <c r="F117" s="57" t="s">
        <v>839</v>
      </c>
      <c r="G117" s="57"/>
      <c r="H117" s="56" t="s">
        <v>486</v>
      </c>
      <c r="I117" s="56">
        <v>53</v>
      </c>
      <c r="J117" s="56" t="s">
        <v>506</v>
      </c>
      <c r="K117" s="56" t="s">
        <v>740</v>
      </c>
      <c r="L117" s="57" t="s">
        <v>910</v>
      </c>
      <c r="M117" s="56" t="s">
        <v>106</v>
      </c>
      <c r="N117" s="56">
        <v>217</v>
      </c>
      <c r="O117" s="56" t="s">
        <v>585</v>
      </c>
      <c r="P117" s="56">
        <v>27</v>
      </c>
      <c r="Q117" s="58" t="s">
        <v>584</v>
      </c>
      <c r="R117" s="57"/>
      <c r="S117" s="56" t="s">
        <v>722</v>
      </c>
      <c r="T117" s="58"/>
      <c r="U117" s="70" t="s">
        <v>113</v>
      </c>
      <c r="V117" s="71"/>
      <c r="W117" s="72"/>
      <c r="X117" s="56"/>
      <c r="Y117" s="58"/>
      <c r="Z117" s="57"/>
      <c r="AA117" s="57"/>
      <c r="AB117" s="57"/>
      <c r="AC117" s="57"/>
    </row>
    <row r="118" spans="1:29" ht="16.5" customHeight="1">
      <c r="A118" s="56">
        <v>118</v>
      </c>
      <c r="B118" s="56">
        <v>11162600023</v>
      </c>
      <c r="C118" s="56" t="s">
        <v>384</v>
      </c>
      <c r="D118" s="56">
        <v>182</v>
      </c>
      <c r="E118" s="57" t="s">
        <v>838</v>
      </c>
      <c r="F118" s="57" t="s">
        <v>839</v>
      </c>
      <c r="G118" s="57"/>
      <c r="H118" s="56" t="s">
        <v>486</v>
      </c>
      <c r="I118" s="56">
        <v>54</v>
      </c>
      <c r="J118" s="56" t="s">
        <v>506</v>
      </c>
      <c r="K118" s="56" t="s">
        <v>740</v>
      </c>
      <c r="L118" s="57" t="s">
        <v>910</v>
      </c>
      <c r="M118" s="56" t="s">
        <v>106</v>
      </c>
      <c r="N118" s="56">
        <v>217</v>
      </c>
      <c r="O118" s="56" t="s">
        <v>585</v>
      </c>
      <c r="P118" s="56">
        <v>28</v>
      </c>
      <c r="Q118" s="58" t="s">
        <v>586</v>
      </c>
      <c r="R118" s="57"/>
      <c r="S118" s="56" t="s">
        <v>722</v>
      </c>
      <c r="T118" s="58" t="s">
        <v>587</v>
      </c>
      <c r="U118" s="70"/>
      <c r="V118" s="84" t="s">
        <v>348</v>
      </c>
      <c r="W118" s="72"/>
      <c r="X118" s="56"/>
      <c r="Y118" s="58" t="s">
        <v>380</v>
      </c>
      <c r="Z118" s="57"/>
      <c r="AA118" s="57"/>
      <c r="AB118" s="57"/>
      <c r="AC118" s="57"/>
    </row>
    <row r="119" spans="1:29" ht="92.25" customHeight="1">
      <c r="A119" s="56">
        <v>119</v>
      </c>
      <c r="B119" s="56">
        <v>11148300023</v>
      </c>
      <c r="C119" s="56" t="s">
        <v>867</v>
      </c>
      <c r="D119" s="56">
        <v>39</v>
      </c>
      <c r="E119" s="57" t="s">
        <v>868</v>
      </c>
      <c r="F119" s="57" t="s">
        <v>869</v>
      </c>
      <c r="G119" s="56" t="s">
        <v>870</v>
      </c>
      <c r="H119" s="56" t="s">
        <v>486</v>
      </c>
      <c r="I119" s="56">
        <v>5</v>
      </c>
      <c r="J119" s="56" t="s">
        <v>739</v>
      </c>
      <c r="K119" s="56" t="s">
        <v>740</v>
      </c>
      <c r="L119" s="57" t="s">
        <v>856</v>
      </c>
      <c r="M119" s="56" t="s">
        <v>106</v>
      </c>
      <c r="N119" s="56">
        <v>221</v>
      </c>
      <c r="O119" s="56">
        <v>6.22</v>
      </c>
      <c r="P119" s="56">
        <v>32</v>
      </c>
      <c r="Q119" s="58" t="s">
        <v>883</v>
      </c>
      <c r="R119" s="57"/>
      <c r="S119" s="56" t="s">
        <v>722</v>
      </c>
      <c r="T119" s="58" t="s">
        <v>884</v>
      </c>
      <c r="U119" s="70" t="s">
        <v>113</v>
      </c>
      <c r="V119" s="84" t="s">
        <v>348</v>
      </c>
      <c r="W119" s="72" t="s">
        <v>381</v>
      </c>
      <c r="X119" s="56"/>
      <c r="Y119" s="58"/>
      <c r="Z119" s="57"/>
      <c r="AA119" s="57"/>
      <c r="AB119" s="57"/>
      <c r="AC119" s="57"/>
    </row>
    <row r="120" spans="1:29" ht="27.75" customHeight="1">
      <c r="A120" s="56">
        <v>120</v>
      </c>
      <c r="B120" s="56">
        <v>11162700023</v>
      </c>
      <c r="C120" s="56" t="s">
        <v>384</v>
      </c>
      <c r="D120" s="56">
        <v>183</v>
      </c>
      <c r="E120" s="57" t="s">
        <v>838</v>
      </c>
      <c r="F120" s="57" t="s">
        <v>839</v>
      </c>
      <c r="G120" s="57"/>
      <c r="H120" s="56" t="s">
        <v>486</v>
      </c>
      <c r="I120" s="56">
        <v>55</v>
      </c>
      <c r="J120" s="56" t="s">
        <v>506</v>
      </c>
      <c r="K120" s="56" t="s">
        <v>740</v>
      </c>
      <c r="L120" s="57" t="s">
        <v>910</v>
      </c>
      <c r="M120" s="56" t="s">
        <v>106</v>
      </c>
      <c r="N120" s="56">
        <v>221</v>
      </c>
      <c r="O120" s="56">
        <v>6.22</v>
      </c>
      <c r="P120" s="56">
        <v>32</v>
      </c>
      <c r="Q120" s="58" t="s">
        <v>588</v>
      </c>
      <c r="R120" s="57"/>
      <c r="S120" s="56" t="s">
        <v>722</v>
      </c>
      <c r="T120" s="58" t="s">
        <v>589</v>
      </c>
      <c r="U120" s="70" t="s">
        <v>113</v>
      </c>
      <c r="V120" s="84" t="s">
        <v>348</v>
      </c>
      <c r="W120" s="72"/>
      <c r="X120" s="56"/>
      <c r="Y120" s="58"/>
      <c r="Z120" s="57"/>
      <c r="AA120" s="57"/>
      <c r="AB120" s="57"/>
      <c r="AC120" s="57"/>
    </row>
    <row r="121" spans="1:29" ht="96.75" customHeight="1">
      <c r="A121" s="56">
        <v>121</v>
      </c>
      <c r="B121" s="56">
        <v>11151300023</v>
      </c>
      <c r="C121" s="56" t="s">
        <v>288</v>
      </c>
      <c r="D121" s="56">
        <v>69</v>
      </c>
      <c r="E121" s="57" t="s">
        <v>289</v>
      </c>
      <c r="F121" s="57" t="s">
        <v>290</v>
      </c>
      <c r="G121" s="56" t="s">
        <v>291</v>
      </c>
      <c r="H121" s="56" t="s">
        <v>486</v>
      </c>
      <c r="I121" s="56">
        <v>5</v>
      </c>
      <c r="J121" s="56" t="s">
        <v>506</v>
      </c>
      <c r="K121" s="56" t="s">
        <v>488</v>
      </c>
      <c r="L121" s="57" t="s">
        <v>292</v>
      </c>
      <c r="M121" s="56" t="s">
        <v>490</v>
      </c>
      <c r="N121" s="56">
        <v>223</v>
      </c>
      <c r="O121" s="56" t="s">
        <v>293</v>
      </c>
      <c r="P121" s="56">
        <v>18</v>
      </c>
      <c r="Q121" s="58" t="s">
        <v>294</v>
      </c>
      <c r="R121" s="57"/>
      <c r="S121" s="56" t="s">
        <v>493</v>
      </c>
      <c r="T121" s="58" t="s">
        <v>295</v>
      </c>
      <c r="U121" s="64"/>
      <c r="V121" s="56"/>
      <c r="W121" s="58"/>
      <c r="X121" s="56"/>
      <c r="Y121" s="86" t="s">
        <v>665</v>
      </c>
      <c r="Z121" s="57"/>
      <c r="AA121" s="57"/>
      <c r="AB121" s="57"/>
      <c r="AC121" s="57"/>
    </row>
    <row r="122" spans="1:29" ht="190.5" customHeight="1">
      <c r="A122" s="56">
        <v>122</v>
      </c>
      <c r="B122" s="56">
        <v>11151200023</v>
      </c>
      <c r="C122" s="56" t="s">
        <v>288</v>
      </c>
      <c r="D122" s="56">
        <v>68</v>
      </c>
      <c r="E122" s="57" t="s">
        <v>289</v>
      </c>
      <c r="F122" s="57" t="s">
        <v>290</v>
      </c>
      <c r="G122" s="56" t="s">
        <v>291</v>
      </c>
      <c r="H122" s="56" t="s">
        <v>486</v>
      </c>
      <c r="I122" s="56">
        <v>4</v>
      </c>
      <c r="J122" s="56" t="s">
        <v>506</v>
      </c>
      <c r="K122" s="56" t="s">
        <v>488</v>
      </c>
      <c r="L122" s="57" t="s">
        <v>292</v>
      </c>
      <c r="M122" s="56" t="s">
        <v>490</v>
      </c>
      <c r="N122" s="56">
        <v>223</v>
      </c>
      <c r="O122" s="56" t="s">
        <v>293</v>
      </c>
      <c r="P122" s="56">
        <v>18</v>
      </c>
      <c r="Q122" s="58" t="s">
        <v>296</v>
      </c>
      <c r="R122" s="57"/>
      <c r="S122" s="56" t="s">
        <v>493</v>
      </c>
      <c r="T122" s="59" t="s">
        <v>297</v>
      </c>
      <c r="U122" s="67"/>
      <c r="V122" s="56"/>
      <c r="W122" s="58"/>
      <c r="X122" s="56"/>
      <c r="Y122" s="86" t="s">
        <v>82</v>
      </c>
      <c r="Z122" s="57"/>
      <c r="AA122" s="57"/>
      <c r="AB122" s="57"/>
      <c r="AC122" s="57"/>
    </row>
    <row r="123" spans="1:29" ht="113.25" customHeight="1">
      <c r="A123" s="56">
        <v>123</v>
      </c>
      <c r="B123" s="56">
        <v>11151100023</v>
      </c>
      <c r="C123" s="56" t="s">
        <v>288</v>
      </c>
      <c r="D123" s="56">
        <v>67</v>
      </c>
      <c r="E123" s="57" t="s">
        <v>289</v>
      </c>
      <c r="F123" s="57" t="s">
        <v>290</v>
      </c>
      <c r="G123" s="56" t="s">
        <v>291</v>
      </c>
      <c r="H123" s="56" t="s">
        <v>486</v>
      </c>
      <c r="I123" s="56">
        <v>3</v>
      </c>
      <c r="J123" s="56" t="s">
        <v>506</v>
      </c>
      <c r="K123" s="56" t="s">
        <v>488</v>
      </c>
      <c r="L123" s="57" t="s">
        <v>292</v>
      </c>
      <c r="M123" s="56" t="s">
        <v>490</v>
      </c>
      <c r="N123" s="56">
        <v>223</v>
      </c>
      <c r="O123" s="56" t="s">
        <v>293</v>
      </c>
      <c r="P123" s="56">
        <v>18</v>
      </c>
      <c r="Q123" s="58" t="s">
        <v>298</v>
      </c>
      <c r="R123" s="57"/>
      <c r="S123" s="56" t="s">
        <v>493</v>
      </c>
      <c r="T123" s="59" t="s">
        <v>299</v>
      </c>
      <c r="U123" s="67"/>
      <c r="V123" s="56"/>
      <c r="W123" s="58"/>
      <c r="X123" s="56"/>
      <c r="Y123" s="86"/>
      <c r="Z123" s="57"/>
      <c r="AA123" s="57"/>
      <c r="AB123" s="57"/>
      <c r="AC123" s="57"/>
    </row>
    <row r="124" spans="1:29" ht="51.75" customHeight="1">
      <c r="A124" s="56">
        <v>124</v>
      </c>
      <c r="B124" s="56">
        <v>11151000023</v>
      </c>
      <c r="C124" s="56" t="s">
        <v>288</v>
      </c>
      <c r="D124" s="56">
        <v>66</v>
      </c>
      <c r="E124" s="57" t="s">
        <v>289</v>
      </c>
      <c r="F124" s="57" t="s">
        <v>290</v>
      </c>
      <c r="G124" s="56" t="s">
        <v>291</v>
      </c>
      <c r="H124" s="56" t="s">
        <v>486</v>
      </c>
      <c r="I124" s="56">
        <v>2</v>
      </c>
      <c r="J124" s="56" t="s">
        <v>506</v>
      </c>
      <c r="K124" s="56" t="s">
        <v>488</v>
      </c>
      <c r="L124" s="57" t="s">
        <v>292</v>
      </c>
      <c r="M124" s="56" t="s">
        <v>490</v>
      </c>
      <c r="N124" s="56">
        <v>231</v>
      </c>
      <c r="O124" s="56" t="s">
        <v>300</v>
      </c>
      <c r="P124" s="56">
        <v>4</v>
      </c>
      <c r="Q124" s="58" t="s">
        <v>301</v>
      </c>
      <c r="R124" s="57"/>
      <c r="S124" s="56" t="s">
        <v>493</v>
      </c>
      <c r="T124" s="58" t="s">
        <v>302</v>
      </c>
      <c r="U124" s="64"/>
      <c r="V124" s="56"/>
      <c r="W124" s="58"/>
      <c r="X124" s="56"/>
      <c r="Y124" s="86"/>
      <c r="Z124" s="57"/>
      <c r="AA124" s="57"/>
      <c r="AB124" s="57"/>
      <c r="AC124" s="57"/>
    </row>
    <row r="125" spans="1:29" ht="54" customHeight="1">
      <c r="A125" s="56">
        <v>125</v>
      </c>
      <c r="B125" s="56">
        <v>11148400023</v>
      </c>
      <c r="C125" s="56" t="s">
        <v>867</v>
      </c>
      <c r="D125" s="56">
        <v>40</v>
      </c>
      <c r="E125" s="57" t="s">
        <v>868</v>
      </c>
      <c r="F125" s="57" t="s">
        <v>869</v>
      </c>
      <c r="G125" s="56" t="s">
        <v>870</v>
      </c>
      <c r="H125" s="56" t="s">
        <v>486</v>
      </c>
      <c r="I125" s="56">
        <v>6</v>
      </c>
      <c r="J125" s="56" t="s">
        <v>739</v>
      </c>
      <c r="K125" s="56" t="s">
        <v>740</v>
      </c>
      <c r="L125" s="57" t="s">
        <v>856</v>
      </c>
      <c r="M125" s="56" t="s">
        <v>106</v>
      </c>
      <c r="N125" s="56">
        <v>237</v>
      </c>
      <c r="O125" s="56">
        <v>6.23</v>
      </c>
      <c r="P125" s="56">
        <v>42</v>
      </c>
      <c r="Q125" s="58" t="s">
        <v>881</v>
      </c>
      <c r="R125" s="57"/>
      <c r="S125" s="56" t="s">
        <v>722</v>
      </c>
      <c r="T125" s="58" t="s">
        <v>882</v>
      </c>
      <c r="U125" s="64"/>
      <c r="V125" s="56"/>
      <c r="W125" s="58"/>
      <c r="X125" s="56"/>
      <c r="Y125" s="86"/>
      <c r="Z125" s="57"/>
      <c r="AA125" s="57"/>
      <c r="AB125" s="57"/>
      <c r="AC125" s="57"/>
    </row>
    <row r="126" spans="1:29" ht="66.75" customHeight="1">
      <c r="A126" s="56">
        <v>126</v>
      </c>
      <c r="B126" s="56">
        <v>11147000023</v>
      </c>
      <c r="C126" s="56" t="s">
        <v>906</v>
      </c>
      <c r="D126" s="56">
        <v>30</v>
      </c>
      <c r="E126" s="57" t="s">
        <v>907</v>
      </c>
      <c r="F126" s="57" t="s">
        <v>908</v>
      </c>
      <c r="G126" s="56" t="s">
        <v>909</v>
      </c>
      <c r="H126" s="56" t="s">
        <v>486</v>
      </c>
      <c r="I126" s="56">
        <v>1</v>
      </c>
      <c r="J126" s="56" t="s">
        <v>506</v>
      </c>
      <c r="K126" s="56" t="s">
        <v>740</v>
      </c>
      <c r="L126" s="57" t="s">
        <v>910</v>
      </c>
      <c r="M126" s="56" t="s">
        <v>106</v>
      </c>
      <c r="N126" s="56">
        <v>240</v>
      </c>
      <c r="O126" s="56">
        <v>6.22</v>
      </c>
      <c r="P126" s="56"/>
      <c r="Q126" s="58" t="s">
        <v>911</v>
      </c>
      <c r="R126" s="57"/>
      <c r="S126" s="56" t="s">
        <v>722</v>
      </c>
      <c r="T126" s="58"/>
      <c r="U126" s="70" t="s">
        <v>113</v>
      </c>
      <c r="V126" s="71"/>
      <c r="W126" s="72" t="s">
        <v>27</v>
      </c>
      <c r="X126" s="56"/>
      <c r="Y126" s="58"/>
      <c r="Z126" s="57"/>
      <c r="AA126" s="57"/>
      <c r="AB126" s="57"/>
      <c r="AC126" s="57"/>
    </row>
    <row r="127" spans="1:29" ht="16.5" customHeight="1">
      <c r="A127" s="56">
        <v>127</v>
      </c>
      <c r="B127" s="56">
        <v>11162800023</v>
      </c>
      <c r="C127" s="56" t="s">
        <v>384</v>
      </c>
      <c r="D127" s="56">
        <v>184</v>
      </c>
      <c r="E127" s="57" t="s">
        <v>838</v>
      </c>
      <c r="F127" s="57" t="s">
        <v>839</v>
      </c>
      <c r="G127" s="57"/>
      <c r="H127" s="56" t="s">
        <v>486</v>
      </c>
      <c r="I127" s="56">
        <v>56</v>
      </c>
      <c r="J127" s="56" t="s">
        <v>506</v>
      </c>
      <c r="K127" s="56" t="s">
        <v>740</v>
      </c>
      <c r="L127" s="57" t="s">
        <v>910</v>
      </c>
      <c r="M127" s="56" t="s">
        <v>106</v>
      </c>
      <c r="N127" s="56">
        <v>244</v>
      </c>
      <c r="O127" s="56" t="s">
        <v>876</v>
      </c>
      <c r="P127" s="56">
        <v>3</v>
      </c>
      <c r="Q127" s="58" t="s">
        <v>590</v>
      </c>
      <c r="R127" s="57"/>
      <c r="S127" s="56" t="s">
        <v>722</v>
      </c>
      <c r="T127" s="58"/>
      <c r="U127" s="64"/>
      <c r="V127" s="56"/>
      <c r="W127" s="58"/>
      <c r="X127" s="56"/>
      <c r="Y127" s="58"/>
      <c r="Z127" s="57"/>
      <c r="AA127" s="57"/>
      <c r="AB127" s="57"/>
      <c r="AC127" s="57"/>
    </row>
    <row r="128" spans="1:29" ht="17.25" customHeight="1">
      <c r="A128" s="56">
        <v>128</v>
      </c>
      <c r="B128" s="56">
        <v>11148500023</v>
      </c>
      <c r="C128" s="56" t="s">
        <v>867</v>
      </c>
      <c r="D128" s="56">
        <v>41</v>
      </c>
      <c r="E128" s="57" t="s">
        <v>868</v>
      </c>
      <c r="F128" s="57" t="s">
        <v>869</v>
      </c>
      <c r="G128" s="56" t="s">
        <v>870</v>
      </c>
      <c r="H128" s="56" t="s">
        <v>486</v>
      </c>
      <c r="I128" s="56">
        <v>7</v>
      </c>
      <c r="J128" s="56" t="s">
        <v>739</v>
      </c>
      <c r="K128" s="56" t="s">
        <v>740</v>
      </c>
      <c r="L128" s="57" t="s">
        <v>856</v>
      </c>
      <c r="M128" s="56" t="s">
        <v>106</v>
      </c>
      <c r="N128" s="56">
        <v>244</v>
      </c>
      <c r="O128" s="56" t="s">
        <v>876</v>
      </c>
      <c r="P128" s="56">
        <v>15</v>
      </c>
      <c r="Q128" s="58" t="s">
        <v>879</v>
      </c>
      <c r="R128" s="57"/>
      <c r="S128" s="56" t="s">
        <v>722</v>
      </c>
      <c r="T128" s="58" t="s">
        <v>880</v>
      </c>
      <c r="U128" s="64"/>
      <c r="V128" s="56"/>
      <c r="W128" s="58"/>
      <c r="X128" s="56"/>
      <c r="Y128" s="58"/>
      <c r="Z128" s="57"/>
      <c r="AA128" s="57"/>
      <c r="AB128" s="57"/>
      <c r="AC128" s="57"/>
    </row>
    <row r="129" spans="1:29" ht="92.25" customHeight="1">
      <c r="A129" s="56">
        <v>129</v>
      </c>
      <c r="B129" s="56">
        <v>11148600023</v>
      </c>
      <c r="C129" s="56" t="s">
        <v>867</v>
      </c>
      <c r="D129" s="56">
        <v>42</v>
      </c>
      <c r="E129" s="57" t="s">
        <v>868</v>
      </c>
      <c r="F129" s="57" t="s">
        <v>869</v>
      </c>
      <c r="G129" s="56" t="s">
        <v>870</v>
      </c>
      <c r="H129" s="56" t="s">
        <v>486</v>
      </c>
      <c r="I129" s="56">
        <v>8</v>
      </c>
      <c r="J129" s="56" t="s">
        <v>739</v>
      </c>
      <c r="K129" s="56" t="s">
        <v>740</v>
      </c>
      <c r="L129" s="57" t="s">
        <v>856</v>
      </c>
      <c r="M129" s="56" t="s">
        <v>106</v>
      </c>
      <c r="N129" s="56">
        <v>244</v>
      </c>
      <c r="O129" s="56" t="s">
        <v>876</v>
      </c>
      <c r="P129" s="56">
        <v>29</v>
      </c>
      <c r="Q129" s="58" t="s">
        <v>877</v>
      </c>
      <c r="R129" s="57"/>
      <c r="S129" s="56" t="s">
        <v>722</v>
      </c>
      <c r="T129" s="58" t="s">
        <v>878</v>
      </c>
      <c r="U129" s="64"/>
      <c r="V129" s="56"/>
      <c r="W129" s="58"/>
      <c r="X129" s="56"/>
      <c r="Y129" s="58"/>
      <c r="Z129" s="57"/>
      <c r="AA129" s="57"/>
      <c r="AB129" s="57"/>
      <c r="AC129" s="57"/>
    </row>
    <row r="130" spans="1:29" ht="54.75" customHeight="1">
      <c r="A130" s="56">
        <v>130</v>
      </c>
      <c r="B130" s="56">
        <v>11148700023</v>
      </c>
      <c r="C130" s="56" t="s">
        <v>867</v>
      </c>
      <c r="D130" s="56">
        <v>43</v>
      </c>
      <c r="E130" s="57" t="s">
        <v>868</v>
      </c>
      <c r="F130" s="57" t="s">
        <v>869</v>
      </c>
      <c r="G130" s="56" t="s">
        <v>870</v>
      </c>
      <c r="H130" s="56" t="s">
        <v>486</v>
      </c>
      <c r="I130" s="56">
        <v>9</v>
      </c>
      <c r="J130" s="56" t="s">
        <v>739</v>
      </c>
      <c r="K130" s="56" t="s">
        <v>740</v>
      </c>
      <c r="L130" s="57" t="s">
        <v>856</v>
      </c>
      <c r="M130" s="56" t="s">
        <v>106</v>
      </c>
      <c r="N130" s="56">
        <v>248</v>
      </c>
      <c r="O130" s="56" t="s">
        <v>828</v>
      </c>
      <c r="P130" s="56">
        <v>15</v>
      </c>
      <c r="Q130" s="58" t="s">
        <v>874</v>
      </c>
      <c r="R130" s="57"/>
      <c r="S130" s="56" t="s">
        <v>722</v>
      </c>
      <c r="T130" s="58" t="s">
        <v>875</v>
      </c>
      <c r="U130" s="64"/>
      <c r="V130" s="56"/>
      <c r="W130" s="58"/>
      <c r="X130" s="56"/>
      <c r="Y130" s="58"/>
      <c r="Z130" s="57"/>
      <c r="AA130" s="57"/>
      <c r="AB130" s="57"/>
      <c r="AC130" s="57"/>
    </row>
    <row r="131" spans="1:29" ht="30" customHeight="1">
      <c r="A131" s="56">
        <v>131</v>
      </c>
      <c r="B131" s="56">
        <v>11162900023</v>
      </c>
      <c r="C131" s="56" t="s">
        <v>384</v>
      </c>
      <c r="D131" s="56">
        <v>185</v>
      </c>
      <c r="E131" s="57" t="s">
        <v>838</v>
      </c>
      <c r="F131" s="57" t="s">
        <v>839</v>
      </c>
      <c r="G131" s="57"/>
      <c r="H131" s="56" t="s">
        <v>486</v>
      </c>
      <c r="I131" s="56">
        <v>57</v>
      </c>
      <c r="J131" s="56" t="s">
        <v>506</v>
      </c>
      <c r="K131" s="56" t="s">
        <v>740</v>
      </c>
      <c r="L131" s="57" t="s">
        <v>910</v>
      </c>
      <c r="M131" s="56" t="s">
        <v>106</v>
      </c>
      <c r="N131" s="56">
        <v>248</v>
      </c>
      <c r="O131" s="56" t="s">
        <v>591</v>
      </c>
      <c r="P131" s="56">
        <v>34</v>
      </c>
      <c r="Q131" s="58" t="s">
        <v>592</v>
      </c>
      <c r="R131" s="57"/>
      <c r="S131" s="56" t="s">
        <v>722</v>
      </c>
      <c r="T131" s="58" t="s">
        <v>593</v>
      </c>
      <c r="U131" s="64"/>
      <c r="V131" s="56"/>
      <c r="W131" s="58"/>
      <c r="X131" s="56"/>
      <c r="Y131" s="58"/>
      <c r="Z131" s="57"/>
      <c r="AA131" s="57"/>
      <c r="AB131" s="57"/>
      <c r="AC131" s="57"/>
    </row>
    <row r="132" spans="1:29" ht="97.5" customHeight="1">
      <c r="A132" s="56">
        <v>132</v>
      </c>
      <c r="B132" s="56">
        <v>11066200023</v>
      </c>
      <c r="C132" s="56" t="s">
        <v>936</v>
      </c>
      <c r="D132" s="56">
        <v>25</v>
      </c>
      <c r="E132" s="57" t="s">
        <v>930</v>
      </c>
      <c r="F132" s="57" t="s">
        <v>931</v>
      </c>
      <c r="G132" s="56" t="s">
        <v>932</v>
      </c>
      <c r="H132" s="56" t="s">
        <v>486</v>
      </c>
      <c r="I132" s="56">
        <v>1</v>
      </c>
      <c r="J132" s="56" t="s">
        <v>487</v>
      </c>
      <c r="K132" s="56" t="s">
        <v>488</v>
      </c>
      <c r="L132" s="57" t="s">
        <v>933</v>
      </c>
      <c r="M132" s="56" t="s">
        <v>490</v>
      </c>
      <c r="N132" s="56">
        <v>249</v>
      </c>
      <c r="O132" s="56" t="s">
        <v>937</v>
      </c>
      <c r="P132" s="56">
        <v>10</v>
      </c>
      <c r="Q132" s="58" t="s">
        <v>938</v>
      </c>
      <c r="R132" s="57"/>
      <c r="S132" s="56" t="s">
        <v>493</v>
      </c>
      <c r="T132" s="58" t="s">
        <v>939</v>
      </c>
      <c r="U132" s="70" t="s">
        <v>354</v>
      </c>
      <c r="V132" s="71" t="s">
        <v>352</v>
      </c>
      <c r="W132" s="72" t="s">
        <v>668</v>
      </c>
      <c r="X132" s="56"/>
      <c r="Y132" s="58"/>
      <c r="Z132" s="57"/>
      <c r="AA132" s="57"/>
      <c r="AB132" s="57"/>
      <c r="AC132" s="57"/>
    </row>
    <row r="133" spans="1:29" ht="40.5" customHeight="1">
      <c r="A133" s="56">
        <v>133</v>
      </c>
      <c r="B133" s="56">
        <v>11163000023</v>
      </c>
      <c r="C133" s="56" t="s">
        <v>384</v>
      </c>
      <c r="D133" s="56">
        <v>186</v>
      </c>
      <c r="E133" s="57" t="s">
        <v>838</v>
      </c>
      <c r="F133" s="57" t="s">
        <v>839</v>
      </c>
      <c r="G133" s="57"/>
      <c r="H133" s="56" t="s">
        <v>486</v>
      </c>
      <c r="I133" s="56">
        <v>58</v>
      </c>
      <c r="J133" s="56" t="s">
        <v>506</v>
      </c>
      <c r="K133" s="56" t="s">
        <v>740</v>
      </c>
      <c r="L133" s="57" t="s">
        <v>910</v>
      </c>
      <c r="M133" s="56" t="s">
        <v>106</v>
      </c>
      <c r="N133" s="56">
        <v>250</v>
      </c>
      <c r="O133" s="56">
        <v>7</v>
      </c>
      <c r="P133" s="56">
        <v>6</v>
      </c>
      <c r="Q133" s="58" t="s">
        <v>594</v>
      </c>
      <c r="R133" s="57"/>
      <c r="S133" s="56" t="s">
        <v>722</v>
      </c>
      <c r="T133" s="58"/>
      <c r="U133" s="64"/>
      <c r="V133" s="56"/>
      <c r="W133" s="58"/>
      <c r="X133" s="56"/>
      <c r="Y133" s="58"/>
      <c r="Z133" s="57"/>
      <c r="AA133" s="57"/>
      <c r="AB133" s="57"/>
      <c r="AC133" s="57"/>
    </row>
    <row r="134" spans="1:29" ht="54.75" customHeight="1">
      <c r="A134" s="56">
        <v>134</v>
      </c>
      <c r="B134" s="56">
        <v>11163100023</v>
      </c>
      <c r="C134" s="56" t="s">
        <v>384</v>
      </c>
      <c r="D134" s="56">
        <v>187</v>
      </c>
      <c r="E134" s="57" t="s">
        <v>838</v>
      </c>
      <c r="F134" s="57" t="s">
        <v>839</v>
      </c>
      <c r="G134" s="57"/>
      <c r="H134" s="56" t="s">
        <v>486</v>
      </c>
      <c r="I134" s="56">
        <v>59</v>
      </c>
      <c r="J134" s="56" t="s">
        <v>506</v>
      </c>
      <c r="K134" s="56" t="s">
        <v>740</v>
      </c>
      <c r="L134" s="57" t="s">
        <v>910</v>
      </c>
      <c r="M134" s="56" t="s">
        <v>106</v>
      </c>
      <c r="N134" s="56">
        <v>250</v>
      </c>
      <c r="O134" s="56">
        <v>7</v>
      </c>
      <c r="P134" s="56">
        <v>17</v>
      </c>
      <c r="Q134" s="58" t="s">
        <v>595</v>
      </c>
      <c r="R134" s="57"/>
      <c r="S134" s="56" t="s">
        <v>722</v>
      </c>
      <c r="T134" s="58" t="s">
        <v>596</v>
      </c>
      <c r="U134" s="64"/>
      <c r="V134" s="56"/>
      <c r="W134" s="58"/>
      <c r="X134" s="56"/>
      <c r="Y134" s="58"/>
      <c r="Z134" s="57"/>
      <c r="AA134" s="57"/>
      <c r="AB134" s="57"/>
      <c r="AC134" s="57"/>
    </row>
    <row r="135" spans="1:29" ht="40.5" customHeight="1">
      <c r="A135" s="56">
        <v>135</v>
      </c>
      <c r="B135" s="56">
        <v>11163200023</v>
      </c>
      <c r="C135" s="56" t="s">
        <v>384</v>
      </c>
      <c r="D135" s="56">
        <v>188</v>
      </c>
      <c r="E135" s="57" t="s">
        <v>838</v>
      </c>
      <c r="F135" s="57" t="s">
        <v>839</v>
      </c>
      <c r="G135" s="57"/>
      <c r="H135" s="56" t="s">
        <v>486</v>
      </c>
      <c r="I135" s="56">
        <v>60</v>
      </c>
      <c r="J135" s="56" t="s">
        <v>506</v>
      </c>
      <c r="K135" s="56" t="s">
        <v>740</v>
      </c>
      <c r="L135" s="57" t="s">
        <v>910</v>
      </c>
      <c r="M135" s="56" t="s">
        <v>106</v>
      </c>
      <c r="N135" s="56">
        <v>250</v>
      </c>
      <c r="O135" s="56">
        <v>7</v>
      </c>
      <c r="P135" s="56">
        <v>34</v>
      </c>
      <c r="Q135" s="58" t="s">
        <v>597</v>
      </c>
      <c r="R135" s="57"/>
      <c r="S135" s="56" t="s">
        <v>722</v>
      </c>
      <c r="T135" s="58" t="s">
        <v>598</v>
      </c>
      <c r="U135" s="64"/>
      <c r="V135" s="56"/>
      <c r="W135" s="58"/>
      <c r="X135" s="56"/>
      <c r="Y135" s="58"/>
      <c r="Z135" s="57"/>
      <c r="AA135" s="57"/>
      <c r="AB135" s="57"/>
      <c r="AC135" s="57"/>
    </row>
    <row r="136" spans="1:29" ht="110.25" customHeight="1">
      <c r="A136" s="56">
        <v>136</v>
      </c>
      <c r="B136" s="56">
        <v>11154700023</v>
      </c>
      <c r="C136" s="56" t="s">
        <v>502</v>
      </c>
      <c r="D136" s="56">
        <v>103</v>
      </c>
      <c r="E136" s="57" t="s">
        <v>503</v>
      </c>
      <c r="F136" s="57" t="s">
        <v>504</v>
      </c>
      <c r="G136" s="56" t="s">
        <v>505</v>
      </c>
      <c r="H136" s="56" t="s">
        <v>486</v>
      </c>
      <c r="I136" s="56">
        <v>5</v>
      </c>
      <c r="J136" s="56" t="s">
        <v>506</v>
      </c>
      <c r="K136" s="56" t="s">
        <v>488</v>
      </c>
      <c r="L136" s="57" t="s">
        <v>507</v>
      </c>
      <c r="M136" s="56" t="s">
        <v>490</v>
      </c>
      <c r="N136" s="56">
        <v>250</v>
      </c>
      <c r="O136" s="56">
        <v>7</v>
      </c>
      <c r="P136" s="56"/>
      <c r="Q136" s="59" t="s">
        <v>674</v>
      </c>
      <c r="R136" s="57"/>
      <c r="S136" s="56" t="s">
        <v>493</v>
      </c>
      <c r="T136" s="58" t="s">
        <v>675</v>
      </c>
      <c r="U136" s="70" t="s">
        <v>113</v>
      </c>
      <c r="V136" s="71"/>
      <c r="W136" s="72" t="s">
        <v>90</v>
      </c>
      <c r="X136" s="56"/>
      <c r="Y136" s="58"/>
      <c r="Z136" s="57"/>
      <c r="AA136" s="57"/>
      <c r="AB136" s="57"/>
      <c r="AC136" s="57"/>
    </row>
    <row r="137" spans="1:29" ht="14.25" customHeight="1">
      <c r="A137" s="56">
        <v>137</v>
      </c>
      <c r="B137" s="56">
        <v>11163300023</v>
      </c>
      <c r="C137" s="56" t="s">
        <v>384</v>
      </c>
      <c r="D137" s="56">
        <v>189</v>
      </c>
      <c r="E137" s="57" t="s">
        <v>838</v>
      </c>
      <c r="F137" s="57" t="s">
        <v>839</v>
      </c>
      <c r="G137" s="57"/>
      <c r="H137" s="56" t="s">
        <v>486</v>
      </c>
      <c r="I137" s="56">
        <v>61</v>
      </c>
      <c r="J137" s="56" t="s">
        <v>506</v>
      </c>
      <c r="K137" s="56" t="s">
        <v>740</v>
      </c>
      <c r="L137" s="57" t="s">
        <v>910</v>
      </c>
      <c r="M137" s="56" t="s">
        <v>490</v>
      </c>
      <c r="N137" s="56">
        <v>252</v>
      </c>
      <c r="O137" s="56" t="s">
        <v>599</v>
      </c>
      <c r="P137" s="56">
        <v>21</v>
      </c>
      <c r="Q137" s="58" t="s">
        <v>600</v>
      </c>
      <c r="R137" s="57"/>
      <c r="S137" s="56" t="s">
        <v>722</v>
      </c>
      <c r="T137" s="58" t="s">
        <v>601</v>
      </c>
      <c r="U137" s="64"/>
      <c r="V137" s="56"/>
      <c r="W137" s="58"/>
      <c r="X137" s="56"/>
      <c r="Y137" s="58"/>
      <c r="Z137" s="57"/>
      <c r="AA137" s="57"/>
      <c r="AB137" s="57"/>
      <c r="AC137" s="57"/>
    </row>
    <row r="138" spans="1:29" ht="15.75" customHeight="1">
      <c r="A138" s="56">
        <v>138</v>
      </c>
      <c r="B138" s="56">
        <v>11163400023</v>
      </c>
      <c r="C138" s="56" t="s">
        <v>384</v>
      </c>
      <c r="D138" s="56">
        <v>190</v>
      </c>
      <c r="E138" s="57" t="s">
        <v>838</v>
      </c>
      <c r="F138" s="57" t="s">
        <v>839</v>
      </c>
      <c r="G138" s="57"/>
      <c r="H138" s="56" t="s">
        <v>486</v>
      </c>
      <c r="I138" s="56">
        <v>62</v>
      </c>
      <c r="J138" s="56" t="s">
        <v>506</v>
      </c>
      <c r="K138" s="56" t="s">
        <v>740</v>
      </c>
      <c r="L138" s="57" t="s">
        <v>910</v>
      </c>
      <c r="M138" s="56" t="s">
        <v>490</v>
      </c>
      <c r="N138" s="56">
        <v>252</v>
      </c>
      <c r="O138" s="56" t="s">
        <v>602</v>
      </c>
      <c r="P138" s="56">
        <v>41</v>
      </c>
      <c r="Q138" s="58" t="s">
        <v>603</v>
      </c>
      <c r="R138" s="57"/>
      <c r="S138" s="56" t="s">
        <v>722</v>
      </c>
      <c r="T138" s="58" t="s">
        <v>604</v>
      </c>
      <c r="U138" s="64"/>
      <c r="V138" s="56"/>
      <c r="W138" s="58"/>
      <c r="X138" s="56"/>
      <c r="Y138" s="58"/>
      <c r="Z138" s="57"/>
      <c r="AA138" s="57"/>
      <c r="AB138" s="57"/>
      <c r="AC138" s="57"/>
    </row>
    <row r="139" spans="1:29" ht="54" customHeight="1">
      <c r="A139" s="56">
        <v>139</v>
      </c>
      <c r="B139" s="56">
        <v>11163500023</v>
      </c>
      <c r="C139" s="56" t="s">
        <v>384</v>
      </c>
      <c r="D139" s="56">
        <v>191</v>
      </c>
      <c r="E139" s="57" t="s">
        <v>838</v>
      </c>
      <c r="F139" s="57" t="s">
        <v>839</v>
      </c>
      <c r="G139" s="57"/>
      <c r="H139" s="56" t="s">
        <v>486</v>
      </c>
      <c r="I139" s="56">
        <v>63</v>
      </c>
      <c r="J139" s="56" t="s">
        <v>506</v>
      </c>
      <c r="K139" s="56" t="s">
        <v>740</v>
      </c>
      <c r="L139" s="57" t="s">
        <v>910</v>
      </c>
      <c r="M139" s="56" t="s">
        <v>106</v>
      </c>
      <c r="N139" s="56">
        <v>253</v>
      </c>
      <c r="O139" s="56" t="s">
        <v>605</v>
      </c>
      <c r="P139" s="56">
        <v>10</v>
      </c>
      <c r="Q139" s="58" t="s">
        <v>606</v>
      </c>
      <c r="R139" s="57"/>
      <c r="S139" s="56" t="s">
        <v>722</v>
      </c>
      <c r="T139" s="58" t="s">
        <v>607</v>
      </c>
      <c r="U139" s="64"/>
      <c r="V139" s="56"/>
      <c r="W139" s="58"/>
      <c r="X139" s="56"/>
      <c r="Y139" s="58"/>
      <c r="Z139" s="57"/>
      <c r="AA139" s="57"/>
      <c r="AB139" s="57"/>
      <c r="AC139" s="57"/>
    </row>
    <row r="140" spans="1:29" ht="15.75" customHeight="1">
      <c r="A140" s="56">
        <v>140</v>
      </c>
      <c r="B140" s="56">
        <v>11163600023</v>
      </c>
      <c r="C140" s="56" t="s">
        <v>384</v>
      </c>
      <c r="D140" s="56">
        <v>192</v>
      </c>
      <c r="E140" s="57" t="s">
        <v>838</v>
      </c>
      <c r="F140" s="57" t="s">
        <v>839</v>
      </c>
      <c r="G140" s="57"/>
      <c r="H140" s="56" t="s">
        <v>486</v>
      </c>
      <c r="I140" s="56">
        <v>64</v>
      </c>
      <c r="J140" s="56" t="s">
        <v>506</v>
      </c>
      <c r="K140" s="56" t="s">
        <v>740</v>
      </c>
      <c r="L140" s="57" t="s">
        <v>910</v>
      </c>
      <c r="M140" s="56" t="s">
        <v>106</v>
      </c>
      <c r="N140" s="56">
        <v>253</v>
      </c>
      <c r="O140" s="56" t="s">
        <v>605</v>
      </c>
      <c r="P140" s="56">
        <v>11</v>
      </c>
      <c r="Q140" s="58" t="s">
        <v>608</v>
      </c>
      <c r="R140" s="57"/>
      <c r="S140" s="56" t="s">
        <v>722</v>
      </c>
      <c r="T140" s="58" t="s">
        <v>609</v>
      </c>
      <c r="U140" s="64"/>
      <c r="V140" s="56"/>
      <c r="W140" s="58"/>
      <c r="X140" s="56"/>
      <c r="Y140" s="58"/>
      <c r="Z140" s="57"/>
      <c r="AA140" s="57"/>
      <c r="AB140" s="57"/>
      <c r="AC140" s="57"/>
    </row>
    <row r="141" spans="1:29" ht="54" customHeight="1">
      <c r="A141" s="56">
        <v>141</v>
      </c>
      <c r="B141" s="56">
        <v>11163700023</v>
      </c>
      <c r="C141" s="56" t="s">
        <v>384</v>
      </c>
      <c r="D141" s="56">
        <v>193</v>
      </c>
      <c r="E141" s="57" t="s">
        <v>838</v>
      </c>
      <c r="F141" s="57" t="s">
        <v>839</v>
      </c>
      <c r="G141" s="57"/>
      <c r="H141" s="56" t="s">
        <v>486</v>
      </c>
      <c r="I141" s="56">
        <v>65</v>
      </c>
      <c r="J141" s="56" t="s">
        <v>506</v>
      </c>
      <c r="K141" s="56" t="s">
        <v>740</v>
      </c>
      <c r="L141" s="57" t="s">
        <v>910</v>
      </c>
      <c r="M141" s="56" t="s">
        <v>106</v>
      </c>
      <c r="N141" s="56">
        <v>254</v>
      </c>
      <c r="O141" s="56" t="s">
        <v>605</v>
      </c>
      <c r="P141" s="56">
        <v>4</v>
      </c>
      <c r="Q141" s="58" t="s">
        <v>610</v>
      </c>
      <c r="R141" s="57"/>
      <c r="S141" s="56" t="s">
        <v>722</v>
      </c>
      <c r="T141" s="58" t="s">
        <v>611</v>
      </c>
      <c r="U141" s="64"/>
      <c r="V141" s="56"/>
      <c r="W141" s="58"/>
      <c r="X141" s="56"/>
      <c r="Y141" s="58"/>
      <c r="Z141" s="57"/>
      <c r="AA141" s="57"/>
      <c r="AB141" s="57"/>
      <c r="AC141" s="57"/>
    </row>
    <row r="142" spans="1:29" ht="14.25" customHeight="1">
      <c r="A142" s="56">
        <v>142</v>
      </c>
      <c r="B142" s="56">
        <v>11163800023</v>
      </c>
      <c r="C142" s="56" t="s">
        <v>384</v>
      </c>
      <c r="D142" s="56">
        <v>194</v>
      </c>
      <c r="E142" s="57" t="s">
        <v>838</v>
      </c>
      <c r="F142" s="57" t="s">
        <v>839</v>
      </c>
      <c r="G142" s="57"/>
      <c r="H142" s="56" t="s">
        <v>486</v>
      </c>
      <c r="I142" s="56">
        <v>66</v>
      </c>
      <c r="J142" s="56" t="s">
        <v>506</v>
      </c>
      <c r="K142" s="56" t="s">
        <v>740</v>
      </c>
      <c r="L142" s="57" t="s">
        <v>910</v>
      </c>
      <c r="M142" s="56" t="s">
        <v>106</v>
      </c>
      <c r="N142" s="56">
        <v>259</v>
      </c>
      <c r="O142" s="56" t="s">
        <v>612</v>
      </c>
      <c r="P142" s="56">
        <v>10</v>
      </c>
      <c r="Q142" s="58" t="s">
        <v>613</v>
      </c>
      <c r="R142" s="57"/>
      <c r="S142" s="56" t="s">
        <v>722</v>
      </c>
      <c r="T142" s="58"/>
      <c r="U142" s="64"/>
      <c r="V142" s="56"/>
      <c r="W142" s="58"/>
      <c r="X142" s="56"/>
      <c r="Y142" s="58"/>
      <c r="Z142" s="57"/>
      <c r="AA142" s="57"/>
      <c r="AB142" s="57"/>
      <c r="AC142" s="57"/>
    </row>
    <row r="143" spans="1:29" ht="28.5" customHeight="1">
      <c r="A143" s="56">
        <v>143</v>
      </c>
      <c r="B143" s="56">
        <v>11166800023</v>
      </c>
      <c r="C143" s="56" t="s">
        <v>384</v>
      </c>
      <c r="D143" s="56">
        <v>224</v>
      </c>
      <c r="E143" s="57" t="s">
        <v>838</v>
      </c>
      <c r="F143" s="57" t="s">
        <v>839</v>
      </c>
      <c r="G143" s="57"/>
      <c r="H143" s="56" t="s">
        <v>486</v>
      </c>
      <c r="I143" s="56">
        <v>96</v>
      </c>
      <c r="J143" s="56" t="s">
        <v>506</v>
      </c>
      <c r="K143" s="56" t="s">
        <v>740</v>
      </c>
      <c r="L143" s="57" t="s">
        <v>910</v>
      </c>
      <c r="M143" s="56" t="s">
        <v>490</v>
      </c>
      <c r="N143" s="56">
        <v>260</v>
      </c>
      <c r="O143" s="56" t="s">
        <v>612</v>
      </c>
      <c r="P143" s="56">
        <v>1</v>
      </c>
      <c r="Q143" s="58" t="s">
        <v>151</v>
      </c>
      <c r="R143" s="57"/>
      <c r="S143" s="56" t="s">
        <v>722</v>
      </c>
      <c r="T143" s="58" t="s">
        <v>152</v>
      </c>
      <c r="U143" s="64"/>
      <c r="V143" s="56"/>
      <c r="W143" s="58"/>
      <c r="X143" s="56"/>
      <c r="Y143" s="58"/>
      <c r="Z143" s="57"/>
      <c r="AA143" s="57"/>
      <c r="AB143" s="57"/>
      <c r="AC143" s="57"/>
    </row>
    <row r="144" spans="1:29" ht="54" customHeight="1">
      <c r="A144" s="56">
        <v>144</v>
      </c>
      <c r="B144" s="56">
        <v>11163900023</v>
      </c>
      <c r="C144" s="56" t="s">
        <v>384</v>
      </c>
      <c r="D144" s="56">
        <v>195</v>
      </c>
      <c r="E144" s="57" t="s">
        <v>838</v>
      </c>
      <c r="F144" s="57" t="s">
        <v>839</v>
      </c>
      <c r="G144" s="57"/>
      <c r="H144" s="56" t="s">
        <v>486</v>
      </c>
      <c r="I144" s="56">
        <v>67</v>
      </c>
      <c r="J144" s="56" t="s">
        <v>506</v>
      </c>
      <c r="K144" s="56" t="s">
        <v>740</v>
      </c>
      <c r="L144" s="57" t="s">
        <v>910</v>
      </c>
      <c r="M144" s="56" t="s">
        <v>106</v>
      </c>
      <c r="N144" s="56">
        <v>261</v>
      </c>
      <c r="O144" s="56" t="s">
        <v>614</v>
      </c>
      <c r="P144" s="56">
        <v>22</v>
      </c>
      <c r="Q144" s="58" t="s">
        <v>615</v>
      </c>
      <c r="R144" s="57"/>
      <c r="S144" s="56" t="s">
        <v>722</v>
      </c>
      <c r="T144" s="58" t="s">
        <v>616</v>
      </c>
      <c r="U144" s="64"/>
      <c r="V144" s="56"/>
      <c r="W144" s="58"/>
      <c r="X144" s="56"/>
      <c r="Y144" s="58"/>
      <c r="Z144" s="57"/>
      <c r="AA144" s="57"/>
      <c r="AB144" s="57"/>
      <c r="AC144" s="57"/>
    </row>
    <row r="145" spans="1:29" ht="54.75" customHeight="1">
      <c r="A145" s="56">
        <v>145</v>
      </c>
      <c r="B145" s="56">
        <v>11164000023</v>
      </c>
      <c r="C145" s="56" t="s">
        <v>384</v>
      </c>
      <c r="D145" s="56">
        <v>196</v>
      </c>
      <c r="E145" s="57" t="s">
        <v>838</v>
      </c>
      <c r="F145" s="57" t="s">
        <v>839</v>
      </c>
      <c r="G145" s="57"/>
      <c r="H145" s="56" t="s">
        <v>486</v>
      </c>
      <c r="I145" s="56">
        <v>68</v>
      </c>
      <c r="J145" s="56" t="s">
        <v>506</v>
      </c>
      <c r="K145" s="56" t="s">
        <v>740</v>
      </c>
      <c r="L145" s="57" t="s">
        <v>910</v>
      </c>
      <c r="M145" s="56" t="s">
        <v>106</v>
      </c>
      <c r="N145" s="56">
        <v>261</v>
      </c>
      <c r="O145" s="56" t="s">
        <v>614</v>
      </c>
      <c r="P145" s="56">
        <v>31</v>
      </c>
      <c r="Q145" s="58" t="s">
        <v>617</v>
      </c>
      <c r="R145" s="57"/>
      <c r="S145" s="56" t="s">
        <v>722</v>
      </c>
      <c r="T145" s="58" t="s">
        <v>618</v>
      </c>
      <c r="U145" s="64"/>
      <c r="V145" s="56"/>
      <c r="W145" s="58"/>
      <c r="X145" s="56"/>
      <c r="Y145" s="58"/>
      <c r="Z145" s="57"/>
      <c r="AA145" s="57"/>
      <c r="AB145" s="57"/>
      <c r="AC145" s="57"/>
    </row>
    <row r="146" spans="1:29" ht="54.75" customHeight="1">
      <c r="A146" s="56">
        <v>146</v>
      </c>
      <c r="B146" s="56">
        <v>11164100023</v>
      </c>
      <c r="C146" s="56" t="s">
        <v>384</v>
      </c>
      <c r="D146" s="56">
        <v>197</v>
      </c>
      <c r="E146" s="57" t="s">
        <v>838</v>
      </c>
      <c r="F146" s="57" t="s">
        <v>839</v>
      </c>
      <c r="G146" s="57"/>
      <c r="H146" s="56" t="s">
        <v>486</v>
      </c>
      <c r="I146" s="56">
        <v>69</v>
      </c>
      <c r="J146" s="56" t="s">
        <v>506</v>
      </c>
      <c r="K146" s="56" t="s">
        <v>740</v>
      </c>
      <c r="L146" s="57" t="s">
        <v>910</v>
      </c>
      <c r="M146" s="56" t="s">
        <v>106</v>
      </c>
      <c r="N146" s="56">
        <v>261</v>
      </c>
      <c r="O146" s="56" t="s">
        <v>619</v>
      </c>
      <c r="P146" s="56">
        <v>40</v>
      </c>
      <c r="Q146" s="58" t="s">
        <v>620</v>
      </c>
      <c r="R146" s="57"/>
      <c r="S146" s="56" t="s">
        <v>722</v>
      </c>
      <c r="T146" s="58" t="s">
        <v>621</v>
      </c>
      <c r="U146" s="64"/>
      <c r="V146" s="56"/>
      <c r="W146" s="58"/>
      <c r="X146" s="56"/>
      <c r="Y146" s="58"/>
      <c r="Z146" s="57"/>
      <c r="AA146" s="57"/>
      <c r="AB146" s="57"/>
      <c r="AC146" s="57"/>
    </row>
    <row r="147" spans="1:29" ht="16.5" customHeight="1">
      <c r="A147" s="56">
        <v>147</v>
      </c>
      <c r="B147" s="56">
        <v>11164200023</v>
      </c>
      <c r="C147" s="56" t="s">
        <v>384</v>
      </c>
      <c r="D147" s="56">
        <v>198</v>
      </c>
      <c r="E147" s="57" t="s">
        <v>838</v>
      </c>
      <c r="F147" s="57" t="s">
        <v>839</v>
      </c>
      <c r="G147" s="57"/>
      <c r="H147" s="56" t="s">
        <v>486</v>
      </c>
      <c r="I147" s="56">
        <v>70</v>
      </c>
      <c r="J147" s="56" t="s">
        <v>506</v>
      </c>
      <c r="K147" s="56" t="s">
        <v>740</v>
      </c>
      <c r="L147" s="57" t="s">
        <v>910</v>
      </c>
      <c r="M147" s="56" t="s">
        <v>106</v>
      </c>
      <c r="N147" s="56">
        <v>263</v>
      </c>
      <c r="O147" s="56" t="s">
        <v>619</v>
      </c>
      <c r="P147" s="56">
        <v>1</v>
      </c>
      <c r="Q147" s="58" t="s">
        <v>622</v>
      </c>
      <c r="R147" s="57"/>
      <c r="S147" s="56" t="s">
        <v>722</v>
      </c>
      <c r="T147" s="58" t="s">
        <v>623</v>
      </c>
      <c r="U147" s="64"/>
      <c r="V147" s="56"/>
      <c r="W147" s="58"/>
      <c r="X147" s="56"/>
      <c r="Y147" s="58"/>
      <c r="Z147" s="57"/>
      <c r="AA147" s="57"/>
      <c r="AB147" s="57"/>
      <c r="AC147" s="57"/>
    </row>
    <row r="148" spans="1:29" ht="28.5" customHeight="1">
      <c r="A148" s="56">
        <v>148</v>
      </c>
      <c r="B148" s="56">
        <v>11164300023</v>
      </c>
      <c r="C148" s="56" t="s">
        <v>384</v>
      </c>
      <c r="D148" s="56">
        <v>199</v>
      </c>
      <c r="E148" s="57" t="s">
        <v>838</v>
      </c>
      <c r="F148" s="57" t="s">
        <v>839</v>
      </c>
      <c r="G148" s="57"/>
      <c r="H148" s="56" t="s">
        <v>486</v>
      </c>
      <c r="I148" s="56">
        <v>71</v>
      </c>
      <c r="J148" s="56" t="s">
        <v>506</v>
      </c>
      <c r="K148" s="56" t="s">
        <v>740</v>
      </c>
      <c r="L148" s="57" t="s">
        <v>910</v>
      </c>
      <c r="M148" s="56" t="s">
        <v>106</v>
      </c>
      <c r="N148" s="56">
        <v>264</v>
      </c>
      <c r="O148" s="56" t="s">
        <v>624</v>
      </c>
      <c r="P148" s="56">
        <v>9</v>
      </c>
      <c r="Q148" s="58" t="s">
        <v>625</v>
      </c>
      <c r="R148" s="57"/>
      <c r="S148" s="56" t="s">
        <v>722</v>
      </c>
      <c r="T148" s="58" t="s">
        <v>626</v>
      </c>
      <c r="U148" s="64"/>
      <c r="V148" s="56"/>
      <c r="W148" s="58"/>
      <c r="X148" s="56"/>
      <c r="Y148" s="58"/>
      <c r="Z148" s="57"/>
      <c r="AA148" s="57"/>
      <c r="AB148" s="57"/>
      <c r="AC148" s="57"/>
    </row>
    <row r="149" spans="1:29" ht="27" customHeight="1">
      <c r="A149" s="56">
        <v>149</v>
      </c>
      <c r="B149" s="56">
        <v>11164400023</v>
      </c>
      <c r="C149" s="56" t="s">
        <v>384</v>
      </c>
      <c r="D149" s="56">
        <v>200</v>
      </c>
      <c r="E149" s="57" t="s">
        <v>838</v>
      </c>
      <c r="F149" s="57" t="s">
        <v>839</v>
      </c>
      <c r="G149" s="57"/>
      <c r="H149" s="56" t="s">
        <v>486</v>
      </c>
      <c r="I149" s="56">
        <v>72</v>
      </c>
      <c r="J149" s="56" t="s">
        <v>506</v>
      </c>
      <c r="K149" s="56" t="s">
        <v>740</v>
      </c>
      <c r="L149" s="57" t="s">
        <v>910</v>
      </c>
      <c r="M149" s="56" t="s">
        <v>490</v>
      </c>
      <c r="N149" s="56">
        <v>265</v>
      </c>
      <c r="O149" s="56" t="s">
        <v>627</v>
      </c>
      <c r="P149" s="56">
        <v>8</v>
      </c>
      <c r="Q149" s="58" t="s">
        <v>628</v>
      </c>
      <c r="R149" s="57"/>
      <c r="S149" s="56" t="s">
        <v>722</v>
      </c>
      <c r="T149" s="58" t="s">
        <v>629</v>
      </c>
      <c r="U149" s="64"/>
      <c r="V149" s="56"/>
      <c r="W149" s="58"/>
      <c r="X149" s="56"/>
      <c r="Y149" s="58"/>
      <c r="Z149" s="57"/>
      <c r="AA149" s="57"/>
      <c r="AB149" s="57"/>
      <c r="AC149" s="57"/>
    </row>
    <row r="150" spans="1:29" ht="27.75" customHeight="1">
      <c r="A150" s="56">
        <v>150</v>
      </c>
      <c r="B150" s="56">
        <v>11164500023</v>
      </c>
      <c r="C150" s="56" t="s">
        <v>384</v>
      </c>
      <c r="D150" s="56">
        <v>201</v>
      </c>
      <c r="E150" s="57" t="s">
        <v>838</v>
      </c>
      <c r="F150" s="57" t="s">
        <v>839</v>
      </c>
      <c r="G150" s="57"/>
      <c r="H150" s="56" t="s">
        <v>486</v>
      </c>
      <c r="I150" s="56">
        <v>73</v>
      </c>
      <c r="J150" s="56" t="s">
        <v>506</v>
      </c>
      <c r="K150" s="56" t="s">
        <v>740</v>
      </c>
      <c r="L150" s="57" t="s">
        <v>910</v>
      </c>
      <c r="M150" s="56" t="s">
        <v>106</v>
      </c>
      <c r="N150" s="56">
        <v>265</v>
      </c>
      <c r="O150" s="56" t="s">
        <v>630</v>
      </c>
      <c r="P150" s="56">
        <v>22</v>
      </c>
      <c r="Q150" s="58" t="s">
        <v>631</v>
      </c>
      <c r="R150" s="57"/>
      <c r="S150" s="56" t="s">
        <v>722</v>
      </c>
      <c r="T150" s="58" t="s">
        <v>632</v>
      </c>
      <c r="U150" s="64"/>
      <c r="V150" s="56"/>
      <c r="W150" s="58"/>
      <c r="X150" s="56"/>
      <c r="Y150" s="58"/>
      <c r="Z150" s="57"/>
      <c r="AA150" s="57"/>
      <c r="AB150" s="57"/>
      <c r="AC150" s="57"/>
    </row>
    <row r="151" spans="1:29" ht="54.75" customHeight="1">
      <c r="A151" s="56">
        <v>151</v>
      </c>
      <c r="B151" s="56">
        <v>11164600023</v>
      </c>
      <c r="C151" s="56" t="s">
        <v>384</v>
      </c>
      <c r="D151" s="56">
        <v>202</v>
      </c>
      <c r="E151" s="57" t="s">
        <v>838</v>
      </c>
      <c r="F151" s="57" t="s">
        <v>839</v>
      </c>
      <c r="G151" s="57"/>
      <c r="H151" s="56" t="s">
        <v>486</v>
      </c>
      <c r="I151" s="56">
        <v>74</v>
      </c>
      <c r="J151" s="56" t="s">
        <v>506</v>
      </c>
      <c r="K151" s="56" t="s">
        <v>740</v>
      </c>
      <c r="L151" s="57" t="s">
        <v>910</v>
      </c>
      <c r="M151" s="56" t="s">
        <v>490</v>
      </c>
      <c r="N151" s="56">
        <v>267</v>
      </c>
      <c r="O151" s="56" t="s">
        <v>633</v>
      </c>
      <c r="P151" s="56">
        <v>23</v>
      </c>
      <c r="Q151" s="58" t="s">
        <v>634</v>
      </c>
      <c r="R151" s="57"/>
      <c r="S151" s="56" t="s">
        <v>722</v>
      </c>
      <c r="T151" s="58" t="s">
        <v>635</v>
      </c>
      <c r="U151" s="64"/>
      <c r="V151" s="56"/>
      <c r="W151" s="58"/>
      <c r="X151" s="56"/>
      <c r="Y151" s="58"/>
      <c r="Z151" s="57"/>
      <c r="AA151" s="57"/>
      <c r="AB151" s="57"/>
      <c r="AC151" s="57"/>
    </row>
    <row r="152" spans="1:29" ht="54" customHeight="1">
      <c r="A152" s="56">
        <v>152</v>
      </c>
      <c r="B152" s="56">
        <v>11164700023</v>
      </c>
      <c r="C152" s="56" t="s">
        <v>384</v>
      </c>
      <c r="D152" s="56">
        <v>203</v>
      </c>
      <c r="E152" s="57" t="s">
        <v>838</v>
      </c>
      <c r="F152" s="57" t="s">
        <v>839</v>
      </c>
      <c r="G152" s="57"/>
      <c r="H152" s="56" t="s">
        <v>486</v>
      </c>
      <c r="I152" s="56">
        <v>75</v>
      </c>
      <c r="J152" s="56" t="s">
        <v>506</v>
      </c>
      <c r="K152" s="56" t="s">
        <v>740</v>
      </c>
      <c r="L152" s="57" t="s">
        <v>910</v>
      </c>
      <c r="M152" s="56" t="s">
        <v>490</v>
      </c>
      <c r="N152" s="56">
        <v>268</v>
      </c>
      <c r="O152" s="56" t="s">
        <v>633</v>
      </c>
      <c r="P152" s="56">
        <v>11</v>
      </c>
      <c r="Q152" s="58" t="s">
        <v>636</v>
      </c>
      <c r="R152" s="57"/>
      <c r="S152" s="56" t="s">
        <v>722</v>
      </c>
      <c r="T152" s="58" t="s">
        <v>637</v>
      </c>
      <c r="U152" s="64"/>
      <c r="V152" s="56"/>
      <c r="W152" s="58"/>
      <c r="X152" s="56"/>
      <c r="Y152" s="58"/>
      <c r="Z152" s="57"/>
      <c r="AA152" s="57"/>
      <c r="AB152" s="57"/>
      <c r="AC152" s="57"/>
    </row>
    <row r="153" spans="1:29" ht="56.25" customHeight="1">
      <c r="A153" s="56">
        <v>153</v>
      </c>
      <c r="B153" s="56">
        <v>11164800023</v>
      </c>
      <c r="C153" s="56" t="s">
        <v>384</v>
      </c>
      <c r="D153" s="56">
        <v>204</v>
      </c>
      <c r="E153" s="57" t="s">
        <v>838</v>
      </c>
      <c r="F153" s="57" t="s">
        <v>839</v>
      </c>
      <c r="G153" s="57"/>
      <c r="H153" s="56" t="s">
        <v>486</v>
      </c>
      <c r="I153" s="56">
        <v>76</v>
      </c>
      <c r="J153" s="56" t="s">
        <v>506</v>
      </c>
      <c r="K153" s="56" t="s">
        <v>740</v>
      </c>
      <c r="L153" s="57" t="s">
        <v>910</v>
      </c>
      <c r="M153" s="56" t="s">
        <v>490</v>
      </c>
      <c r="N153" s="56">
        <v>268</v>
      </c>
      <c r="O153" s="56" t="s">
        <v>633</v>
      </c>
      <c r="P153" s="56">
        <v>15</v>
      </c>
      <c r="Q153" s="58" t="s">
        <v>636</v>
      </c>
      <c r="R153" s="57"/>
      <c r="S153" s="56" t="s">
        <v>722</v>
      </c>
      <c r="T153" s="58" t="s">
        <v>638</v>
      </c>
      <c r="U153" s="64"/>
      <c r="V153" s="56"/>
      <c r="W153" s="58"/>
      <c r="X153" s="56"/>
      <c r="Y153" s="58"/>
      <c r="Z153" s="57"/>
      <c r="AA153" s="57"/>
      <c r="AB153" s="57"/>
      <c r="AC153" s="57"/>
    </row>
    <row r="154" spans="1:29" ht="28.5" customHeight="1">
      <c r="A154" s="56">
        <v>154</v>
      </c>
      <c r="B154" s="56">
        <v>11164900023</v>
      </c>
      <c r="C154" s="56" t="s">
        <v>384</v>
      </c>
      <c r="D154" s="56">
        <v>205</v>
      </c>
      <c r="E154" s="57" t="s">
        <v>838</v>
      </c>
      <c r="F154" s="57" t="s">
        <v>839</v>
      </c>
      <c r="G154" s="57"/>
      <c r="H154" s="56" t="s">
        <v>486</v>
      </c>
      <c r="I154" s="56">
        <v>77</v>
      </c>
      <c r="J154" s="56" t="s">
        <v>506</v>
      </c>
      <c r="K154" s="56" t="s">
        <v>740</v>
      </c>
      <c r="L154" s="57" t="s">
        <v>910</v>
      </c>
      <c r="M154" s="56" t="s">
        <v>106</v>
      </c>
      <c r="N154" s="56">
        <v>268</v>
      </c>
      <c r="O154" s="56" t="s">
        <v>639</v>
      </c>
      <c r="P154" s="56">
        <v>37</v>
      </c>
      <c r="Q154" s="58" t="s">
        <v>640</v>
      </c>
      <c r="R154" s="57"/>
      <c r="S154" s="56" t="s">
        <v>722</v>
      </c>
      <c r="T154" s="58" t="s">
        <v>641</v>
      </c>
      <c r="U154" s="64"/>
      <c r="V154" s="56"/>
      <c r="W154" s="58"/>
      <c r="X154" s="56"/>
      <c r="Y154" s="58"/>
      <c r="Z154" s="57"/>
      <c r="AA154" s="57"/>
      <c r="AB154" s="57"/>
      <c r="AC154" s="57"/>
    </row>
    <row r="155" spans="1:29" ht="40.5" customHeight="1">
      <c r="A155" s="56">
        <v>155</v>
      </c>
      <c r="B155" s="56">
        <v>11165000023</v>
      </c>
      <c r="C155" s="56" t="s">
        <v>384</v>
      </c>
      <c r="D155" s="56">
        <v>206</v>
      </c>
      <c r="E155" s="57" t="s">
        <v>838</v>
      </c>
      <c r="F155" s="57" t="s">
        <v>839</v>
      </c>
      <c r="G155" s="57"/>
      <c r="H155" s="56" t="s">
        <v>486</v>
      </c>
      <c r="I155" s="56">
        <v>78</v>
      </c>
      <c r="J155" s="56" t="s">
        <v>506</v>
      </c>
      <c r="K155" s="56" t="s">
        <v>740</v>
      </c>
      <c r="L155" s="57" t="s">
        <v>910</v>
      </c>
      <c r="M155" s="56" t="s">
        <v>106</v>
      </c>
      <c r="N155" s="56">
        <v>269</v>
      </c>
      <c r="O155" s="56" t="s">
        <v>642</v>
      </c>
      <c r="P155" s="56">
        <v>21</v>
      </c>
      <c r="Q155" s="58" t="s">
        <v>643</v>
      </c>
      <c r="R155" s="57"/>
      <c r="S155" s="56" t="s">
        <v>722</v>
      </c>
      <c r="T155" s="58" t="s">
        <v>644</v>
      </c>
      <c r="U155" s="64"/>
      <c r="V155" s="56"/>
      <c r="W155" s="58"/>
      <c r="X155" s="56"/>
      <c r="Y155" s="58"/>
      <c r="Z155" s="57"/>
      <c r="AA155" s="57"/>
      <c r="AB155" s="57"/>
      <c r="AC155" s="57"/>
    </row>
    <row r="156" spans="1:29" ht="16.5" customHeight="1">
      <c r="A156" s="56">
        <v>156</v>
      </c>
      <c r="B156" s="56">
        <v>11165100023</v>
      </c>
      <c r="C156" s="56" t="s">
        <v>384</v>
      </c>
      <c r="D156" s="56">
        <v>207</v>
      </c>
      <c r="E156" s="57" t="s">
        <v>838</v>
      </c>
      <c r="F156" s="57" t="s">
        <v>839</v>
      </c>
      <c r="G156" s="57"/>
      <c r="H156" s="56" t="s">
        <v>486</v>
      </c>
      <c r="I156" s="56">
        <v>79</v>
      </c>
      <c r="J156" s="56" t="s">
        <v>506</v>
      </c>
      <c r="K156" s="56" t="s">
        <v>740</v>
      </c>
      <c r="L156" s="57" t="s">
        <v>910</v>
      </c>
      <c r="M156" s="56" t="s">
        <v>106</v>
      </c>
      <c r="N156" s="56">
        <v>269</v>
      </c>
      <c r="O156" s="56" t="s">
        <v>645</v>
      </c>
      <c r="P156" s="56">
        <v>32</v>
      </c>
      <c r="Q156" s="58" t="s">
        <v>646</v>
      </c>
      <c r="R156" s="57"/>
      <c r="S156" s="56" t="s">
        <v>722</v>
      </c>
      <c r="T156" s="58"/>
      <c r="U156" s="64"/>
      <c r="V156" s="56"/>
      <c r="W156" s="58"/>
      <c r="X156" s="56"/>
      <c r="Y156" s="58"/>
      <c r="Z156" s="57"/>
      <c r="AA156" s="57"/>
      <c r="AB156" s="57"/>
      <c r="AC156" s="57"/>
    </row>
    <row r="157" spans="1:29" ht="16.5" customHeight="1">
      <c r="A157" s="56">
        <v>157</v>
      </c>
      <c r="B157" s="56">
        <v>11165200023</v>
      </c>
      <c r="C157" s="56" t="s">
        <v>384</v>
      </c>
      <c r="D157" s="56">
        <v>208</v>
      </c>
      <c r="E157" s="57" t="s">
        <v>838</v>
      </c>
      <c r="F157" s="57" t="s">
        <v>839</v>
      </c>
      <c r="G157" s="57"/>
      <c r="H157" s="56" t="s">
        <v>486</v>
      </c>
      <c r="I157" s="56">
        <v>80</v>
      </c>
      <c r="J157" s="56" t="s">
        <v>506</v>
      </c>
      <c r="K157" s="56" t="s">
        <v>740</v>
      </c>
      <c r="L157" s="57" t="s">
        <v>910</v>
      </c>
      <c r="M157" s="56" t="s">
        <v>106</v>
      </c>
      <c r="N157" s="56">
        <v>269</v>
      </c>
      <c r="O157" s="56" t="s">
        <v>645</v>
      </c>
      <c r="P157" s="56">
        <v>35</v>
      </c>
      <c r="Q157" s="58" t="s">
        <v>647</v>
      </c>
      <c r="R157" s="57"/>
      <c r="S157" s="56" t="s">
        <v>722</v>
      </c>
      <c r="T157" s="58" t="s">
        <v>648</v>
      </c>
      <c r="U157" s="64"/>
      <c r="V157" s="56"/>
      <c r="W157" s="58"/>
      <c r="X157" s="56"/>
      <c r="Y157" s="58"/>
      <c r="Z157" s="57"/>
      <c r="AA157" s="57"/>
      <c r="AB157" s="57"/>
      <c r="AC157" s="57"/>
    </row>
    <row r="158" spans="1:29" ht="28.5" customHeight="1">
      <c r="A158" s="56">
        <v>158</v>
      </c>
      <c r="B158" s="56">
        <v>11165400023</v>
      </c>
      <c r="C158" s="56" t="s">
        <v>384</v>
      </c>
      <c r="D158" s="56">
        <v>210</v>
      </c>
      <c r="E158" s="57" t="s">
        <v>838</v>
      </c>
      <c r="F158" s="57" t="s">
        <v>839</v>
      </c>
      <c r="G158" s="57"/>
      <c r="H158" s="56" t="s">
        <v>486</v>
      </c>
      <c r="I158" s="56">
        <v>82</v>
      </c>
      <c r="J158" s="56" t="s">
        <v>506</v>
      </c>
      <c r="K158" s="56" t="s">
        <v>740</v>
      </c>
      <c r="L158" s="57" t="s">
        <v>910</v>
      </c>
      <c r="M158" s="56" t="s">
        <v>106</v>
      </c>
      <c r="N158" s="56">
        <v>269</v>
      </c>
      <c r="O158" s="56" t="s">
        <v>651</v>
      </c>
      <c r="P158" s="56">
        <v>35</v>
      </c>
      <c r="Q158" s="58" t="s">
        <v>652</v>
      </c>
      <c r="R158" s="57"/>
      <c r="S158" s="56" t="s">
        <v>722</v>
      </c>
      <c r="T158" s="58" t="s">
        <v>653</v>
      </c>
      <c r="U158" s="64"/>
      <c r="V158" s="56"/>
      <c r="W158" s="58"/>
      <c r="X158" s="56"/>
      <c r="Y158" s="58"/>
      <c r="Z158" s="57"/>
      <c r="AA158" s="57"/>
      <c r="AB158" s="57"/>
      <c r="AC158" s="57"/>
    </row>
    <row r="159" spans="1:29" ht="54" customHeight="1">
      <c r="A159" s="56">
        <v>159</v>
      </c>
      <c r="B159" s="56">
        <v>11165300023</v>
      </c>
      <c r="C159" s="56" t="s">
        <v>384</v>
      </c>
      <c r="D159" s="56">
        <v>209</v>
      </c>
      <c r="E159" s="57" t="s">
        <v>838</v>
      </c>
      <c r="F159" s="57" t="s">
        <v>839</v>
      </c>
      <c r="G159" s="57"/>
      <c r="H159" s="56" t="s">
        <v>486</v>
      </c>
      <c r="I159" s="56">
        <v>81</v>
      </c>
      <c r="J159" s="56" t="s">
        <v>506</v>
      </c>
      <c r="K159" s="56" t="s">
        <v>740</v>
      </c>
      <c r="L159" s="57" t="s">
        <v>910</v>
      </c>
      <c r="M159" s="56" t="s">
        <v>490</v>
      </c>
      <c r="N159" s="56">
        <v>269</v>
      </c>
      <c r="O159" s="56" t="s">
        <v>645</v>
      </c>
      <c r="P159" s="56">
        <v>44</v>
      </c>
      <c r="Q159" s="58" t="s">
        <v>649</v>
      </c>
      <c r="R159" s="57"/>
      <c r="S159" s="56" t="s">
        <v>722</v>
      </c>
      <c r="T159" s="58" t="s">
        <v>650</v>
      </c>
      <c r="U159" s="64"/>
      <c r="V159" s="56"/>
      <c r="W159" s="58"/>
      <c r="X159" s="56"/>
      <c r="Y159" s="58"/>
      <c r="Z159" s="57"/>
      <c r="AA159" s="57"/>
      <c r="AB159" s="57"/>
      <c r="AC159" s="57"/>
    </row>
    <row r="160" spans="1:29" ht="16.5" customHeight="1">
      <c r="A160" s="56">
        <v>160</v>
      </c>
      <c r="B160" s="56">
        <v>11165500023</v>
      </c>
      <c r="C160" s="56" t="s">
        <v>384</v>
      </c>
      <c r="D160" s="56">
        <v>211</v>
      </c>
      <c r="E160" s="57" t="s">
        <v>838</v>
      </c>
      <c r="F160" s="57" t="s">
        <v>839</v>
      </c>
      <c r="G160" s="57"/>
      <c r="H160" s="56" t="s">
        <v>486</v>
      </c>
      <c r="I160" s="56">
        <v>83</v>
      </c>
      <c r="J160" s="56" t="s">
        <v>506</v>
      </c>
      <c r="K160" s="56" t="s">
        <v>740</v>
      </c>
      <c r="L160" s="57" t="s">
        <v>910</v>
      </c>
      <c r="M160" s="56" t="s">
        <v>106</v>
      </c>
      <c r="N160" s="56">
        <v>270</v>
      </c>
      <c r="O160" s="56" t="s">
        <v>654</v>
      </c>
      <c r="P160" s="56">
        <v>2</v>
      </c>
      <c r="Q160" s="58" t="s">
        <v>655</v>
      </c>
      <c r="R160" s="57"/>
      <c r="S160" s="56" t="s">
        <v>722</v>
      </c>
      <c r="T160" s="58" t="s">
        <v>656</v>
      </c>
      <c r="U160" s="64"/>
      <c r="V160" s="56"/>
      <c r="W160" s="58"/>
      <c r="X160" s="56"/>
      <c r="Y160" s="58"/>
      <c r="Z160" s="57"/>
      <c r="AA160" s="57"/>
      <c r="AB160" s="57"/>
      <c r="AC160" s="57"/>
    </row>
    <row r="161" spans="1:29" ht="42" customHeight="1">
      <c r="A161" s="56">
        <v>161</v>
      </c>
      <c r="B161" s="56">
        <v>11165600023</v>
      </c>
      <c r="C161" s="56" t="s">
        <v>384</v>
      </c>
      <c r="D161" s="56">
        <v>212</v>
      </c>
      <c r="E161" s="57" t="s">
        <v>838</v>
      </c>
      <c r="F161" s="57" t="s">
        <v>839</v>
      </c>
      <c r="G161" s="57"/>
      <c r="H161" s="56" t="s">
        <v>486</v>
      </c>
      <c r="I161" s="56">
        <v>84</v>
      </c>
      <c r="J161" s="56" t="s">
        <v>506</v>
      </c>
      <c r="K161" s="56" t="s">
        <v>740</v>
      </c>
      <c r="L161" s="57" t="s">
        <v>910</v>
      </c>
      <c r="M161" s="56" t="s">
        <v>106</v>
      </c>
      <c r="N161" s="56">
        <v>272</v>
      </c>
      <c r="O161" s="56" t="s">
        <v>657</v>
      </c>
      <c r="P161" s="56">
        <v>6</v>
      </c>
      <c r="Q161" s="58" t="s">
        <v>658</v>
      </c>
      <c r="R161" s="57"/>
      <c r="S161" s="56" t="s">
        <v>722</v>
      </c>
      <c r="T161" s="58" t="s">
        <v>659</v>
      </c>
      <c r="U161" s="64"/>
      <c r="V161" s="56"/>
      <c r="W161" s="58"/>
      <c r="X161" s="56"/>
      <c r="Y161" s="58"/>
      <c r="Z161" s="57"/>
      <c r="AA161" s="57"/>
      <c r="AB161" s="57"/>
      <c r="AC161" s="57"/>
    </row>
    <row r="162" spans="1:29" ht="55.5" customHeight="1">
      <c r="A162" s="56">
        <v>162</v>
      </c>
      <c r="B162" s="56">
        <v>11165700023</v>
      </c>
      <c r="C162" s="56" t="s">
        <v>384</v>
      </c>
      <c r="D162" s="56">
        <v>213</v>
      </c>
      <c r="E162" s="57" t="s">
        <v>838</v>
      </c>
      <c r="F162" s="57" t="s">
        <v>839</v>
      </c>
      <c r="G162" s="57"/>
      <c r="H162" s="56" t="s">
        <v>486</v>
      </c>
      <c r="I162" s="56">
        <v>85</v>
      </c>
      <c r="J162" s="56" t="s">
        <v>506</v>
      </c>
      <c r="K162" s="56" t="s">
        <v>740</v>
      </c>
      <c r="L162" s="57" t="s">
        <v>910</v>
      </c>
      <c r="M162" s="56" t="s">
        <v>106</v>
      </c>
      <c r="N162" s="56">
        <v>272</v>
      </c>
      <c r="O162" s="56" t="s">
        <v>660</v>
      </c>
      <c r="P162" s="56">
        <v>24</v>
      </c>
      <c r="Q162" s="58" t="s">
        <v>661</v>
      </c>
      <c r="R162" s="57"/>
      <c r="S162" s="56" t="s">
        <v>722</v>
      </c>
      <c r="T162" s="58" t="s">
        <v>662</v>
      </c>
      <c r="U162" s="64"/>
      <c r="V162" s="56"/>
      <c r="W162" s="58"/>
      <c r="X162" s="56"/>
      <c r="Y162" s="58"/>
      <c r="Z162" s="57"/>
      <c r="AA162" s="57"/>
      <c r="AB162" s="57"/>
      <c r="AC162" s="57"/>
    </row>
    <row r="163" spans="1:29" ht="16.5" customHeight="1">
      <c r="A163" s="56">
        <v>163</v>
      </c>
      <c r="B163" s="56">
        <v>11165800023</v>
      </c>
      <c r="C163" s="56" t="s">
        <v>384</v>
      </c>
      <c r="D163" s="56">
        <v>214</v>
      </c>
      <c r="E163" s="57" t="s">
        <v>838</v>
      </c>
      <c r="F163" s="57" t="s">
        <v>839</v>
      </c>
      <c r="G163" s="57"/>
      <c r="H163" s="56" t="s">
        <v>486</v>
      </c>
      <c r="I163" s="56">
        <v>86</v>
      </c>
      <c r="J163" s="56" t="s">
        <v>506</v>
      </c>
      <c r="K163" s="56" t="s">
        <v>740</v>
      </c>
      <c r="L163" s="57" t="s">
        <v>910</v>
      </c>
      <c r="M163" s="56" t="s">
        <v>490</v>
      </c>
      <c r="N163" s="56">
        <v>273</v>
      </c>
      <c r="O163" s="56" t="s">
        <v>663</v>
      </c>
      <c r="P163" s="56">
        <v>43</v>
      </c>
      <c r="Q163" s="58" t="s">
        <v>236</v>
      </c>
      <c r="R163" s="57"/>
      <c r="S163" s="56" t="s">
        <v>722</v>
      </c>
      <c r="T163" s="58" t="s">
        <v>126</v>
      </c>
      <c r="U163" s="64"/>
      <c r="V163" s="56"/>
      <c r="W163" s="58"/>
      <c r="X163" s="56"/>
      <c r="Y163" s="58"/>
      <c r="Z163" s="57"/>
      <c r="AA163" s="57"/>
      <c r="AB163" s="57"/>
      <c r="AC163" s="57"/>
    </row>
    <row r="164" spans="1:29" ht="54" customHeight="1">
      <c r="A164" s="56">
        <v>164</v>
      </c>
      <c r="B164" s="56">
        <v>11165900023</v>
      </c>
      <c r="C164" s="56" t="s">
        <v>384</v>
      </c>
      <c r="D164" s="56">
        <v>215</v>
      </c>
      <c r="E164" s="57" t="s">
        <v>838</v>
      </c>
      <c r="F164" s="57" t="s">
        <v>839</v>
      </c>
      <c r="G164" s="57"/>
      <c r="H164" s="56" t="s">
        <v>486</v>
      </c>
      <c r="I164" s="56">
        <v>87</v>
      </c>
      <c r="J164" s="56" t="s">
        <v>506</v>
      </c>
      <c r="K164" s="56" t="s">
        <v>740</v>
      </c>
      <c r="L164" s="57" t="s">
        <v>910</v>
      </c>
      <c r="M164" s="56" t="s">
        <v>106</v>
      </c>
      <c r="N164" s="56">
        <v>275</v>
      </c>
      <c r="O164" s="56" t="s">
        <v>127</v>
      </c>
      <c r="P164" s="56">
        <v>16</v>
      </c>
      <c r="Q164" s="58" t="s">
        <v>128</v>
      </c>
      <c r="R164" s="57"/>
      <c r="S164" s="56" t="s">
        <v>722</v>
      </c>
      <c r="T164" s="58" t="s">
        <v>129</v>
      </c>
      <c r="U164" s="64"/>
      <c r="V164" s="56"/>
      <c r="W164" s="58"/>
      <c r="X164" s="56"/>
      <c r="Y164" s="58"/>
      <c r="Z164" s="57"/>
      <c r="AA164" s="57"/>
      <c r="AB164" s="57"/>
      <c r="AC164" s="57"/>
    </row>
    <row r="165" spans="1:29" ht="16.5" customHeight="1">
      <c r="A165" s="56">
        <v>165</v>
      </c>
      <c r="B165" s="56">
        <v>11166000023</v>
      </c>
      <c r="C165" s="56" t="s">
        <v>384</v>
      </c>
      <c r="D165" s="56">
        <v>216</v>
      </c>
      <c r="E165" s="57" t="s">
        <v>838</v>
      </c>
      <c r="F165" s="57" t="s">
        <v>839</v>
      </c>
      <c r="G165" s="57"/>
      <c r="H165" s="56" t="s">
        <v>486</v>
      </c>
      <c r="I165" s="56">
        <v>88</v>
      </c>
      <c r="J165" s="56" t="s">
        <v>506</v>
      </c>
      <c r="K165" s="56" t="s">
        <v>740</v>
      </c>
      <c r="L165" s="57" t="s">
        <v>910</v>
      </c>
      <c r="M165" s="56" t="s">
        <v>106</v>
      </c>
      <c r="N165" s="56">
        <v>275</v>
      </c>
      <c r="O165" s="56" t="s">
        <v>130</v>
      </c>
      <c r="P165" s="56">
        <v>35</v>
      </c>
      <c r="Q165" s="58" t="s">
        <v>131</v>
      </c>
      <c r="R165" s="57"/>
      <c r="S165" s="56" t="s">
        <v>722</v>
      </c>
      <c r="T165" s="58" t="s">
        <v>132</v>
      </c>
      <c r="U165" s="64"/>
      <c r="V165" s="56"/>
      <c r="W165" s="58"/>
      <c r="X165" s="56"/>
      <c r="Y165" s="58"/>
      <c r="Z165" s="57"/>
      <c r="AA165" s="57"/>
      <c r="AB165" s="57"/>
      <c r="AC165" s="57"/>
    </row>
    <row r="166" spans="1:29" ht="41.25" customHeight="1">
      <c r="A166" s="56">
        <v>166</v>
      </c>
      <c r="B166" s="56">
        <v>11166100023</v>
      </c>
      <c r="C166" s="56" t="s">
        <v>384</v>
      </c>
      <c r="D166" s="56">
        <v>217</v>
      </c>
      <c r="E166" s="57" t="s">
        <v>838</v>
      </c>
      <c r="F166" s="57" t="s">
        <v>839</v>
      </c>
      <c r="G166" s="57"/>
      <c r="H166" s="56" t="s">
        <v>486</v>
      </c>
      <c r="I166" s="56">
        <v>89</v>
      </c>
      <c r="J166" s="56" t="s">
        <v>506</v>
      </c>
      <c r="K166" s="56" t="s">
        <v>740</v>
      </c>
      <c r="L166" s="57" t="s">
        <v>910</v>
      </c>
      <c r="M166" s="56" t="s">
        <v>106</v>
      </c>
      <c r="N166" s="56">
        <v>279</v>
      </c>
      <c r="O166" s="56" t="s">
        <v>133</v>
      </c>
      <c r="P166" s="56">
        <v>3</v>
      </c>
      <c r="Q166" s="58" t="s">
        <v>134</v>
      </c>
      <c r="R166" s="57"/>
      <c r="S166" s="56" t="s">
        <v>722</v>
      </c>
      <c r="T166" s="58" t="s">
        <v>135</v>
      </c>
      <c r="U166" s="64"/>
      <c r="V166" s="56"/>
      <c r="W166" s="58"/>
      <c r="X166" s="56"/>
      <c r="Y166" s="58"/>
      <c r="Z166" s="57"/>
      <c r="AA166" s="57"/>
      <c r="AB166" s="57"/>
      <c r="AC166" s="57"/>
    </row>
    <row r="167" spans="1:29" ht="55.5" customHeight="1">
      <c r="A167" s="56">
        <v>167</v>
      </c>
      <c r="B167" s="56">
        <v>11166200023</v>
      </c>
      <c r="C167" s="56" t="s">
        <v>384</v>
      </c>
      <c r="D167" s="56">
        <v>218</v>
      </c>
      <c r="E167" s="57" t="s">
        <v>838</v>
      </c>
      <c r="F167" s="57" t="s">
        <v>839</v>
      </c>
      <c r="G167" s="57"/>
      <c r="H167" s="56" t="s">
        <v>486</v>
      </c>
      <c r="I167" s="56">
        <v>90</v>
      </c>
      <c r="J167" s="56" t="s">
        <v>506</v>
      </c>
      <c r="K167" s="56" t="s">
        <v>740</v>
      </c>
      <c r="L167" s="57" t="s">
        <v>910</v>
      </c>
      <c r="M167" s="56" t="s">
        <v>106</v>
      </c>
      <c r="N167" s="56">
        <v>279</v>
      </c>
      <c r="O167" s="56" t="s">
        <v>136</v>
      </c>
      <c r="P167" s="56">
        <v>6</v>
      </c>
      <c r="Q167" s="58" t="s">
        <v>137</v>
      </c>
      <c r="R167" s="57"/>
      <c r="S167" s="56" t="s">
        <v>722</v>
      </c>
      <c r="T167" s="58" t="s">
        <v>138</v>
      </c>
      <c r="U167" s="64"/>
      <c r="V167" s="56"/>
      <c r="W167" s="58"/>
      <c r="X167" s="56"/>
      <c r="Y167" s="58"/>
      <c r="Z167" s="57"/>
      <c r="AA167" s="57"/>
      <c r="AB167" s="57"/>
      <c r="AC167" s="57"/>
    </row>
    <row r="168" spans="1:29" ht="28.5" customHeight="1">
      <c r="A168" s="56">
        <v>168</v>
      </c>
      <c r="B168" s="56">
        <v>11166300023</v>
      </c>
      <c r="C168" s="56" t="s">
        <v>384</v>
      </c>
      <c r="D168" s="56">
        <v>219</v>
      </c>
      <c r="E168" s="57" t="s">
        <v>838</v>
      </c>
      <c r="F168" s="57" t="s">
        <v>839</v>
      </c>
      <c r="G168" s="57"/>
      <c r="H168" s="56" t="s">
        <v>486</v>
      </c>
      <c r="I168" s="56">
        <v>91</v>
      </c>
      <c r="J168" s="56" t="s">
        <v>506</v>
      </c>
      <c r="K168" s="56" t="s">
        <v>740</v>
      </c>
      <c r="L168" s="57" t="s">
        <v>910</v>
      </c>
      <c r="M168" s="56" t="s">
        <v>106</v>
      </c>
      <c r="N168" s="56">
        <v>279</v>
      </c>
      <c r="O168" s="56" t="s">
        <v>136</v>
      </c>
      <c r="P168" s="56">
        <v>7</v>
      </c>
      <c r="Q168" s="58" t="s">
        <v>139</v>
      </c>
      <c r="R168" s="57"/>
      <c r="S168" s="56" t="s">
        <v>722</v>
      </c>
      <c r="T168" s="58" t="s">
        <v>140</v>
      </c>
      <c r="U168" s="64"/>
      <c r="V168" s="56"/>
      <c r="W168" s="58"/>
      <c r="X168" s="56"/>
      <c r="Y168" s="58"/>
      <c r="Z168" s="57"/>
      <c r="AA168" s="57"/>
      <c r="AB168" s="57"/>
      <c r="AC168" s="57"/>
    </row>
    <row r="169" spans="1:29" ht="29.25" customHeight="1">
      <c r="A169" s="56">
        <v>169</v>
      </c>
      <c r="B169" s="56">
        <v>11166400023</v>
      </c>
      <c r="C169" s="56" t="s">
        <v>384</v>
      </c>
      <c r="D169" s="56">
        <v>220</v>
      </c>
      <c r="E169" s="57" t="s">
        <v>838</v>
      </c>
      <c r="F169" s="57" t="s">
        <v>839</v>
      </c>
      <c r="G169" s="57"/>
      <c r="H169" s="56" t="s">
        <v>486</v>
      </c>
      <c r="I169" s="56">
        <v>92</v>
      </c>
      <c r="J169" s="56" t="s">
        <v>506</v>
      </c>
      <c r="K169" s="56" t="s">
        <v>740</v>
      </c>
      <c r="L169" s="57" t="s">
        <v>910</v>
      </c>
      <c r="M169" s="56" t="s">
        <v>106</v>
      </c>
      <c r="N169" s="56">
        <v>280</v>
      </c>
      <c r="O169" s="56">
        <v>7.4</v>
      </c>
      <c r="P169" s="56">
        <v>3</v>
      </c>
      <c r="Q169" s="58" t="s">
        <v>141</v>
      </c>
      <c r="R169" s="57"/>
      <c r="S169" s="56" t="s">
        <v>722</v>
      </c>
      <c r="T169" s="58" t="s">
        <v>142</v>
      </c>
      <c r="U169" s="64"/>
      <c r="V169" s="56"/>
      <c r="W169" s="58"/>
      <c r="X169" s="56"/>
      <c r="Y169" s="58"/>
      <c r="Z169" s="57"/>
      <c r="AA169" s="57"/>
      <c r="AB169" s="57"/>
      <c r="AC169" s="57"/>
    </row>
    <row r="170" spans="1:29" ht="15.75" customHeight="1">
      <c r="A170" s="56">
        <v>170</v>
      </c>
      <c r="B170" s="56">
        <v>11166500023</v>
      </c>
      <c r="C170" s="56" t="s">
        <v>384</v>
      </c>
      <c r="D170" s="56">
        <v>221</v>
      </c>
      <c r="E170" s="57" t="s">
        <v>838</v>
      </c>
      <c r="F170" s="57" t="s">
        <v>839</v>
      </c>
      <c r="G170" s="57"/>
      <c r="H170" s="56" t="s">
        <v>486</v>
      </c>
      <c r="I170" s="56">
        <v>93</v>
      </c>
      <c r="J170" s="56" t="s">
        <v>506</v>
      </c>
      <c r="K170" s="56" t="s">
        <v>740</v>
      </c>
      <c r="L170" s="57" t="s">
        <v>910</v>
      </c>
      <c r="M170" s="56" t="s">
        <v>106</v>
      </c>
      <c r="N170" s="56">
        <v>280</v>
      </c>
      <c r="O170" s="56" t="s">
        <v>143</v>
      </c>
      <c r="P170" s="56">
        <v>34</v>
      </c>
      <c r="Q170" s="58" t="s">
        <v>144</v>
      </c>
      <c r="R170" s="57"/>
      <c r="S170" s="56" t="s">
        <v>722</v>
      </c>
      <c r="T170" s="58" t="s">
        <v>145</v>
      </c>
      <c r="U170" s="64"/>
      <c r="V170" s="56"/>
      <c r="W170" s="58"/>
      <c r="X170" s="56"/>
      <c r="Y170" s="58"/>
      <c r="Z170" s="57"/>
      <c r="AA170" s="57"/>
      <c r="AB170" s="57"/>
      <c r="AC170" s="57"/>
    </row>
    <row r="171" spans="1:29" ht="41.25" customHeight="1">
      <c r="A171" s="56">
        <v>171</v>
      </c>
      <c r="B171" s="56">
        <v>11166600023</v>
      </c>
      <c r="C171" s="56" t="s">
        <v>384</v>
      </c>
      <c r="D171" s="56">
        <v>222</v>
      </c>
      <c r="E171" s="57" t="s">
        <v>838</v>
      </c>
      <c r="F171" s="57" t="s">
        <v>839</v>
      </c>
      <c r="G171" s="57"/>
      <c r="H171" s="56" t="s">
        <v>486</v>
      </c>
      <c r="I171" s="56">
        <v>94</v>
      </c>
      <c r="J171" s="56" t="s">
        <v>506</v>
      </c>
      <c r="K171" s="56" t="s">
        <v>740</v>
      </c>
      <c r="L171" s="57" t="s">
        <v>910</v>
      </c>
      <c r="M171" s="56" t="s">
        <v>490</v>
      </c>
      <c r="N171" s="56">
        <v>280</v>
      </c>
      <c r="O171" s="56" t="s">
        <v>143</v>
      </c>
      <c r="P171" s="56">
        <v>36</v>
      </c>
      <c r="Q171" s="58" t="s">
        <v>146</v>
      </c>
      <c r="R171" s="57"/>
      <c r="S171" s="56" t="s">
        <v>722</v>
      </c>
      <c r="T171" s="58" t="s">
        <v>147</v>
      </c>
      <c r="U171" s="64"/>
      <c r="V171" s="56"/>
      <c r="W171" s="58"/>
      <c r="X171" s="56"/>
      <c r="Y171" s="58"/>
      <c r="Z171" s="57"/>
      <c r="AA171" s="57"/>
      <c r="AB171" s="57"/>
      <c r="AC171" s="57"/>
    </row>
    <row r="172" spans="1:29" ht="28.5" customHeight="1">
      <c r="A172" s="56">
        <v>172</v>
      </c>
      <c r="B172" s="56">
        <v>11166700023</v>
      </c>
      <c r="C172" s="56" t="s">
        <v>384</v>
      </c>
      <c r="D172" s="56">
        <v>223</v>
      </c>
      <c r="E172" s="57" t="s">
        <v>838</v>
      </c>
      <c r="F172" s="57" t="s">
        <v>839</v>
      </c>
      <c r="G172" s="57"/>
      <c r="H172" s="56" t="s">
        <v>486</v>
      </c>
      <c r="I172" s="56">
        <v>95</v>
      </c>
      <c r="J172" s="56" t="s">
        <v>506</v>
      </c>
      <c r="K172" s="56" t="s">
        <v>740</v>
      </c>
      <c r="L172" s="57" t="s">
        <v>910</v>
      </c>
      <c r="M172" s="56" t="s">
        <v>490</v>
      </c>
      <c r="N172" s="56">
        <v>281</v>
      </c>
      <c r="O172" s="56" t="s">
        <v>148</v>
      </c>
      <c r="P172" s="56">
        <v>33</v>
      </c>
      <c r="Q172" s="58" t="s">
        <v>149</v>
      </c>
      <c r="R172" s="57"/>
      <c r="S172" s="56" t="s">
        <v>722</v>
      </c>
      <c r="T172" s="58" t="s">
        <v>150</v>
      </c>
      <c r="U172" s="64"/>
      <c r="V172" s="56"/>
      <c r="W172" s="58"/>
      <c r="X172" s="56"/>
      <c r="Y172" s="58"/>
      <c r="Z172" s="57"/>
      <c r="AA172" s="57"/>
      <c r="AB172" s="57"/>
      <c r="AC172" s="57"/>
    </row>
    <row r="173" spans="1:29" ht="15.75" customHeight="1">
      <c r="A173" s="56">
        <v>173</v>
      </c>
      <c r="B173" s="56">
        <v>11166900023</v>
      </c>
      <c r="C173" s="56" t="s">
        <v>384</v>
      </c>
      <c r="D173" s="56">
        <v>225</v>
      </c>
      <c r="E173" s="57" t="s">
        <v>838</v>
      </c>
      <c r="F173" s="57" t="s">
        <v>839</v>
      </c>
      <c r="G173" s="57"/>
      <c r="H173" s="56" t="s">
        <v>486</v>
      </c>
      <c r="I173" s="56">
        <v>97</v>
      </c>
      <c r="J173" s="56" t="s">
        <v>506</v>
      </c>
      <c r="K173" s="56" t="s">
        <v>740</v>
      </c>
      <c r="L173" s="57" t="s">
        <v>910</v>
      </c>
      <c r="M173" s="56" t="s">
        <v>490</v>
      </c>
      <c r="N173" s="56">
        <v>283</v>
      </c>
      <c r="O173" s="56" t="s">
        <v>153</v>
      </c>
      <c r="P173" s="56">
        <v>1</v>
      </c>
      <c r="Q173" s="58" t="s">
        <v>154</v>
      </c>
      <c r="R173" s="57"/>
      <c r="S173" s="56" t="s">
        <v>722</v>
      </c>
      <c r="T173" s="58" t="s">
        <v>155</v>
      </c>
      <c r="U173" s="64"/>
      <c r="V173" s="56"/>
      <c r="W173" s="58"/>
      <c r="X173" s="56"/>
      <c r="Y173" s="58"/>
      <c r="Z173" s="57"/>
      <c r="AA173" s="57"/>
      <c r="AB173" s="57"/>
      <c r="AC173" s="57"/>
    </row>
    <row r="174" spans="1:29" ht="15.75" customHeight="1">
      <c r="A174" s="56">
        <v>174</v>
      </c>
      <c r="B174" s="56">
        <v>11167000023</v>
      </c>
      <c r="C174" s="56" t="s">
        <v>384</v>
      </c>
      <c r="D174" s="56">
        <v>226</v>
      </c>
      <c r="E174" s="57" t="s">
        <v>838</v>
      </c>
      <c r="F174" s="57" t="s">
        <v>839</v>
      </c>
      <c r="G174" s="57"/>
      <c r="H174" s="56" t="s">
        <v>486</v>
      </c>
      <c r="I174" s="56">
        <v>98</v>
      </c>
      <c r="J174" s="56" t="s">
        <v>506</v>
      </c>
      <c r="K174" s="56" t="s">
        <v>740</v>
      </c>
      <c r="L174" s="57" t="s">
        <v>910</v>
      </c>
      <c r="M174" s="56" t="s">
        <v>106</v>
      </c>
      <c r="N174" s="56">
        <v>283</v>
      </c>
      <c r="O174" s="56" t="s">
        <v>153</v>
      </c>
      <c r="P174" s="56">
        <v>5</v>
      </c>
      <c r="Q174" s="58" t="s">
        <v>156</v>
      </c>
      <c r="R174" s="57"/>
      <c r="S174" s="56" t="s">
        <v>722</v>
      </c>
      <c r="T174" s="58" t="s">
        <v>157</v>
      </c>
      <c r="U174" s="64"/>
      <c r="V174" s="56"/>
      <c r="W174" s="58"/>
      <c r="X174" s="56"/>
      <c r="Y174" s="58"/>
      <c r="Z174" s="57"/>
      <c r="AA174" s="57"/>
      <c r="AB174" s="57"/>
      <c r="AC174" s="57"/>
    </row>
    <row r="175" spans="1:29" ht="132.75" customHeight="1">
      <c r="A175" s="56">
        <v>175</v>
      </c>
      <c r="B175" s="56">
        <v>11007400023</v>
      </c>
      <c r="C175" s="56" t="s">
        <v>940</v>
      </c>
      <c r="D175" s="56">
        <v>10</v>
      </c>
      <c r="E175" s="57" t="s">
        <v>941</v>
      </c>
      <c r="F175" s="57" t="s">
        <v>942</v>
      </c>
      <c r="G175" s="56" t="s">
        <v>943</v>
      </c>
      <c r="H175" s="56" t="s">
        <v>486</v>
      </c>
      <c r="I175" s="56">
        <v>10</v>
      </c>
      <c r="J175" s="56" t="s">
        <v>506</v>
      </c>
      <c r="K175" s="56" t="s">
        <v>488</v>
      </c>
      <c r="L175" s="57" t="s">
        <v>711</v>
      </c>
      <c r="M175" s="56" t="s">
        <v>106</v>
      </c>
      <c r="N175" s="56">
        <v>285</v>
      </c>
      <c r="O175" s="56" t="s">
        <v>39</v>
      </c>
      <c r="P175" s="56">
        <v>17</v>
      </c>
      <c r="Q175" s="58" t="s">
        <v>40</v>
      </c>
      <c r="R175" s="57"/>
      <c r="S175" s="56" t="s">
        <v>722</v>
      </c>
      <c r="T175" s="58" t="s">
        <v>41</v>
      </c>
      <c r="U175" s="70" t="s">
        <v>68</v>
      </c>
      <c r="V175" s="71" t="s">
        <v>352</v>
      </c>
      <c r="W175" s="72" t="s">
        <v>77</v>
      </c>
      <c r="X175" s="56"/>
      <c r="Y175" s="58"/>
      <c r="Z175" s="57"/>
      <c r="AA175" s="57"/>
      <c r="AB175" s="57"/>
      <c r="AC175" s="57"/>
    </row>
    <row r="176" spans="1:29" ht="96.75" customHeight="1">
      <c r="A176" s="56">
        <v>176</v>
      </c>
      <c r="B176" s="56">
        <v>11154800023</v>
      </c>
      <c r="C176" s="56" t="s">
        <v>502</v>
      </c>
      <c r="D176" s="56">
        <v>104</v>
      </c>
      <c r="E176" s="57" t="s">
        <v>503</v>
      </c>
      <c r="F176" s="57" t="s">
        <v>504</v>
      </c>
      <c r="G176" s="56" t="s">
        <v>505</v>
      </c>
      <c r="H176" s="56" t="s">
        <v>486</v>
      </c>
      <c r="I176" s="56">
        <v>6</v>
      </c>
      <c r="J176" s="56" t="s">
        <v>506</v>
      </c>
      <c r="K176" s="56" t="s">
        <v>488</v>
      </c>
      <c r="L176" s="57" t="s">
        <v>507</v>
      </c>
      <c r="M176" s="56" t="s">
        <v>106</v>
      </c>
      <c r="N176" s="56">
        <v>285</v>
      </c>
      <c r="O176" s="56">
        <v>7</v>
      </c>
      <c r="P176" s="56">
        <v>23</v>
      </c>
      <c r="Q176" s="59" t="s">
        <v>672</v>
      </c>
      <c r="R176" s="57"/>
      <c r="S176" s="56" t="s">
        <v>493</v>
      </c>
      <c r="T176" s="58" t="s">
        <v>673</v>
      </c>
      <c r="U176" s="70" t="s">
        <v>354</v>
      </c>
      <c r="V176" s="84" t="s">
        <v>348</v>
      </c>
      <c r="W176" s="72" t="s">
        <v>91</v>
      </c>
      <c r="X176" s="56"/>
      <c r="Y176" s="58"/>
      <c r="Z176" s="57"/>
      <c r="AA176" s="57"/>
      <c r="AB176" s="57"/>
      <c r="AC176" s="57"/>
    </row>
    <row r="177" spans="1:29" ht="47.25" customHeight="1">
      <c r="A177" s="56">
        <v>177</v>
      </c>
      <c r="B177" s="56">
        <v>11154900023</v>
      </c>
      <c r="C177" s="56" t="s">
        <v>502</v>
      </c>
      <c r="D177" s="56">
        <v>105</v>
      </c>
      <c r="E177" s="57" t="s">
        <v>503</v>
      </c>
      <c r="F177" s="57" t="s">
        <v>504</v>
      </c>
      <c r="G177" s="56" t="s">
        <v>505</v>
      </c>
      <c r="H177" s="56" t="s">
        <v>486</v>
      </c>
      <c r="I177" s="56">
        <v>7</v>
      </c>
      <c r="J177" s="56" t="s">
        <v>506</v>
      </c>
      <c r="K177" s="56" t="s">
        <v>488</v>
      </c>
      <c r="L177" s="57" t="s">
        <v>507</v>
      </c>
      <c r="M177" s="56" t="s">
        <v>106</v>
      </c>
      <c r="N177" s="56">
        <v>286</v>
      </c>
      <c r="O177" s="56">
        <v>7</v>
      </c>
      <c r="P177" s="56">
        <v>2</v>
      </c>
      <c r="Q177" s="58" t="s">
        <v>107</v>
      </c>
      <c r="R177" s="57"/>
      <c r="S177" s="56" t="s">
        <v>493</v>
      </c>
      <c r="T177" s="58" t="s">
        <v>108</v>
      </c>
      <c r="U177" s="70" t="s">
        <v>113</v>
      </c>
      <c r="V177" s="71"/>
      <c r="W177" s="72"/>
      <c r="X177" s="56"/>
      <c r="Y177" s="58"/>
      <c r="Z177" s="57"/>
      <c r="AA177" s="57"/>
      <c r="AB177" s="57"/>
      <c r="AC177" s="57"/>
    </row>
    <row r="178" spans="1:29" ht="179.25" customHeight="1">
      <c r="A178" s="56">
        <v>178</v>
      </c>
      <c r="B178" s="56">
        <v>11155000023</v>
      </c>
      <c r="C178" s="56" t="s">
        <v>502</v>
      </c>
      <c r="D178" s="56">
        <v>106</v>
      </c>
      <c r="E178" s="57" t="s">
        <v>503</v>
      </c>
      <c r="F178" s="57" t="s">
        <v>504</v>
      </c>
      <c r="G178" s="56" t="s">
        <v>505</v>
      </c>
      <c r="H178" s="56" t="s">
        <v>486</v>
      </c>
      <c r="I178" s="56">
        <v>8</v>
      </c>
      <c r="J178" s="56" t="s">
        <v>506</v>
      </c>
      <c r="K178" s="56" t="s">
        <v>488</v>
      </c>
      <c r="L178" s="57" t="s">
        <v>507</v>
      </c>
      <c r="M178" s="56" t="s">
        <v>490</v>
      </c>
      <c r="N178" s="56">
        <v>286</v>
      </c>
      <c r="O178" s="56">
        <v>7</v>
      </c>
      <c r="P178" s="56">
        <v>6</v>
      </c>
      <c r="Q178" s="59" t="s">
        <v>104</v>
      </c>
      <c r="R178" s="57"/>
      <c r="S178" s="56" t="s">
        <v>493</v>
      </c>
      <c r="T178" s="58" t="s">
        <v>105</v>
      </c>
      <c r="U178" s="70" t="s">
        <v>354</v>
      </c>
      <c r="V178" s="84" t="s">
        <v>348</v>
      </c>
      <c r="W178" s="72" t="s">
        <v>92</v>
      </c>
      <c r="X178" s="56"/>
      <c r="Y178" s="58" t="s">
        <v>93</v>
      </c>
      <c r="Z178" s="57"/>
      <c r="AA178" s="57"/>
      <c r="AB178" s="57"/>
      <c r="AC178" s="57"/>
    </row>
    <row r="179" spans="1:29" ht="121.5" customHeight="1">
      <c r="A179" s="56">
        <v>179</v>
      </c>
      <c r="B179" s="56">
        <v>11155100023</v>
      </c>
      <c r="C179" s="56" t="s">
        <v>502</v>
      </c>
      <c r="D179" s="56">
        <v>107</v>
      </c>
      <c r="E179" s="57" t="s">
        <v>503</v>
      </c>
      <c r="F179" s="57" t="s">
        <v>504</v>
      </c>
      <c r="G179" s="56" t="s">
        <v>505</v>
      </c>
      <c r="H179" s="56" t="s">
        <v>486</v>
      </c>
      <c r="I179" s="56">
        <v>9</v>
      </c>
      <c r="J179" s="56" t="s">
        <v>506</v>
      </c>
      <c r="K179" s="56" t="s">
        <v>488</v>
      </c>
      <c r="L179" s="57" t="s">
        <v>507</v>
      </c>
      <c r="M179" s="56" t="s">
        <v>490</v>
      </c>
      <c r="N179" s="56">
        <v>286</v>
      </c>
      <c r="O179" s="56">
        <v>7</v>
      </c>
      <c r="P179" s="56">
        <v>8</v>
      </c>
      <c r="Q179" s="59" t="s">
        <v>102</v>
      </c>
      <c r="R179" s="57"/>
      <c r="S179" s="56" t="s">
        <v>493</v>
      </c>
      <c r="T179" s="58" t="s">
        <v>103</v>
      </c>
      <c r="U179" s="70" t="s">
        <v>354</v>
      </c>
      <c r="V179" s="71" t="s">
        <v>352</v>
      </c>
      <c r="W179" s="72" t="s">
        <v>94</v>
      </c>
      <c r="X179" s="56"/>
      <c r="Y179" s="58"/>
      <c r="Z179" s="57"/>
      <c r="AA179" s="57"/>
      <c r="AB179" s="57"/>
      <c r="AC179" s="57"/>
    </row>
    <row r="180" spans="1:29" ht="43.5" customHeight="1">
      <c r="A180" s="56">
        <v>180</v>
      </c>
      <c r="B180" s="56">
        <v>11155200023</v>
      </c>
      <c r="C180" s="56" t="s">
        <v>502</v>
      </c>
      <c r="D180" s="56">
        <v>108</v>
      </c>
      <c r="E180" s="57" t="s">
        <v>503</v>
      </c>
      <c r="F180" s="57" t="s">
        <v>504</v>
      </c>
      <c r="G180" s="56" t="s">
        <v>505</v>
      </c>
      <c r="H180" s="56" t="s">
        <v>486</v>
      </c>
      <c r="I180" s="56">
        <v>10</v>
      </c>
      <c r="J180" s="56" t="s">
        <v>506</v>
      </c>
      <c r="K180" s="56" t="s">
        <v>488</v>
      </c>
      <c r="L180" s="57" t="s">
        <v>507</v>
      </c>
      <c r="M180" s="56" t="s">
        <v>490</v>
      </c>
      <c r="N180" s="56">
        <v>286</v>
      </c>
      <c r="O180" s="56">
        <v>7</v>
      </c>
      <c r="P180" s="56">
        <v>11</v>
      </c>
      <c r="Q180" s="58" t="s">
        <v>100</v>
      </c>
      <c r="R180" s="57"/>
      <c r="S180" s="56" t="s">
        <v>493</v>
      </c>
      <c r="T180" s="58" t="s">
        <v>101</v>
      </c>
      <c r="U180" s="70" t="s">
        <v>354</v>
      </c>
      <c r="V180" s="71" t="s">
        <v>352</v>
      </c>
      <c r="W180" s="72" t="s">
        <v>95</v>
      </c>
      <c r="X180" s="56"/>
      <c r="Y180" s="58"/>
      <c r="Z180" s="57"/>
      <c r="AA180" s="57"/>
      <c r="AB180" s="57"/>
      <c r="AC180" s="57"/>
    </row>
    <row r="181" spans="1:29" ht="195" customHeight="1">
      <c r="A181" s="56">
        <v>181</v>
      </c>
      <c r="B181" s="56">
        <v>11155300023</v>
      </c>
      <c r="C181" s="56" t="s">
        <v>502</v>
      </c>
      <c r="D181" s="56">
        <v>109</v>
      </c>
      <c r="E181" s="57" t="s">
        <v>503</v>
      </c>
      <c r="F181" s="57" t="s">
        <v>504</v>
      </c>
      <c r="G181" s="56" t="s">
        <v>505</v>
      </c>
      <c r="H181" s="56" t="s">
        <v>486</v>
      </c>
      <c r="I181" s="56">
        <v>11</v>
      </c>
      <c r="J181" s="56" t="s">
        <v>506</v>
      </c>
      <c r="K181" s="56" t="s">
        <v>488</v>
      </c>
      <c r="L181" s="57" t="s">
        <v>507</v>
      </c>
      <c r="M181" s="56" t="s">
        <v>490</v>
      </c>
      <c r="N181" s="56">
        <v>287</v>
      </c>
      <c r="O181" s="56">
        <v>7</v>
      </c>
      <c r="P181" s="56">
        <v>23</v>
      </c>
      <c r="Q181" s="59" t="s">
        <v>98</v>
      </c>
      <c r="R181" s="57"/>
      <c r="S181" s="56" t="s">
        <v>493</v>
      </c>
      <c r="T181" s="58" t="s">
        <v>99</v>
      </c>
      <c r="U181" s="70" t="s">
        <v>354</v>
      </c>
      <c r="V181" s="84" t="s">
        <v>348</v>
      </c>
      <c r="W181" s="87" t="s">
        <v>19</v>
      </c>
      <c r="X181" s="56"/>
      <c r="Y181" s="58"/>
      <c r="Z181" s="57"/>
      <c r="AA181" s="57"/>
      <c r="AB181" s="57"/>
      <c r="AC181" s="57"/>
    </row>
    <row r="182" spans="1:29" ht="15.75" customHeight="1">
      <c r="A182" s="56">
        <v>182</v>
      </c>
      <c r="B182" s="56">
        <v>11167100023</v>
      </c>
      <c r="C182" s="56" t="s">
        <v>384</v>
      </c>
      <c r="D182" s="56">
        <v>227</v>
      </c>
      <c r="E182" s="57" t="s">
        <v>838</v>
      </c>
      <c r="F182" s="57" t="s">
        <v>839</v>
      </c>
      <c r="G182" s="57"/>
      <c r="H182" s="56" t="s">
        <v>486</v>
      </c>
      <c r="I182" s="56">
        <v>99</v>
      </c>
      <c r="J182" s="56" t="s">
        <v>506</v>
      </c>
      <c r="K182" s="56" t="s">
        <v>740</v>
      </c>
      <c r="L182" s="57" t="s">
        <v>910</v>
      </c>
      <c r="M182" s="56" t="s">
        <v>490</v>
      </c>
      <c r="N182" s="56">
        <v>288</v>
      </c>
      <c r="O182" s="56" t="s">
        <v>158</v>
      </c>
      <c r="P182" s="56">
        <v>24</v>
      </c>
      <c r="Q182" s="58" t="s">
        <v>159</v>
      </c>
      <c r="R182" s="57"/>
      <c r="S182" s="56" t="s">
        <v>722</v>
      </c>
      <c r="T182" s="58" t="s">
        <v>160</v>
      </c>
      <c r="U182" s="64"/>
      <c r="V182" s="56"/>
      <c r="W182" s="58"/>
      <c r="X182" s="56"/>
      <c r="Y182" s="58"/>
      <c r="Z182" s="57"/>
      <c r="AA182" s="57"/>
      <c r="AB182" s="57"/>
      <c r="AC182" s="57"/>
    </row>
    <row r="183" spans="1:29" ht="15.75" customHeight="1">
      <c r="A183" s="56">
        <v>183</v>
      </c>
      <c r="B183" s="56">
        <v>11167200023</v>
      </c>
      <c r="C183" s="56" t="s">
        <v>384</v>
      </c>
      <c r="D183" s="56">
        <v>228</v>
      </c>
      <c r="E183" s="57" t="s">
        <v>838</v>
      </c>
      <c r="F183" s="57" t="s">
        <v>839</v>
      </c>
      <c r="G183" s="57"/>
      <c r="H183" s="56" t="s">
        <v>486</v>
      </c>
      <c r="I183" s="56">
        <v>100</v>
      </c>
      <c r="J183" s="56" t="s">
        <v>506</v>
      </c>
      <c r="K183" s="56" t="s">
        <v>740</v>
      </c>
      <c r="L183" s="57" t="s">
        <v>910</v>
      </c>
      <c r="M183" s="56" t="s">
        <v>490</v>
      </c>
      <c r="N183" s="56">
        <v>288</v>
      </c>
      <c r="O183" s="56" t="s">
        <v>161</v>
      </c>
      <c r="P183" s="56">
        <v>42</v>
      </c>
      <c r="Q183" s="58" t="s">
        <v>162</v>
      </c>
      <c r="R183" s="57"/>
      <c r="S183" s="56" t="s">
        <v>722</v>
      </c>
      <c r="T183" s="58" t="s">
        <v>163</v>
      </c>
      <c r="U183" s="64"/>
      <c r="V183" s="56"/>
      <c r="W183" s="58"/>
      <c r="X183" s="56"/>
      <c r="Y183" s="58"/>
      <c r="Z183" s="57"/>
      <c r="AA183" s="57"/>
      <c r="AB183" s="57"/>
      <c r="AC183" s="57"/>
    </row>
    <row r="184" spans="1:29" ht="172.5" customHeight="1">
      <c r="A184" s="56">
        <v>184</v>
      </c>
      <c r="B184" s="56">
        <v>11155400023</v>
      </c>
      <c r="C184" s="56" t="s">
        <v>502</v>
      </c>
      <c r="D184" s="56">
        <v>110</v>
      </c>
      <c r="E184" s="57" t="s">
        <v>503</v>
      </c>
      <c r="F184" s="57" t="s">
        <v>504</v>
      </c>
      <c r="G184" s="56" t="s">
        <v>505</v>
      </c>
      <c r="H184" s="56" t="s">
        <v>486</v>
      </c>
      <c r="I184" s="56">
        <v>12</v>
      </c>
      <c r="J184" s="56" t="s">
        <v>506</v>
      </c>
      <c r="K184" s="56" t="s">
        <v>488</v>
      </c>
      <c r="L184" s="57" t="s">
        <v>507</v>
      </c>
      <c r="M184" s="56" t="s">
        <v>490</v>
      </c>
      <c r="N184" s="56">
        <v>290</v>
      </c>
      <c r="O184" s="56">
        <v>7</v>
      </c>
      <c r="P184" s="56">
        <v>17</v>
      </c>
      <c r="Q184" s="59" t="s">
        <v>96</v>
      </c>
      <c r="R184" s="57"/>
      <c r="S184" s="56" t="s">
        <v>493</v>
      </c>
      <c r="T184" s="58" t="s">
        <v>97</v>
      </c>
      <c r="U184" s="70" t="s">
        <v>354</v>
      </c>
      <c r="V184" s="71" t="s">
        <v>348</v>
      </c>
      <c r="W184" s="72" t="s">
        <v>20</v>
      </c>
      <c r="X184" s="56"/>
      <c r="Y184" s="58"/>
      <c r="Z184" s="57"/>
      <c r="AA184" s="57"/>
      <c r="AB184" s="57"/>
      <c r="AC184" s="57"/>
    </row>
    <row r="185" spans="1:29" ht="15.75" customHeight="1">
      <c r="A185" s="56">
        <v>185</v>
      </c>
      <c r="B185" s="56">
        <v>11167300023</v>
      </c>
      <c r="C185" s="56" t="s">
        <v>384</v>
      </c>
      <c r="D185" s="56">
        <v>229</v>
      </c>
      <c r="E185" s="57" t="s">
        <v>838</v>
      </c>
      <c r="F185" s="57" t="s">
        <v>839</v>
      </c>
      <c r="G185" s="57"/>
      <c r="H185" s="56" t="s">
        <v>486</v>
      </c>
      <c r="I185" s="56">
        <v>101</v>
      </c>
      <c r="J185" s="56" t="s">
        <v>506</v>
      </c>
      <c r="K185" s="56" t="s">
        <v>740</v>
      </c>
      <c r="L185" s="57" t="s">
        <v>910</v>
      </c>
      <c r="M185" s="56" t="s">
        <v>106</v>
      </c>
      <c r="N185" s="56">
        <v>292</v>
      </c>
      <c r="O185" s="56">
        <v>7.6</v>
      </c>
      <c r="P185" s="56">
        <v>26</v>
      </c>
      <c r="Q185" s="58" t="s">
        <v>164</v>
      </c>
      <c r="R185" s="57"/>
      <c r="S185" s="56" t="s">
        <v>722</v>
      </c>
      <c r="T185" s="58" t="s">
        <v>165</v>
      </c>
      <c r="U185" s="64"/>
      <c r="V185" s="56"/>
      <c r="W185" s="58"/>
      <c r="X185" s="56"/>
      <c r="Y185" s="58"/>
      <c r="Z185" s="57"/>
      <c r="AA185" s="57"/>
      <c r="AB185" s="57"/>
      <c r="AC185" s="57"/>
    </row>
    <row r="186" spans="1:29" ht="120" customHeight="1">
      <c r="A186" s="56">
        <v>186</v>
      </c>
      <c r="B186" s="56">
        <v>11147400023</v>
      </c>
      <c r="C186" s="56" t="s">
        <v>891</v>
      </c>
      <c r="D186" s="56">
        <v>34</v>
      </c>
      <c r="E186" s="57" t="s">
        <v>892</v>
      </c>
      <c r="F186" s="57" t="s">
        <v>893</v>
      </c>
      <c r="G186" s="56">
        <f>81-46-847-5127</f>
        <v>-5939</v>
      </c>
      <c r="H186" s="56" t="s">
        <v>486</v>
      </c>
      <c r="I186" s="56">
        <v>1</v>
      </c>
      <c r="J186" s="56" t="s">
        <v>739</v>
      </c>
      <c r="K186" s="56" t="s">
        <v>740</v>
      </c>
      <c r="L186" s="57" t="s">
        <v>326</v>
      </c>
      <c r="M186" s="56" t="s">
        <v>685</v>
      </c>
      <c r="N186" s="56">
        <v>293</v>
      </c>
      <c r="O186" s="56" t="s">
        <v>894</v>
      </c>
      <c r="P186" s="56">
        <v>22</v>
      </c>
      <c r="Q186" s="59" t="s">
        <v>895</v>
      </c>
      <c r="R186" s="57"/>
      <c r="S186" s="56" t="s">
        <v>722</v>
      </c>
      <c r="T186" s="58" t="s">
        <v>896</v>
      </c>
      <c r="U186" s="70" t="s">
        <v>68</v>
      </c>
      <c r="V186" s="71" t="s">
        <v>352</v>
      </c>
      <c r="W186" s="72" t="s">
        <v>1</v>
      </c>
      <c r="X186" s="56"/>
      <c r="Y186" s="58"/>
      <c r="Z186" s="57"/>
      <c r="AA186" s="57"/>
      <c r="AB186" s="57"/>
      <c r="AC186" s="57"/>
    </row>
    <row r="187" spans="1:29" ht="112.5" customHeight="1">
      <c r="A187" s="56">
        <v>187</v>
      </c>
      <c r="B187" s="56">
        <v>11155600023</v>
      </c>
      <c r="C187" s="56" t="s">
        <v>502</v>
      </c>
      <c r="D187" s="56">
        <v>112</v>
      </c>
      <c r="E187" s="57" t="s">
        <v>503</v>
      </c>
      <c r="F187" s="57" t="s">
        <v>504</v>
      </c>
      <c r="G187" s="56" t="s">
        <v>505</v>
      </c>
      <c r="H187" s="56" t="s">
        <v>486</v>
      </c>
      <c r="I187" s="56">
        <v>14</v>
      </c>
      <c r="J187" s="56" t="s">
        <v>506</v>
      </c>
      <c r="K187" s="56" t="s">
        <v>488</v>
      </c>
      <c r="L187" s="57" t="s">
        <v>507</v>
      </c>
      <c r="M187" s="56" t="s">
        <v>490</v>
      </c>
      <c r="N187" s="56">
        <v>294</v>
      </c>
      <c r="O187" s="56">
        <v>7</v>
      </c>
      <c r="P187" s="56">
        <v>25</v>
      </c>
      <c r="Q187" s="59" t="s">
        <v>534</v>
      </c>
      <c r="R187" s="57"/>
      <c r="S187" s="56" t="s">
        <v>493</v>
      </c>
      <c r="T187" s="58" t="s">
        <v>535</v>
      </c>
      <c r="U187" s="70" t="s">
        <v>354</v>
      </c>
      <c r="V187" s="71" t="s">
        <v>352</v>
      </c>
      <c r="W187" s="72" t="s">
        <v>21</v>
      </c>
      <c r="X187" s="56"/>
      <c r="Y187" s="58"/>
      <c r="Z187" s="57"/>
      <c r="AA187" s="57"/>
      <c r="AB187" s="57"/>
      <c r="AC187" s="57"/>
    </row>
    <row r="188" spans="1:29" ht="76.5" customHeight="1">
      <c r="A188" s="56">
        <v>188</v>
      </c>
      <c r="B188" s="56">
        <v>11155700023</v>
      </c>
      <c r="C188" s="56" t="s">
        <v>502</v>
      </c>
      <c r="D188" s="56">
        <v>113</v>
      </c>
      <c r="E188" s="57" t="s">
        <v>503</v>
      </c>
      <c r="F188" s="57" t="s">
        <v>504</v>
      </c>
      <c r="G188" s="56" t="s">
        <v>505</v>
      </c>
      <c r="H188" s="56" t="s">
        <v>486</v>
      </c>
      <c r="I188" s="56">
        <v>15</v>
      </c>
      <c r="J188" s="56" t="s">
        <v>506</v>
      </c>
      <c r="K188" s="56" t="s">
        <v>488</v>
      </c>
      <c r="L188" s="57" t="s">
        <v>507</v>
      </c>
      <c r="M188" s="56" t="s">
        <v>490</v>
      </c>
      <c r="N188" s="56">
        <v>294</v>
      </c>
      <c r="O188" s="56">
        <v>7</v>
      </c>
      <c r="P188" s="56">
        <v>28</v>
      </c>
      <c r="Q188" s="59" t="s">
        <v>532</v>
      </c>
      <c r="R188" s="57"/>
      <c r="S188" s="56" t="s">
        <v>493</v>
      </c>
      <c r="T188" s="58" t="s">
        <v>533</v>
      </c>
      <c r="U188" s="70"/>
      <c r="V188" s="84" t="s">
        <v>348</v>
      </c>
      <c r="W188" s="72" t="s">
        <v>22</v>
      </c>
      <c r="X188" s="56"/>
      <c r="Y188" s="58"/>
      <c r="Z188" s="57"/>
      <c r="AA188" s="57"/>
      <c r="AB188" s="57"/>
      <c r="AC188" s="57"/>
    </row>
    <row r="189" spans="1:29" ht="77.25" customHeight="1">
      <c r="A189" s="56">
        <v>189</v>
      </c>
      <c r="B189" s="56">
        <v>11155800023</v>
      </c>
      <c r="C189" s="56" t="s">
        <v>502</v>
      </c>
      <c r="D189" s="56">
        <v>114</v>
      </c>
      <c r="E189" s="57" t="s">
        <v>503</v>
      </c>
      <c r="F189" s="57" t="s">
        <v>504</v>
      </c>
      <c r="G189" s="56" t="s">
        <v>505</v>
      </c>
      <c r="H189" s="56" t="s">
        <v>486</v>
      </c>
      <c r="I189" s="56">
        <v>16</v>
      </c>
      <c r="J189" s="56" t="s">
        <v>506</v>
      </c>
      <c r="K189" s="56" t="s">
        <v>488</v>
      </c>
      <c r="L189" s="57" t="s">
        <v>507</v>
      </c>
      <c r="M189" s="56" t="s">
        <v>490</v>
      </c>
      <c r="N189" s="56">
        <v>295</v>
      </c>
      <c r="O189" s="56">
        <v>7</v>
      </c>
      <c r="P189" s="56">
        <v>7</v>
      </c>
      <c r="Q189" s="59" t="s">
        <v>530</v>
      </c>
      <c r="R189" s="57"/>
      <c r="S189" s="56" t="s">
        <v>493</v>
      </c>
      <c r="T189" s="58" t="s">
        <v>531</v>
      </c>
      <c r="U189" s="70" t="s">
        <v>114</v>
      </c>
      <c r="V189" s="84" t="s">
        <v>348</v>
      </c>
      <c r="W189" s="72" t="s">
        <v>23</v>
      </c>
      <c r="X189" s="56" t="s">
        <v>740</v>
      </c>
      <c r="Y189" s="58" t="s">
        <v>24</v>
      </c>
      <c r="Z189" s="57"/>
      <c r="AA189" s="57"/>
      <c r="AB189" s="57"/>
      <c r="AC189" s="57"/>
    </row>
    <row r="190" spans="1:29" ht="87" customHeight="1">
      <c r="A190" s="56">
        <v>190</v>
      </c>
      <c r="B190" s="56">
        <v>11155500023</v>
      </c>
      <c r="C190" s="56" t="s">
        <v>502</v>
      </c>
      <c r="D190" s="56">
        <v>111</v>
      </c>
      <c r="E190" s="57" t="s">
        <v>503</v>
      </c>
      <c r="F190" s="57" t="s">
        <v>504</v>
      </c>
      <c r="G190" s="56" t="s">
        <v>505</v>
      </c>
      <c r="H190" s="56" t="s">
        <v>486</v>
      </c>
      <c r="I190" s="56">
        <v>13</v>
      </c>
      <c r="J190" s="56" t="s">
        <v>506</v>
      </c>
      <c r="K190" s="56" t="s">
        <v>488</v>
      </c>
      <c r="L190" s="57" t="s">
        <v>507</v>
      </c>
      <c r="M190" s="56" t="s">
        <v>490</v>
      </c>
      <c r="N190" s="56">
        <v>295</v>
      </c>
      <c r="O190" s="56">
        <v>7</v>
      </c>
      <c r="P190" s="56"/>
      <c r="Q190" s="59" t="s">
        <v>536</v>
      </c>
      <c r="R190" s="57"/>
      <c r="S190" s="56" t="s">
        <v>493</v>
      </c>
      <c r="T190" s="58" t="s">
        <v>664</v>
      </c>
      <c r="U190" s="64"/>
      <c r="V190" s="56"/>
      <c r="W190" s="58"/>
      <c r="X190" s="56"/>
      <c r="Y190" s="58"/>
      <c r="Z190" s="57"/>
      <c r="AA190" s="57"/>
      <c r="AB190" s="57"/>
      <c r="AC190" s="57"/>
    </row>
    <row r="191" spans="1:29" ht="45.75" customHeight="1">
      <c r="A191" s="56">
        <v>191</v>
      </c>
      <c r="B191" s="56">
        <v>11155900023</v>
      </c>
      <c r="C191" s="56" t="s">
        <v>502</v>
      </c>
      <c r="D191" s="56">
        <v>115</v>
      </c>
      <c r="E191" s="57" t="s">
        <v>503</v>
      </c>
      <c r="F191" s="57" t="s">
        <v>504</v>
      </c>
      <c r="G191" s="56" t="s">
        <v>505</v>
      </c>
      <c r="H191" s="56" t="s">
        <v>486</v>
      </c>
      <c r="I191" s="56">
        <v>17</v>
      </c>
      <c r="J191" s="56" t="s">
        <v>506</v>
      </c>
      <c r="K191" s="56" t="s">
        <v>488</v>
      </c>
      <c r="L191" s="57" t="s">
        <v>507</v>
      </c>
      <c r="M191" s="56" t="s">
        <v>490</v>
      </c>
      <c r="N191" s="56">
        <v>296</v>
      </c>
      <c r="O191" s="56">
        <v>7</v>
      </c>
      <c r="P191" s="56">
        <v>4</v>
      </c>
      <c r="Q191" s="58" t="s">
        <v>528</v>
      </c>
      <c r="R191" s="57"/>
      <c r="S191" s="56" t="s">
        <v>493</v>
      </c>
      <c r="T191" s="58" t="s">
        <v>529</v>
      </c>
      <c r="U191" s="64"/>
      <c r="V191" s="56"/>
      <c r="W191" s="58"/>
      <c r="X191" s="56"/>
      <c r="Y191" s="58"/>
      <c r="Z191" s="57"/>
      <c r="AA191" s="57"/>
      <c r="AB191" s="57"/>
      <c r="AC191" s="57"/>
    </row>
    <row r="192" spans="1:29" ht="112.5" customHeight="1">
      <c r="A192" s="56">
        <v>192</v>
      </c>
      <c r="B192" s="56">
        <v>11156200023</v>
      </c>
      <c r="C192" s="56" t="s">
        <v>502</v>
      </c>
      <c r="D192" s="56">
        <v>118</v>
      </c>
      <c r="E192" s="57" t="s">
        <v>503</v>
      </c>
      <c r="F192" s="57" t="s">
        <v>504</v>
      </c>
      <c r="G192" s="56" t="s">
        <v>505</v>
      </c>
      <c r="H192" s="56" t="s">
        <v>486</v>
      </c>
      <c r="I192" s="56">
        <v>20</v>
      </c>
      <c r="J192" s="56" t="s">
        <v>506</v>
      </c>
      <c r="K192" s="56" t="s">
        <v>488</v>
      </c>
      <c r="L192" s="57" t="s">
        <v>507</v>
      </c>
      <c r="M192" s="56" t="s">
        <v>490</v>
      </c>
      <c r="N192" s="56">
        <v>296</v>
      </c>
      <c r="O192" s="56">
        <v>7</v>
      </c>
      <c r="P192" s="56">
        <v>18</v>
      </c>
      <c r="Q192" s="59" t="s">
        <v>522</v>
      </c>
      <c r="R192" s="57"/>
      <c r="S192" s="56" t="s">
        <v>493</v>
      </c>
      <c r="T192" s="58" t="s">
        <v>523</v>
      </c>
      <c r="U192" s="64"/>
      <c r="V192" s="56"/>
      <c r="W192" s="58"/>
      <c r="X192" s="56"/>
      <c r="Y192" s="58"/>
      <c r="Z192" s="57"/>
      <c r="AA192" s="57"/>
      <c r="AB192" s="57"/>
      <c r="AC192" s="57"/>
    </row>
    <row r="193" spans="1:29" ht="27.75" customHeight="1">
      <c r="A193" s="56">
        <v>193</v>
      </c>
      <c r="B193" s="56">
        <v>11167400023</v>
      </c>
      <c r="C193" s="56" t="s">
        <v>384</v>
      </c>
      <c r="D193" s="56">
        <v>230</v>
      </c>
      <c r="E193" s="57" t="s">
        <v>838</v>
      </c>
      <c r="F193" s="57" t="s">
        <v>839</v>
      </c>
      <c r="G193" s="57"/>
      <c r="H193" s="56" t="s">
        <v>486</v>
      </c>
      <c r="I193" s="56">
        <v>102</v>
      </c>
      <c r="J193" s="56" t="s">
        <v>506</v>
      </c>
      <c r="K193" s="56" t="s">
        <v>740</v>
      </c>
      <c r="L193" s="57" t="s">
        <v>910</v>
      </c>
      <c r="M193" s="56" t="s">
        <v>490</v>
      </c>
      <c r="N193" s="56">
        <v>296</v>
      </c>
      <c r="O193" s="56" t="s">
        <v>166</v>
      </c>
      <c r="P193" s="56">
        <v>18</v>
      </c>
      <c r="Q193" s="58" t="s">
        <v>167</v>
      </c>
      <c r="R193" s="57"/>
      <c r="S193" s="56" t="s">
        <v>722</v>
      </c>
      <c r="T193" s="58" t="s">
        <v>168</v>
      </c>
      <c r="U193" s="64"/>
      <c r="V193" s="56"/>
      <c r="W193" s="58"/>
      <c r="X193" s="56"/>
      <c r="Y193" s="58"/>
      <c r="Z193" s="57"/>
      <c r="AA193" s="57"/>
      <c r="AB193" s="57"/>
      <c r="AC193" s="57"/>
    </row>
    <row r="194" spans="1:29" ht="61.5" customHeight="1">
      <c r="A194" s="56">
        <v>194</v>
      </c>
      <c r="B194" s="56">
        <v>11156300023</v>
      </c>
      <c r="C194" s="56" t="s">
        <v>502</v>
      </c>
      <c r="D194" s="56">
        <v>119</v>
      </c>
      <c r="E194" s="57" t="s">
        <v>503</v>
      </c>
      <c r="F194" s="57" t="s">
        <v>504</v>
      </c>
      <c r="G194" s="56" t="s">
        <v>505</v>
      </c>
      <c r="H194" s="56" t="s">
        <v>486</v>
      </c>
      <c r="I194" s="56">
        <v>21</v>
      </c>
      <c r="J194" s="56" t="s">
        <v>506</v>
      </c>
      <c r="K194" s="56" t="s">
        <v>488</v>
      </c>
      <c r="L194" s="57" t="s">
        <v>507</v>
      </c>
      <c r="M194" s="56" t="s">
        <v>490</v>
      </c>
      <c r="N194" s="56">
        <v>296</v>
      </c>
      <c r="O194" s="56">
        <v>7</v>
      </c>
      <c r="P194" s="56"/>
      <c r="Q194" s="59" t="s">
        <v>520</v>
      </c>
      <c r="R194" s="57"/>
      <c r="S194" s="56" t="s">
        <v>493</v>
      </c>
      <c r="T194" s="58" t="s">
        <v>521</v>
      </c>
      <c r="U194" s="64"/>
      <c r="V194" s="56"/>
      <c r="W194" s="58"/>
      <c r="X194" s="56"/>
      <c r="Y194" s="58"/>
      <c r="Z194" s="57"/>
      <c r="AA194" s="57"/>
      <c r="AB194" s="57"/>
      <c r="AC194" s="57"/>
    </row>
    <row r="195" spans="1:29" ht="72" customHeight="1">
      <c r="A195" s="56">
        <v>195</v>
      </c>
      <c r="B195" s="56">
        <v>11156100023</v>
      </c>
      <c r="C195" s="56" t="s">
        <v>502</v>
      </c>
      <c r="D195" s="56">
        <v>117</v>
      </c>
      <c r="E195" s="57" t="s">
        <v>503</v>
      </c>
      <c r="F195" s="57" t="s">
        <v>504</v>
      </c>
      <c r="G195" s="56" t="s">
        <v>505</v>
      </c>
      <c r="H195" s="56" t="s">
        <v>486</v>
      </c>
      <c r="I195" s="56">
        <v>19</v>
      </c>
      <c r="J195" s="56" t="s">
        <v>506</v>
      </c>
      <c r="K195" s="56" t="s">
        <v>488</v>
      </c>
      <c r="L195" s="57" t="s">
        <v>507</v>
      </c>
      <c r="M195" s="56" t="s">
        <v>490</v>
      </c>
      <c r="N195" s="56">
        <v>296</v>
      </c>
      <c r="O195" s="56">
        <v>7</v>
      </c>
      <c r="P195" s="56"/>
      <c r="Q195" s="59" t="s">
        <v>524</v>
      </c>
      <c r="R195" s="57"/>
      <c r="S195" s="56" t="s">
        <v>493</v>
      </c>
      <c r="T195" s="58" t="s">
        <v>525</v>
      </c>
      <c r="U195" s="64"/>
      <c r="V195" s="56"/>
      <c r="W195" s="58"/>
      <c r="X195" s="56"/>
      <c r="Y195" s="58"/>
      <c r="Z195" s="57"/>
      <c r="AA195" s="57"/>
      <c r="AB195" s="57"/>
      <c r="AC195" s="57"/>
    </row>
    <row r="196" spans="1:29" ht="87" customHeight="1">
      <c r="A196" s="56">
        <v>196</v>
      </c>
      <c r="B196" s="56">
        <v>11156000023</v>
      </c>
      <c r="C196" s="56" t="s">
        <v>502</v>
      </c>
      <c r="D196" s="56">
        <v>116</v>
      </c>
      <c r="E196" s="57" t="s">
        <v>503</v>
      </c>
      <c r="F196" s="57" t="s">
        <v>504</v>
      </c>
      <c r="G196" s="56" t="s">
        <v>505</v>
      </c>
      <c r="H196" s="56" t="s">
        <v>486</v>
      </c>
      <c r="I196" s="56">
        <v>18</v>
      </c>
      <c r="J196" s="56" t="s">
        <v>506</v>
      </c>
      <c r="K196" s="56" t="s">
        <v>488</v>
      </c>
      <c r="L196" s="57" t="s">
        <v>507</v>
      </c>
      <c r="M196" s="56" t="s">
        <v>490</v>
      </c>
      <c r="N196" s="56">
        <v>296</v>
      </c>
      <c r="O196" s="56">
        <v>7</v>
      </c>
      <c r="P196" s="56"/>
      <c r="Q196" s="59" t="s">
        <v>526</v>
      </c>
      <c r="R196" s="57"/>
      <c r="S196" s="56" t="s">
        <v>493</v>
      </c>
      <c r="T196" s="58" t="s">
        <v>527</v>
      </c>
      <c r="U196" s="64"/>
      <c r="V196" s="56"/>
      <c r="W196" s="58"/>
      <c r="X196" s="56"/>
      <c r="Y196" s="58"/>
      <c r="Z196" s="57"/>
      <c r="AA196" s="57"/>
      <c r="AB196" s="57"/>
      <c r="AC196" s="57"/>
    </row>
    <row r="197" spans="1:29" ht="64.5" customHeight="1">
      <c r="A197" s="56">
        <v>197</v>
      </c>
      <c r="B197" s="56">
        <v>11156500023</v>
      </c>
      <c r="C197" s="56" t="s">
        <v>502</v>
      </c>
      <c r="D197" s="56">
        <v>121</v>
      </c>
      <c r="E197" s="57" t="s">
        <v>503</v>
      </c>
      <c r="F197" s="57" t="s">
        <v>504</v>
      </c>
      <c r="G197" s="56" t="s">
        <v>505</v>
      </c>
      <c r="H197" s="56" t="s">
        <v>486</v>
      </c>
      <c r="I197" s="56">
        <v>23</v>
      </c>
      <c r="J197" s="56" t="s">
        <v>506</v>
      </c>
      <c r="K197" s="56" t="s">
        <v>488</v>
      </c>
      <c r="L197" s="57" t="s">
        <v>507</v>
      </c>
      <c r="M197" s="56" t="s">
        <v>490</v>
      </c>
      <c r="N197" s="56">
        <v>297</v>
      </c>
      <c r="O197" s="56">
        <v>7</v>
      </c>
      <c r="P197" s="56"/>
      <c r="Q197" s="59" t="s">
        <v>516</v>
      </c>
      <c r="R197" s="57"/>
      <c r="S197" s="56" t="s">
        <v>493</v>
      </c>
      <c r="T197" s="58" t="s">
        <v>517</v>
      </c>
      <c r="U197" s="64"/>
      <c r="V197" s="56"/>
      <c r="W197" s="58"/>
      <c r="X197" s="56"/>
      <c r="Y197" s="58"/>
      <c r="Z197" s="57"/>
      <c r="AA197" s="57"/>
      <c r="AB197" s="57"/>
      <c r="AC197" s="57"/>
    </row>
    <row r="198" spans="1:29" ht="65.25" customHeight="1">
      <c r="A198" s="56">
        <v>198</v>
      </c>
      <c r="B198" s="56">
        <v>11156400023</v>
      </c>
      <c r="C198" s="56" t="s">
        <v>502</v>
      </c>
      <c r="D198" s="56">
        <v>120</v>
      </c>
      <c r="E198" s="57" t="s">
        <v>503</v>
      </c>
      <c r="F198" s="57" t="s">
        <v>504</v>
      </c>
      <c r="G198" s="56" t="s">
        <v>505</v>
      </c>
      <c r="H198" s="56" t="s">
        <v>486</v>
      </c>
      <c r="I198" s="56">
        <v>22</v>
      </c>
      <c r="J198" s="56" t="s">
        <v>506</v>
      </c>
      <c r="K198" s="56" t="s">
        <v>488</v>
      </c>
      <c r="L198" s="57" t="s">
        <v>507</v>
      </c>
      <c r="M198" s="56" t="s">
        <v>490</v>
      </c>
      <c r="N198" s="56">
        <v>297</v>
      </c>
      <c r="O198" s="56">
        <v>7</v>
      </c>
      <c r="P198" s="56"/>
      <c r="Q198" s="59" t="s">
        <v>518</v>
      </c>
      <c r="R198" s="57"/>
      <c r="S198" s="56" t="s">
        <v>493</v>
      </c>
      <c r="T198" s="58" t="s">
        <v>519</v>
      </c>
      <c r="U198" s="64"/>
      <c r="V198" s="56"/>
      <c r="W198" s="58"/>
      <c r="X198" s="56"/>
      <c r="Y198" s="58"/>
      <c r="Z198" s="57"/>
      <c r="AA198" s="57"/>
      <c r="AB198" s="57"/>
      <c r="AC198" s="57"/>
    </row>
    <row r="199" spans="1:29" ht="50.25" customHeight="1">
      <c r="A199" s="56">
        <v>199</v>
      </c>
      <c r="B199" s="56">
        <v>11156600023</v>
      </c>
      <c r="C199" s="56" t="s">
        <v>502</v>
      </c>
      <c r="D199" s="56">
        <v>122</v>
      </c>
      <c r="E199" s="57" t="s">
        <v>503</v>
      </c>
      <c r="F199" s="57" t="s">
        <v>504</v>
      </c>
      <c r="G199" s="56" t="s">
        <v>505</v>
      </c>
      <c r="H199" s="56" t="s">
        <v>486</v>
      </c>
      <c r="I199" s="56">
        <v>24</v>
      </c>
      <c r="J199" s="56" t="s">
        <v>506</v>
      </c>
      <c r="K199" s="56" t="s">
        <v>488</v>
      </c>
      <c r="L199" s="57" t="s">
        <v>507</v>
      </c>
      <c r="M199" s="56" t="s">
        <v>490</v>
      </c>
      <c r="N199" s="56">
        <v>298</v>
      </c>
      <c r="O199" s="56">
        <v>7</v>
      </c>
      <c r="P199" s="56">
        <v>21</v>
      </c>
      <c r="Q199" s="58" t="s">
        <v>514</v>
      </c>
      <c r="R199" s="57"/>
      <c r="S199" s="56" t="s">
        <v>493</v>
      </c>
      <c r="T199" s="58" t="s">
        <v>515</v>
      </c>
      <c r="U199" s="64"/>
      <c r="V199" s="56"/>
      <c r="W199" s="58"/>
      <c r="X199" s="56"/>
      <c r="Y199" s="58"/>
      <c r="Z199" s="57"/>
      <c r="AA199" s="57"/>
      <c r="AB199" s="57"/>
      <c r="AC199" s="57"/>
    </row>
    <row r="200" spans="1:29" ht="93.75" customHeight="1">
      <c r="A200" s="56">
        <v>200</v>
      </c>
      <c r="B200" s="56">
        <v>11156700023</v>
      </c>
      <c r="C200" s="56" t="s">
        <v>502</v>
      </c>
      <c r="D200" s="56">
        <v>123</v>
      </c>
      <c r="E200" s="57" t="s">
        <v>503</v>
      </c>
      <c r="F200" s="57" t="s">
        <v>504</v>
      </c>
      <c r="G200" s="56" t="s">
        <v>505</v>
      </c>
      <c r="H200" s="56" t="s">
        <v>486</v>
      </c>
      <c r="I200" s="56">
        <v>25</v>
      </c>
      <c r="J200" s="56" t="s">
        <v>506</v>
      </c>
      <c r="K200" s="56" t="s">
        <v>488</v>
      </c>
      <c r="L200" s="57" t="s">
        <v>507</v>
      </c>
      <c r="M200" s="56" t="s">
        <v>490</v>
      </c>
      <c r="N200" s="56">
        <v>298</v>
      </c>
      <c r="O200" s="56">
        <v>7</v>
      </c>
      <c r="P200" s="56">
        <v>25</v>
      </c>
      <c r="Q200" s="59" t="s">
        <v>512</v>
      </c>
      <c r="R200" s="57"/>
      <c r="S200" s="56" t="s">
        <v>493</v>
      </c>
      <c r="T200" s="58" t="s">
        <v>513</v>
      </c>
      <c r="U200" s="64"/>
      <c r="V200" s="56"/>
      <c r="W200" s="58"/>
      <c r="X200" s="56"/>
      <c r="Y200" s="58"/>
      <c r="Z200" s="57"/>
      <c r="AA200" s="57"/>
      <c r="AB200" s="57"/>
      <c r="AC200" s="57"/>
    </row>
    <row r="201" spans="1:29" ht="93.75" customHeight="1">
      <c r="A201" s="56">
        <v>201</v>
      </c>
      <c r="B201" s="56">
        <v>11156800023</v>
      </c>
      <c r="C201" s="56" t="s">
        <v>502</v>
      </c>
      <c r="D201" s="56">
        <v>124</v>
      </c>
      <c r="E201" s="57" t="s">
        <v>503</v>
      </c>
      <c r="F201" s="57" t="s">
        <v>504</v>
      </c>
      <c r="G201" s="56" t="s">
        <v>505</v>
      </c>
      <c r="H201" s="56" t="s">
        <v>486</v>
      </c>
      <c r="I201" s="56">
        <v>26</v>
      </c>
      <c r="J201" s="56" t="s">
        <v>506</v>
      </c>
      <c r="K201" s="56" t="s">
        <v>488</v>
      </c>
      <c r="L201" s="57" t="s">
        <v>507</v>
      </c>
      <c r="M201" s="56" t="s">
        <v>490</v>
      </c>
      <c r="N201" s="56">
        <v>299</v>
      </c>
      <c r="O201" s="56">
        <v>7</v>
      </c>
      <c r="P201" s="56"/>
      <c r="Q201" s="59" t="s">
        <v>510</v>
      </c>
      <c r="R201" s="57"/>
      <c r="S201" s="56" t="s">
        <v>493</v>
      </c>
      <c r="T201" s="58" t="s">
        <v>511</v>
      </c>
      <c r="U201" s="64"/>
      <c r="V201" s="56"/>
      <c r="W201" s="58"/>
      <c r="X201" s="56"/>
      <c r="Y201" s="58"/>
      <c r="Z201" s="57"/>
      <c r="AA201" s="57"/>
      <c r="AB201" s="57"/>
      <c r="AC201" s="57"/>
    </row>
    <row r="202" spans="1:29" ht="41.25" customHeight="1">
      <c r="A202" s="56">
        <v>202</v>
      </c>
      <c r="B202" s="56">
        <v>11167500023</v>
      </c>
      <c r="C202" s="56" t="s">
        <v>384</v>
      </c>
      <c r="D202" s="56">
        <v>231</v>
      </c>
      <c r="E202" s="57" t="s">
        <v>838</v>
      </c>
      <c r="F202" s="57" t="s">
        <v>839</v>
      </c>
      <c r="G202" s="57"/>
      <c r="H202" s="56" t="s">
        <v>486</v>
      </c>
      <c r="I202" s="56">
        <v>103</v>
      </c>
      <c r="J202" s="56" t="s">
        <v>506</v>
      </c>
      <c r="K202" s="56" t="s">
        <v>740</v>
      </c>
      <c r="L202" s="57" t="s">
        <v>910</v>
      </c>
      <c r="M202" s="56" t="s">
        <v>106</v>
      </c>
      <c r="N202" s="56">
        <v>300</v>
      </c>
      <c r="O202" s="56" t="s">
        <v>169</v>
      </c>
      <c r="P202" s="56">
        <v>6</v>
      </c>
      <c r="Q202" s="58" t="s">
        <v>170</v>
      </c>
      <c r="R202" s="57"/>
      <c r="S202" s="56" t="s">
        <v>722</v>
      </c>
      <c r="T202" s="58" t="s">
        <v>171</v>
      </c>
      <c r="U202" s="64"/>
      <c r="V202" s="56"/>
      <c r="W202" s="58"/>
      <c r="X202" s="56"/>
      <c r="Y202" s="58"/>
      <c r="Z202" s="57"/>
      <c r="AA202" s="57"/>
      <c r="AB202" s="57"/>
      <c r="AC202" s="57"/>
    </row>
    <row r="203" spans="1:29" ht="29.25" customHeight="1">
      <c r="A203" s="56">
        <v>203</v>
      </c>
      <c r="B203" s="56">
        <v>11167600023</v>
      </c>
      <c r="C203" s="56" t="s">
        <v>384</v>
      </c>
      <c r="D203" s="56">
        <v>232</v>
      </c>
      <c r="E203" s="57" t="s">
        <v>838</v>
      </c>
      <c r="F203" s="57" t="s">
        <v>839</v>
      </c>
      <c r="G203" s="57"/>
      <c r="H203" s="56" t="s">
        <v>486</v>
      </c>
      <c r="I203" s="56">
        <v>104</v>
      </c>
      <c r="J203" s="56" t="s">
        <v>506</v>
      </c>
      <c r="K203" s="56" t="s">
        <v>740</v>
      </c>
      <c r="L203" s="57" t="s">
        <v>910</v>
      </c>
      <c r="M203" s="56" t="s">
        <v>106</v>
      </c>
      <c r="N203" s="56">
        <v>301</v>
      </c>
      <c r="O203" s="56" t="s">
        <v>172</v>
      </c>
      <c r="P203" s="56">
        <v>17</v>
      </c>
      <c r="Q203" s="58" t="s">
        <v>173</v>
      </c>
      <c r="R203" s="57"/>
      <c r="S203" s="56" t="s">
        <v>722</v>
      </c>
      <c r="T203" s="58" t="s">
        <v>174</v>
      </c>
      <c r="U203" s="64"/>
      <c r="V203" s="56"/>
      <c r="W203" s="58"/>
      <c r="X203" s="56"/>
      <c r="Y203" s="58"/>
      <c r="Z203" s="57"/>
      <c r="AA203" s="57"/>
      <c r="AB203" s="57"/>
      <c r="AC203" s="57"/>
    </row>
    <row r="204" spans="1:29" ht="40.5" customHeight="1">
      <c r="A204" s="56">
        <v>204</v>
      </c>
      <c r="B204" s="56">
        <v>11167700023</v>
      </c>
      <c r="C204" s="56" t="s">
        <v>384</v>
      </c>
      <c r="D204" s="56">
        <v>233</v>
      </c>
      <c r="E204" s="57" t="s">
        <v>838</v>
      </c>
      <c r="F204" s="57" t="s">
        <v>839</v>
      </c>
      <c r="G204" s="57"/>
      <c r="H204" s="56" t="s">
        <v>486</v>
      </c>
      <c r="I204" s="56">
        <v>105</v>
      </c>
      <c r="J204" s="56" t="s">
        <v>506</v>
      </c>
      <c r="K204" s="56" t="s">
        <v>740</v>
      </c>
      <c r="L204" s="57" t="s">
        <v>910</v>
      </c>
      <c r="M204" s="56" t="s">
        <v>490</v>
      </c>
      <c r="N204" s="56">
        <v>302</v>
      </c>
      <c r="O204" s="56" t="s">
        <v>175</v>
      </c>
      <c r="P204" s="56">
        <v>3</v>
      </c>
      <c r="Q204" s="58" t="s">
        <v>176</v>
      </c>
      <c r="R204" s="57"/>
      <c r="S204" s="56" t="s">
        <v>722</v>
      </c>
      <c r="T204" s="58" t="s">
        <v>177</v>
      </c>
      <c r="U204" s="64"/>
      <c r="V204" s="56"/>
      <c r="W204" s="58"/>
      <c r="X204" s="56"/>
      <c r="Y204" s="58"/>
      <c r="Z204" s="57"/>
      <c r="AA204" s="57"/>
      <c r="AB204" s="57"/>
      <c r="AC204" s="57"/>
    </row>
    <row r="205" spans="1:29" ht="42" customHeight="1">
      <c r="A205" s="56">
        <v>205</v>
      </c>
      <c r="B205" s="56">
        <v>11152200023</v>
      </c>
      <c r="C205" s="56" t="s">
        <v>737</v>
      </c>
      <c r="D205" s="56">
        <v>78</v>
      </c>
      <c r="E205" s="57" t="s">
        <v>738</v>
      </c>
      <c r="F205" s="57" t="s">
        <v>792</v>
      </c>
      <c r="G205" s="56" t="s">
        <v>793</v>
      </c>
      <c r="H205" s="56" t="s">
        <v>486</v>
      </c>
      <c r="I205" s="56">
        <v>9</v>
      </c>
      <c r="J205" s="56" t="s">
        <v>739</v>
      </c>
      <c r="K205" s="56" t="s">
        <v>740</v>
      </c>
      <c r="L205" s="57" t="s">
        <v>741</v>
      </c>
      <c r="M205" s="56" t="s">
        <v>106</v>
      </c>
      <c r="N205" s="56">
        <v>304</v>
      </c>
      <c r="O205" s="56" t="s">
        <v>751</v>
      </c>
      <c r="P205" s="56">
        <v>27</v>
      </c>
      <c r="Q205" s="58" t="s">
        <v>752</v>
      </c>
      <c r="R205" s="57"/>
      <c r="S205" s="56" t="s">
        <v>722</v>
      </c>
      <c r="T205" s="58" t="s">
        <v>753</v>
      </c>
      <c r="U205" s="64"/>
      <c r="V205" s="56"/>
      <c r="W205" s="58"/>
      <c r="X205" s="56"/>
      <c r="Y205" s="58"/>
      <c r="Z205" s="57"/>
      <c r="AA205" s="57"/>
      <c r="AB205" s="57"/>
      <c r="AC205" s="57"/>
    </row>
    <row r="206" spans="1:29" ht="67.5" customHeight="1">
      <c r="A206" s="56">
        <v>206</v>
      </c>
      <c r="B206" s="56">
        <v>11149000023</v>
      </c>
      <c r="C206" s="56" t="s">
        <v>860</v>
      </c>
      <c r="D206" s="56">
        <v>46</v>
      </c>
      <c r="E206" s="57" t="s">
        <v>855</v>
      </c>
      <c r="F206" s="57" t="s">
        <v>835</v>
      </c>
      <c r="G206" s="56">
        <f>82-10-5106-4595</f>
        <v>-9629</v>
      </c>
      <c r="H206" s="56" t="s">
        <v>486</v>
      </c>
      <c r="I206" s="56">
        <v>2</v>
      </c>
      <c r="J206" s="56" t="s">
        <v>739</v>
      </c>
      <c r="K206" s="56" t="s">
        <v>740</v>
      </c>
      <c r="L206" s="57" t="s">
        <v>856</v>
      </c>
      <c r="M206" s="56" t="s">
        <v>106</v>
      </c>
      <c r="N206" s="56">
        <v>307</v>
      </c>
      <c r="O206" s="56">
        <v>8.2</v>
      </c>
      <c r="P206" s="56">
        <v>7</v>
      </c>
      <c r="Q206" s="58" t="s">
        <v>861</v>
      </c>
      <c r="R206" s="57"/>
      <c r="S206" s="56" t="s">
        <v>722</v>
      </c>
      <c r="T206" s="58" t="s">
        <v>862</v>
      </c>
      <c r="U206" s="70" t="s">
        <v>113</v>
      </c>
      <c r="V206" s="71"/>
      <c r="W206" s="72" t="s">
        <v>16</v>
      </c>
      <c r="X206" s="56"/>
      <c r="Y206" s="58" t="s">
        <v>17</v>
      </c>
      <c r="Z206" s="57"/>
      <c r="AA206" s="57"/>
      <c r="AB206" s="57"/>
      <c r="AC206" s="57"/>
    </row>
    <row r="207" spans="1:29" ht="124.5" customHeight="1">
      <c r="A207" s="56">
        <v>207</v>
      </c>
      <c r="B207" s="56">
        <v>11146800023</v>
      </c>
      <c r="C207" s="56" t="s">
        <v>912</v>
      </c>
      <c r="D207" s="56">
        <v>29</v>
      </c>
      <c r="E207" s="57" t="s">
        <v>5</v>
      </c>
      <c r="F207" s="57" t="s">
        <v>913</v>
      </c>
      <c r="G207" s="56">
        <f>81-75-955-7049</f>
        <v>-7998</v>
      </c>
      <c r="H207" s="56" t="s">
        <v>486</v>
      </c>
      <c r="I207" s="56">
        <v>1</v>
      </c>
      <c r="J207" s="56" t="s">
        <v>506</v>
      </c>
      <c r="K207" s="56" t="s">
        <v>740</v>
      </c>
      <c r="L207" s="57" t="s">
        <v>914</v>
      </c>
      <c r="M207" s="56" t="s">
        <v>106</v>
      </c>
      <c r="N207" s="56">
        <v>308</v>
      </c>
      <c r="O207" s="56">
        <v>8.3</v>
      </c>
      <c r="P207" s="56">
        <v>23</v>
      </c>
      <c r="Q207" s="58" t="s">
        <v>915</v>
      </c>
      <c r="R207" s="57"/>
      <c r="S207" s="56" t="s">
        <v>722</v>
      </c>
      <c r="T207" s="58" t="s">
        <v>916</v>
      </c>
      <c r="U207" s="70" t="s">
        <v>113</v>
      </c>
      <c r="V207" s="71"/>
      <c r="W207" s="72" t="s">
        <v>28</v>
      </c>
      <c r="X207" s="56"/>
      <c r="Y207" s="58"/>
      <c r="Z207" s="57"/>
      <c r="AA207" s="57"/>
      <c r="AB207" s="57"/>
      <c r="AC207" s="57"/>
    </row>
    <row r="208" spans="1:29" ht="18" customHeight="1">
      <c r="A208" s="56">
        <v>208</v>
      </c>
      <c r="B208" s="56">
        <v>11149100023</v>
      </c>
      <c r="C208" s="56" t="s">
        <v>854</v>
      </c>
      <c r="D208" s="56">
        <v>47</v>
      </c>
      <c r="E208" s="57" t="s">
        <v>855</v>
      </c>
      <c r="F208" s="57" t="s">
        <v>835</v>
      </c>
      <c r="G208" s="56">
        <f>82-10-5106-4595</f>
        <v>-9629</v>
      </c>
      <c r="H208" s="56" t="s">
        <v>486</v>
      </c>
      <c r="I208" s="56">
        <v>3</v>
      </c>
      <c r="J208" s="56" t="s">
        <v>739</v>
      </c>
      <c r="K208" s="56" t="s">
        <v>740</v>
      </c>
      <c r="L208" s="57" t="s">
        <v>856</v>
      </c>
      <c r="M208" s="56" t="s">
        <v>106</v>
      </c>
      <c r="N208" s="56">
        <v>315</v>
      </c>
      <c r="O208" s="56" t="s">
        <v>857</v>
      </c>
      <c r="P208" s="56">
        <v>39</v>
      </c>
      <c r="Q208" s="58" t="s">
        <v>858</v>
      </c>
      <c r="R208" s="57"/>
      <c r="S208" s="56" t="s">
        <v>722</v>
      </c>
      <c r="T208" s="58" t="s">
        <v>859</v>
      </c>
      <c r="U208" s="64"/>
      <c r="V208" s="56"/>
      <c r="W208" s="58"/>
      <c r="X208" s="56"/>
      <c r="Y208" s="58"/>
      <c r="Z208" s="57"/>
      <c r="AA208" s="57"/>
      <c r="AB208" s="57"/>
      <c r="AC208" s="57"/>
    </row>
    <row r="209" spans="1:29" ht="409.5" customHeight="1">
      <c r="A209" s="56">
        <v>209</v>
      </c>
      <c r="B209" s="56">
        <v>11151800023</v>
      </c>
      <c r="C209" s="56" t="s">
        <v>737</v>
      </c>
      <c r="D209" s="56">
        <v>74</v>
      </c>
      <c r="E209" s="57" t="s">
        <v>738</v>
      </c>
      <c r="F209" s="57" t="s">
        <v>792</v>
      </c>
      <c r="G209" s="56" t="s">
        <v>793</v>
      </c>
      <c r="H209" s="56" t="s">
        <v>486</v>
      </c>
      <c r="I209" s="56">
        <v>5</v>
      </c>
      <c r="J209" s="56" t="s">
        <v>739</v>
      </c>
      <c r="K209" s="56" t="s">
        <v>740</v>
      </c>
      <c r="L209" s="57" t="s">
        <v>741</v>
      </c>
      <c r="M209" s="56" t="s">
        <v>490</v>
      </c>
      <c r="N209" s="56">
        <v>318</v>
      </c>
      <c r="O209" s="56">
        <v>8.6</v>
      </c>
      <c r="P209" s="56">
        <v>41</v>
      </c>
      <c r="Q209" s="59" t="s">
        <v>762</v>
      </c>
      <c r="R209" s="57"/>
      <c r="S209" s="56" t="s">
        <v>722</v>
      </c>
      <c r="T209" s="59" t="s">
        <v>763</v>
      </c>
      <c r="U209" s="73" t="s">
        <v>68</v>
      </c>
      <c r="V209" s="84" t="s">
        <v>348</v>
      </c>
      <c r="W209" s="72" t="s">
        <v>14</v>
      </c>
      <c r="X209" s="56"/>
      <c r="Y209" s="105" t="s">
        <v>15</v>
      </c>
      <c r="Z209" s="57"/>
      <c r="AA209" s="57"/>
      <c r="AB209" s="57"/>
      <c r="AC209" s="57"/>
    </row>
    <row r="210" spans="1:29" ht="54" customHeight="1">
      <c r="A210" s="56">
        <v>210</v>
      </c>
      <c r="B210" s="56">
        <v>11152400023</v>
      </c>
      <c r="C210" s="56" t="s">
        <v>737</v>
      </c>
      <c r="D210" s="56">
        <v>80</v>
      </c>
      <c r="E210" s="57" t="s">
        <v>738</v>
      </c>
      <c r="F210" s="57" t="s">
        <v>792</v>
      </c>
      <c r="G210" s="56" t="s">
        <v>793</v>
      </c>
      <c r="H210" s="56" t="s">
        <v>486</v>
      </c>
      <c r="I210" s="56">
        <v>11</v>
      </c>
      <c r="J210" s="56" t="s">
        <v>739</v>
      </c>
      <c r="K210" s="56" t="s">
        <v>740</v>
      </c>
      <c r="L210" s="57" t="s">
        <v>741</v>
      </c>
      <c r="M210" s="56" t="s">
        <v>106</v>
      </c>
      <c r="N210" s="56">
        <v>322</v>
      </c>
      <c r="O210" s="56" t="s">
        <v>746</v>
      </c>
      <c r="P210" s="56">
        <v>22</v>
      </c>
      <c r="Q210" s="58" t="s">
        <v>747</v>
      </c>
      <c r="R210" s="57"/>
      <c r="S210" s="56" t="s">
        <v>722</v>
      </c>
      <c r="T210" s="58" t="s">
        <v>748</v>
      </c>
      <c r="U210" s="64"/>
      <c r="V210" s="56"/>
      <c r="W210" s="58"/>
      <c r="X210" s="56"/>
      <c r="Y210" s="58"/>
      <c r="Z210" s="57"/>
      <c r="AA210" s="57"/>
      <c r="AB210" s="57"/>
      <c r="AC210" s="57"/>
    </row>
    <row r="211" spans="1:29" ht="41.25" customHeight="1">
      <c r="A211" s="56">
        <v>211</v>
      </c>
      <c r="B211" s="56">
        <v>11152500023</v>
      </c>
      <c r="C211" s="56" t="s">
        <v>737</v>
      </c>
      <c r="D211" s="56">
        <v>81</v>
      </c>
      <c r="E211" s="57" t="s">
        <v>738</v>
      </c>
      <c r="F211" s="57" t="s">
        <v>792</v>
      </c>
      <c r="G211" s="56" t="s">
        <v>793</v>
      </c>
      <c r="H211" s="56" t="s">
        <v>486</v>
      </c>
      <c r="I211" s="56">
        <v>12</v>
      </c>
      <c r="J211" s="56" t="s">
        <v>739</v>
      </c>
      <c r="K211" s="56" t="s">
        <v>740</v>
      </c>
      <c r="L211" s="57" t="s">
        <v>741</v>
      </c>
      <c r="M211" s="56" t="s">
        <v>106</v>
      </c>
      <c r="N211" s="56">
        <v>322</v>
      </c>
      <c r="O211" s="56" t="s">
        <v>746</v>
      </c>
      <c r="P211" s="56">
        <v>28</v>
      </c>
      <c r="Q211" s="58" t="s">
        <v>747</v>
      </c>
      <c r="R211" s="57"/>
      <c r="S211" s="56" t="s">
        <v>722</v>
      </c>
      <c r="T211" s="58" t="s">
        <v>748</v>
      </c>
      <c r="U211" s="64"/>
      <c r="V211" s="56"/>
      <c r="W211" s="58"/>
      <c r="X211" s="56"/>
      <c r="Y211" s="58"/>
      <c r="Z211" s="57"/>
      <c r="AA211" s="57"/>
      <c r="AB211" s="57"/>
      <c r="AC211" s="57"/>
    </row>
    <row r="212" spans="1:29" ht="27.75" customHeight="1">
      <c r="A212" s="56">
        <v>212</v>
      </c>
      <c r="B212" s="56">
        <v>11066300023</v>
      </c>
      <c r="C212" s="56" t="s">
        <v>929</v>
      </c>
      <c r="D212" s="56">
        <v>26</v>
      </c>
      <c r="E212" s="57" t="s">
        <v>930</v>
      </c>
      <c r="F212" s="57" t="s">
        <v>931</v>
      </c>
      <c r="G212" s="56" t="s">
        <v>932</v>
      </c>
      <c r="H212" s="56" t="s">
        <v>486</v>
      </c>
      <c r="I212" s="56">
        <v>2</v>
      </c>
      <c r="J212" s="56" t="s">
        <v>487</v>
      </c>
      <c r="K212" s="56" t="s">
        <v>488</v>
      </c>
      <c r="L212" s="57" t="s">
        <v>933</v>
      </c>
      <c r="M212" s="56" t="s">
        <v>106</v>
      </c>
      <c r="N212" s="56">
        <v>353</v>
      </c>
      <c r="O212" s="56">
        <v>8.1</v>
      </c>
      <c r="P212" s="56">
        <v>30</v>
      </c>
      <c r="Q212" s="58" t="s">
        <v>934</v>
      </c>
      <c r="R212" s="57"/>
      <c r="S212" s="56" t="s">
        <v>493</v>
      </c>
      <c r="T212" s="58" t="s">
        <v>935</v>
      </c>
      <c r="U212" s="70" t="s">
        <v>354</v>
      </c>
      <c r="V212" s="71" t="s">
        <v>352</v>
      </c>
      <c r="W212" s="72" t="s">
        <v>669</v>
      </c>
      <c r="X212" s="56"/>
      <c r="Y212" s="58"/>
      <c r="Z212" s="57"/>
      <c r="AA212" s="57"/>
      <c r="AB212" s="57"/>
      <c r="AC212" s="57"/>
    </row>
    <row r="213" spans="1:29" ht="95.25" customHeight="1">
      <c r="A213" s="56">
        <v>213</v>
      </c>
      <c r="B213" s="56">
        <v>11152800023</v>
      </c>
      <c r="C213" s="56" t="s">
        <v>726</v>
      </c>
      <c r="D213" s="56">
        <v>84</v>
      </c>
      <c r="E213" s="57" t="s">
        <v>727</v>
      </c>
      <c r="F213" s="57" t="s">
        <v>728</v>
      </c>
      <c r="G213" s="56" t="s">
        <v>729</v>
      </c>
      <c r="H213" s="56" t="s">
        <v>486</v>
      </c>
      <c r="I213" s="56">
        <v>1</v>
      </c>
      <c r="J213" s="56" t="s">
        <v>506</v>
      </c>
      <c r="K213" s="56" t="s">
        <v>488</v>
      </c>
      <c r="L213" s="57" t="s">
        <v>730</v>
      </c>
      <c r="M213" s="56" t="s">
        <v>490</v>
      </c>
      <c r="N213" s="56">
        <v>355</v>
      </c>
      <c r="O213" s="56" t="s">
        <v>734</v>
      </c>
      <c r="P213" s="56">
        <v>7</v>
      </c>
      <c r="Q213" s="59" t="s">
        <v>735</v>
      </c>
      <c r="R213" s="57"/>
      <c r="S213" s="56" t="s">
        <v>493</v>
      </c>
      <c r="T213" s="58" t="s">
        <v>736</v>
      </c>
      <c r="U213" s="64"/>
      <c r="V213" s="56"/>
      <c r="W213" s="58"/>
      <c r="X213" s="56"/>
      <c r="Y213" s="58"/>
      <c r="Z213" s="57"/>
      <c r="AA213" s="57"/>
      <c r="AB213" s="57"/>
      <c r="AC213" s="57"/>
    </row>
    <row r="214" spans="1:29" ht="150.75" customHeight="1">
      <c r="A214" s="56">
        <v>214</v>
      </c>
      <c r="B214" s="56">
        <v>11151400023</v>
      </c>
      <c r="C214" s="56" t="s">
        <v>737</v>
      </c>
      <c r="D214" s="56">
        <v>70</v>
      </c>
      <c r="E214" s="57" t="s">
        <v>738</v>
      </c>
      <c r="F214" s="57" t="s">
        <v>792</v>
      </c>
      <c r="G214" s="56" t="s">
        <v>793</v>
      </c>
      <c r="H214" s="56" t="s">
        <v>486</v>
      </c>
      <c r="I214" s="56">
        <v>1</v>
      </c>
      <c r="J214" s="56" t="s">
        <v>739</v>
      </c>
      <c r="K214" s="56" t="s">
        <v>740</v>
      </c>
      <c r="L214" s="57" t="s">
        <v>741</v>
      </c>
      <c r="M214" s="56" t="s">
        <v>490</v>
      </c>
      <c r="N214" s="56">
        <v>355</v>
      </c>
      <c r="O214" s="56" t="s">
        <v>734</v>
      </c>
      <c r="P214" s="56">
        <v>7</v>
      </c>
      <c r="Q214" s="59" t="s">
        <v>286</v>
      </c>
      <c r="R214" s="57"/>
      <c r="S214" s="56" t="s">
        <v>722</v>
      </c>
      <c r="T214" s="59" t="s">
        <v>287</v>
      </c>
      <c r="U214" s="67"/>
      <c r="V214" s="56"/>
      <c r="W214" s="58"/>
      <c r="X214" s="56"/>
      <c r="Y214" s="58"/>
      <c r="Z214" s="57"/>
      <c r="AA214" s="57"/>
      <c r="AB214" s="57"/>
      <c r="AC214" s="57"/>
    </row>
    <row r="215" spans="1:29" ht="54" customHeight="1">
      <c r="A215" s="56">
        <v>215</v>
      </c>
      <c r="B215" s="56">
        <v>11153400023</v>
      </c>
      <c r="C215" s="56" t="s">
        <v>706</v>
      </c>
      <c r="D215" s="56">
        <v>90</v>
      </c>
      <c r="E215" s="57" t="s">
        <v>707</v>
      </c>
      <c r="F215" s="57" t="s">
        <v>708</v>
      </c>
      <c r="G215" s="56" t="s">
        <v>709</v>
      </c>
      <c r="H215" s="56" t="s">
        <v>486</v>
      </c>
      <c r="I215" s="56">
        <v>5</v>
      </c>
      <c r="J215" s="56" t="s">
        <v>710</v>
      </c>
      <c r="K215" s="56" t="s">
        <v>488</v>
      </c>
      <c r="L215" s="57" t="s">
        <v>711</v>
      </c>
      <c r="M215" s="56" t="s">
        <v>490</v>
      </c>
      <c r="N215" s="56">
        <v>357</v>
      </c>
      <c r="O215" s="56">
        <v>9</v>
      </c>
      <c r="P215" s="56">
        <v>1</v>
      </c>
      <c r="Q215" s="58" t="s">
        <v>716</v>
      </c>
      <c r="R215" s="57"/>
      <c r="S215" s="56" t="s">
        <v>493</v>
      </c>
      <c r="T215" s="58" t="s">
        <v>715</v>
      </c>
      <c r="U215" s="64"/>
      <c r="V215" s="56"/>
      <c r="W215" s="58"/>
      <c r="X215" s="56"/>
      <c r="Y215" s="58"/>
      <c r="Z215" s="57"/>
      <c r="AA215" s="57"/>
      <c r="AB215" s="57"/>
      <c r="AC215" s="57"/>
    </row>
    <row r="216" spans="1:29" ht="87.75" customHeight="1">
      <c r="A216" s="56">
        <v>216</v>
      </c>
      <c r="B216" s="56">
        <v>11007600023</v>
      </c>
      <c r="C216" s="56" t="s">
        <v>940</v>
      </c>
      <c r="D216" s="56">
        <v>12</v>
      </c>
      <c r="E216" s="57" t="s">
        <v>941</v>
      </c>
      <c r="F216" s="57" t="s">
        <v>942</v>
      </c>
      <c r="G216" s="56" t="s">
        <v>943</v>
      </c>
      <c r="H216" s="56" t="s">
        <v>486</v>
      </c>
      <c r="I216" s="56">
        <v>12</v>
      </c>
      <c r="J216" s="56" t="s">
        <v>506</v>
      </c>
      <c r="K216" s="56" t="s">
        <v>488</v>
      </c>
      <c r="L216" s="57" t="s">
        <v>711</v>
      </c>
      <c r="M216" s="56" t="s">
        <v>490</v>
      </c>
      <c r="N216" s="56">
        <v>359</v>
      </c>
      <c r="O216" s="56" t="s">
        <v>33</v>
      </c>
      <c r="P216" s="56">
        <v>34</v>
      </c>
      <c r="Q216" s="58" t="s">
        <v>34</v>
      </c>
      <c r="R216" s="57"/>
      <c r="S216" s="56" t="s">
        <v>493</v>
      </c>
      <c r="T216" s="58" t="s">
        <v>35</v>
      </c>
      <c r="U216" s="70" t="s">
        <v>68</v>
      </c>
      <c r="V216" s="71" t="s">
        <v>352</v>
      </c>
      <c r="W216" s="72" t="s">
        <v>71</v>
      </c>
      <c r="X216" s="56"/>
      <c r="Y216" s="58"/>
      <c r="Z216" s="57"/>
      <c r="AA216" s="57"/>
      <c r="AB216" s="57"/>
      <c r="AC216" s="57"/>
    </row>
    <row r="217" spans="1:29" ht="15.75" customHeight="1">
      <c r="A217" s="56">
        <v>217</v>
      </c>
      <c r="B217" s="56">
        <v>11167800023</v>
      </c>
      <c r="C217" s="56" t="s">
        <v>384</v>
      </c>
      <c r="D217" s="56">
        <v>234</v>
      </c>
      <c r="E217" s="57" t="s">
        <v>838</v>
      </c>
      <c r="F217" s="57" t="s">
        <v>839</v>
      </c>
      <c r="G217" s="57"/>
      <c r="H217" s="56" t="s">
        <v>486</v>
      </c>
      <c r="I217" s="56">
        <v>106</v>
      </c>
      <c r="J217" s="56" t="s">
        <v>506</v>
      </c>
      <c r="K217" s="56" t="s">
        <v>740</v>
      </c>
      <c r="L217" s="57" t="s">
        <v>910</v>
      </c>
      <c r="M217" s="56" t="s">
        <v>106</v>
      </c>
      <c r="N217" s="56">
        <v>359</v>
      </c>
      <c r="O217" s="56" t="s">
        <v>33</v>
      </c>
      <c r="P217" s="56">
        <v>42</v>
      </c>
      <c r="Q217" s="58" t="s">
        <v>178</v>
      </c>
      <c r="R217" s="57"/>
      <c r="S217" s="56" t="s">
        <v>722</v>
      </c>
      <c r="T217" s="58" t="s">
        <v>179</v>
      </c>
      <c r="U217" s="64"/>
      <c r="V217" s="56"/>
      <c r="W217" s="58"/>
      <c r="X217" s="56"/>
      <c r="Y217" s="58"/>
      <c r="Z217" s="57"/>
      <c r="AA217" s="57"/>
      <c r="AB217" s="57"/>
      <c r="AC217" s="57"/>
    </row>
    <row r="218" spans="1:29" ht="29.25" customHeight="1">
      <c r="A218" s="56">
        <v>218</v>
      </c>
      <c r="B218" s="56">
        <v>11167900023</v>
      </c>
      <c r="C218" s="56" t="s">
        <v>384</v>
      </c>
      <c r="D218" s="56">
        <v>235</v>
      </c>
      <c r="E218" s="57" t="s">
        <v>838</v>
      </c>
      <c r="F218" s="57" t="s">
        <v>839</v>
      </c>
      <c r="G218" s="57"/>
      <c r="H218" s="56" t="s">
        <v>486</v>
      </c>
      <c r="I218" s="56">
        <v>107</v>
      </c>
      <c r="J218" s="56" t="s">
        <v>506</v>
      </c>
      <c r="K218" s="56" t="s">
        <v>740</v>
      </c>
      <c r="L218" s="57" t="s">
        <v>910</v>
      </c>
      <c r="M218" s="56" t="s">
        <v>490</v>
      </c>
      <c r="N218" s="56">
        <v>362</v>
      </c>
      <c r="O218" s="56" t="s">
        <v>180</v>
      </c>
      <c r="P218" s="56">
        <v>11</v>
      </c>
      <c r="Q218" s="58" t="s">
        <v>181</v>
      </c>
      <c r="R218" s="57"/>
      <c r="S218" s="56" t="s">
        <v>722</v>
      </c>
      <c r="T218" s="58" t="s">
        <v>182</v>
      </c>
      <c r="U218" s="64"/>
      <c r="V218" s="56"/>
      <c r="W218" s="58"/>
      <c r="X218" s="56"/>
      <c r="Y218" s="58"/>
      <c r="Z218" s="57"/>
      <c r="AA218" s="57"/>
      <c r="AB218" s="57"/>
      <c r="AC218" s="57"/>
    </row>
    <row r="219" spans="1:29" ht="15" customHeight="1">
      <c r="A219" s="56">
        <v>219</v>
      </c>
      <c r="B219" s="56">
        <v>11168000023</v>
      </c>
      <c r="C219" s="56" t="s">
        <v>384</v>
      </c>
      <c r="D219" s="56">
        <v>236</v>
      </c>
      <c r="E219" s="57" t="s">
        <v>838</v>
      </c>
      <c r="F219" s="57" t="s">
        <v>839</v>
      </c>
      <c r="G219" s="57"/>
      <c r="H219" s="56" t="s">
        <v>486</v>
      </c>
      <c r="I219" s="56">
        <v>108</v>
      </c>
      <c r="J219" s="56" t="s">
        <v>506</v>
      </c>
      <c r="K219" s="56" t="s">
        <v>740</v>
      </c>
      <c r="L219" s="57" t="s">
        <v>910</v>
      </c>
      <c r="M219" s="56" t="s">
        <v>106</v>
      </c>
      <c r="N219" s="56">
        <v>362</v>
      </c>
      <c r="O219" s="56" t="s">
        <v>180</v>
      </c>
      <c r="P219" s="56">
        <v>11</v>
      </c>
      <c r="Q219" s="58" t="s">
        <v>183</v>
      </c>
      <c r="R219" s="57"/>
      <c r="S219" s="56" t="s">
        <v>722</v>
      </c>
      <c r="T219" s="58" t="s">
        <v>184</v>
      </c>
      <c r="U219" s="64"/>
      <c r="V219" s="56"/>
      <c r="W219" s="58"/>
      <c r="X219" s="56"/>
      <c r="Y219" s="58"/>
      <c r="Z219" s="57"/>
      <c r="AA219" s="57"/>
      <c r="AB219" s="57"/>
      <c r="AC219" s="57"/>
    </row>
    <row r="220" spans="1:29" ht="290.25" customHeight="1">
      <c r="A220" s="56">
        <v>220</v>
      </c>
      <c r="B220" s="56">
        <v>11150900023</v>
      </c>
      <c r="C220" s="56" t="s">
        <v>288</v>
      </c>
      <c r="D220" s="56">
        <v>65</v>
      </c>
      <c r="E220" s="57" t="s">
        <v>289</v>
      </c>
      <c r="F220" s="57" t="s">
        <v>290</v>
      </c>
      <c r="G220" s="56" t="s">
        <v>291</v>
      </c>
      <c r="H220" s="56" t="s">
        <v>486</v>
      </c>
      <c r="I220" s="56">
        <v>1</v>
      </c>
      <c r="J220" s="56" t="s">
        <v>506</v>
      </c>
      <c r="K220" s="56" t="s">
        <v>488</v>
      </c>
      <c r="L220" s="57" t="s">
        <v>292</v>
      </c>
      <c r="M220" s="56" t="s">
        <v>490</v>
      </c>
      <c r="N220" s="56">
        <v>365</v>
      </c>
      <c r="O220" s="56" t="s">
        <v>185</v>
      </c>
      <c r="P220" s="56">
        <v>12</v>
      </c>
      <c r="Q220" s="59" t="s">
        <v>303</v>
      </c>
      <c r="R220" s="57"/>
      <c r="S220" s="56" t="s">
        <v>493</v>
      </c>
      <c r="T220" s="59" t="s">
        <v>304</v>
      </c>
      <c r="U220" s="73" t="s">
        <v>114</v>
      </c>
      <c r="V220" s="71"/>
      <c r="W220" s="72" t="s">
        <v>666</v>
      </c>
      <c r="X220" s="56"/>
      <c r="Y220" s="58"/>
      <c r="Z220" s="57"/>
      <c r="AA220" s="57"/>
      <c r="AB220" s="57"/>
      <c r="AC220" s="57"/>
    </row>
    <row r="221" spans="1:29" ht="53.25" customHeight="1">
      <c r="A221" s="56">
        <v>221</v>
      </c>
      <c r="B221" s="56">
        <v>11168100023</v>
      </c>
      <c r="C221" s="56" t="s">
        <v>384</v>
      </c>
      <c r="D221" s="56">
        <v>237</v>
      </c>
      <c r="E221" s="57" t="s">
        <v>838</v>
      </c>
      <c r="F221" s="57" t="s">
        <v>839</v>
      </c>
      <c r="G221" s="57"/>
      <c r="H221" s="56" t="s">
        <v>486</v>
      </c>
      <c r="I221" s="56">
        <v>109</v>
      </c>
      <c r="J221" s="56" t="s">
        <v>506</v>
      </c>
      <c r="K221" s="56" t="s">
        <v>740</v>
      </c>
      <c r="L221" s="57" t="s">
        <v>910</v>
      </c>
      <c r="M221" s="56" t="s">
        <v>490</v>
      </c>
      <c r="N221" s="56">
        <v>369</v>
      </c>
      <c r="O221" s="56" t="s">
        <v>185</v>
      </c>
      <c r="P221" s="56">
        <v>1</v>
      </c>
      <c r="Q221" s="58" t="s">
        <v>186</v>
      </c>
      <c r="R221" s="57"/>
      <c r="S221" s="56" t="s">
        <v>722</v>
      </c>
      <c r="T221" s="58" t="s">
        <v>187</v>
      </c>
      <c r="U221" s="64"/>
      <c r="V221" s="56"/>
      <c r="W221" s="58"/>
      <c r="X221" s="56"/>
      <c r="Y221" s="58"/>
      <c r="Z221" s="57"/>
      <c r="AA221" s="57"/>
      <c r="AB221" s="57"/>
      <c r="AC221" s="57"/>
    </row>
    <row r="222" spans="1:29" ht="28.5" customHeight="1">
      <c r="A222" s="56">
        <v>222</v>
      </c>
      <c r="B222" s="56">
        <v>11168200023</v>
      </c>
      <c r="C222" s="56" t="s">
        <v>384</v>
      </c>
      <c r="D222" s="56">
        <v>238</v>
      </c>
      <c r="E222" s="57" t="s">
        <v>838</v>
      </c>
      <c r="F222" s="57" t="s">
        <v>839</v>
      </c>
      <c r="G222" s="57"/>
      <c r="H222" s="56" t="s">
        <v>486</v>
      </c>
      <c r="I222" s="56">
        <v>110</v>
      </c>
      <c r="J222" s="56" t="s">
        <v>506</v>
      </c>
      <c r="K222" s="56" t="s">
        <v>740</v>
      </c>
      <c r="L222" s="57" t="s">
        <v>910</v>
      </c>
      <c r="M222" s="56" t="s">
        <v>106</v>
      </c>
      <c r="N222" s="56">
        <v>373</v>
      </c>
      <c r="O222" s="56" t="s">
        <v>829</v>
      </c>
      <c r="P222" s="56">
        <v>9</v>
      </c>
      <c r="Q222" s="58" t="s">
        <v>188</v>
      </c>
      <c r="R222" s="57"/>
      <c r="S222" s="56" t="s">
        <v>722</v>
      </c>
      <c r="T222" s="58" t="s">
        <v>189</v>
      </c>
      <c r="U222" s="64"/>
      <c r="V222" s="56"/>
      <c r="W222" s="58"/>
      <c r="X222" s="56"/>
      <c r="Y222" s="58"/>
      <c r="Z222" s="57"/>
      <c r="AA222" s="57"/>
      <c r="AB222" s="57"/>
      <c r="AC222" s="57"/>
    </row>
    <row r="223" spans="1:29" ht="54" customHeight="1">
      <c r="A223" s="56">
        <v>223</v>
      </c>
      <c r="B223" s="56">
        <v>11168300023</v>
      </c>
      <c r="C223" s="56" t="s">
        <v>384</v>
      </c>
      <c r="D223" s="56">
        <v>239</v>
      </c>
      <c r="E223" s="57" t="s">
        <v>838</v>
      </c>
      <c r="F223" s="57" t="s">
        <v>839</v>
      </c>
      <c r="G223" s="57"/>
      <c r="H223" s="56" t="s">
        <v>486</v>
      </c>
      <c r="I223" s="56">
        <v>111</v>
      </c>
      <c r="J223" s="56" t="s">
        <v>506</v>
      </c>
      <c r="K223" s="56" t="s">
        <v>740</v>
      </c>
      <c r="L223" s="57" t="s">
        <v>910</v>
      </c>
      <c r="M223" s="56" t="s">
        <v>490</v>
      </c>
      <c r="N223" s="56">
        <v>374</v>
      </c>
      <c r="O223" s="56" t="s">
        <v>190</v>
      </c>
      <c r="P223" s="56">
        <v>15</v>
      </c>
      <c r="Q223" s="58" t="s">
        <v>191</v>
      </c>
      <c r="R223" s="57"/>
      <c r="S223" s="56" t="s">
        <v>722</v>
      </c>
      <c r="T223" s="58" t="s">
        <v>192</v>
      </c>
      <c r="U223" s="64"/>
      <c r="V223" s="56"/>
      <c r="W223" s="58"/>
      <c r="X223" s="56"/>
      <c r="Y223" s="58"/>
      <c r="Z223" s="57"/>
      <c r="AA223" s="57"/>
      <c r="AB223" s="57"/>
      <c r="AC223" s="57"/>
    </row>
    <row r="224" spans="1:29" ht="15" customHeight="1">
      <c r="A224" s="56">
        <v>224</v>
      </c>
      <c r="B224" s="56">
        <v>11168400023</v>
      </c>
      <c r="C224" s="56" t="s">
        <v>384</v>
      </c>
      <c r="D224" s="56">
        <v>240</v>
      </c>
      <c r="E224" s="57" t="s">
        <v>838</v>
      </c>
      <c r="F224" s="57" t="s">
        <v>839</v>
      </c>
      <c r="G224" s="57"/>
      <c r="H224" s="56" t="s">
        <v>486</v>
      </c>
      <c r="I224" s="56">
        <v>112</v>
      </c>
      <c r="J224" s="56" t="s">
        <v>506</v>
      </c>
      <c r="K224" s="56" t="s">
        <v>740</v>
      </c>
      <c r="L224" s="57" t="s">
        <v>910</v>
      </c>
      <c r="M224" s="56" t="s">
        <v>490</v>
      </c>
      <c r="N224" s="56">
        <v>378</v>
      </c>
      <c r="O224" s="56" t="s">
        <v>193</v>
      </c>
      <c r="P224" s="56">
        <v>1</v>
      </c>
      <c r="Q224" s="58" t="s">
        <v>194</v>
      </c>
      <c r="R224" s="57"/>
      <c r="S224" s="56" t="s">
        <v>722</v>
      </c>
      <c r="T224" s="58" t="s">
        <v>195</v>
      </c>
      <c r="U224" s="64"/>
      <c r="V224" s="56"/>
      <c r="W224" s="58"/>
      <c r="X224" s="56"/>
      <c r="Y224" s="58"/>
      <c r="Z224" s="57"/>
      <c r="AA224" s="57"/>
      <c r="AB224" s="57"/>
      <c r="AC224" s="57"/>
    </row>
    <row r="225" spans="1:29" ht="40.5" customHeight="1">
      <c r="A225" s="56">
        <v>225</v>
      </c>
      <c r="B225" s="56">
        <v>11151900023</v>
      </c>
      <c r="C225" s="56" t="s">
        <v>737</v>
      </c>
      <c r="D225" s="56">
        <v>75</v>
      </c>
      <c r="E225" s="57" t="s">
        <v>738</v>
      </c>
      <c r="F225" s="57" t="s">
        <v>792</v>
      </c>
      <c r="G225" s="56" t="s">
        <v>793</v>
      </c>
      <c r="H225" s="56" t="s">
        <v>486</v>
      </c>
      <c r="I225" s="56">
        <v>6</v>
      </c>
      <c r="J225" s="56" t="s">
        <v>739</v>
      </c>
      <c r="K225" s="56" t="s">
        <v>740</v>
      </c>
      <c r="L225" s="57" t="s">
        <v>741</v>
      </c>
      <c r="M225" s="56" t="s">
        <v>106</v>
      </c>
      <c r="N225" s="56">
        <v>385</v>
      </c>
      <c r="O225" s="56" t="s">
        <v>842</v>
      </c>
      <c r="P225" s="56">
        <v>52</v>
      </c>
      <c r="Q225" s="59" t="s">
        <v>760</v>
      </c>
      <c r="R225" s="57"/>
      <c r="S225" s="56" t="s">
        <v>722</v>
      </c>
      <c r="T225" s="58" t="s">
        <v>761</v>
      </c>
      <c r="U225" s="64"/>
      <c r="V225" s="56"/>
      <c r="W225" s="58"/>
      <c r="X225" s="56"/>
      <c r="Y225" s="58"/>
      <c r="Z225" s="57"/>
      <c r="AA225" s="57"/>
      <c r="AB225" s="57"/>
      <c r="AC225" s="57"/>
    </row>
    <row r="226" spans="1:29" ht="15" customHeight="1">
      <c r="A226" s="56">
        <v>226</v>
      </c>
      <c r="B226" s="56">
        <v>11168500023</v>
      </c>
      <c r="C226" s="56" t="s">
        <v>384</v>
      </c>
      <c r="D226" s="56">
        <v>241</v>
      </c>
      <c r="E226" s="57" t="s">
        <v>838</v>
      </c>
      <c r="F226" s="57" t="s">
        <v>839</v>
      </c>
      <c r="G226" s="57"/>
      <c r="H226" s="56" t="s">
        <v>486</v>
      </c>
      <c r="I226" s="56">
        <v>113</v>
      </c>
      <c r="J226" s="56" t="s">
        <v>506</v>
      </c>
      <c r="K226" s="56" t="s">
        <v>740</v>
      </c>
      <c r="L226" s="57" t="s">
        <v>910</v>
      </c>
      <c r="M226" s="56" t="s">
        <v>106</v>
      </c>
      <c r="N226" s="56">
        <v>387</v>
      </c>
      <c r="O226" s="56" t="s">
        <v>842</v>
      </c>
      <c r="P226" s="56">
        <v>1</v>
      </c>
      <c r="Q226" s="58" t="s">
        <v>196</v>
      </c>
      <c r="R226" s="57"/>
      <c r="S226" s="56" t="s">
        <v>722</v>
      </c>
      <c r="T226" s="58" t="s">
        <v>197</v>
      </c>
      <c r="U226" s="64"/>
      <c r="V226" s="56"/>
      <c r="W226" s="58"/>
      <c r="X226" s="56"/>
      <c r="Y226" s="58"/>
      <c r="Z226" s="57"/>
      <c r="AA226" s="57"/>
      <c r="AB226" s="57"/>
      <c r="AC226" s="57"/>
    </row>
    <row r="227" spans="1:29" ht="16.5" customHeight="1">
      <c r="A227" s="56">
        <v>227</v>
      </c>
      <c r="B227" s="56">
        <v>11168600023</v>
      </c>
      <c r="C227" s="56" t="s">
        <v>384</v>
      </c>
      <c r="D227" s="56">
        <v>242</v>
      </c>
      <c r="E227" s="57" t="s">
        <v>838</v>
      </c>
      <c r="F227" s="57" t="s">
        <v>839</v>
      </c>
      <c r="G227" s="57"/>
      <c r="H227" s="56" t="s">
        <v>486</v>
      </c>
      <c r="I227" s="56">
        <v>114</v>
      </c>
      <c r="J227" s="56" t="s">
        <v>506</v>
      </c>
      <c r="K227" s="56" t="s">
        <v>740</v>
      </c>
      <c r="L227" s="57" t="s">
        <v>910</v>
      </c>
      <c r="M227" s="56" t="s">
        <v>490</v>
      </c>
      <c r="N227" s="56">
        <v>389</v>
      </c>
      <c r="O227" s="56" t="s">
        <v>843</v>
      </c>
      <c r="P227" s="56">
        <v>8</v>
      </c>
      <c r="Q227" s="58" t="s">
        <v>198</v>
      </c>
      <c r="R227" s="57"/>
      <c r="S227" s="56" t="s">
        <v>722</v>
      </c>
      <c r="T227" s="58" t="s">
        <v>199</v>
      </c>
      <c r="U227" s="64"/>
      <c r="V227" s="56"/>
      <c r="W227" s="58"/>
      <c r="X227" s="56"/>
      <c r="Y227" s="58"/>
      <c r="Z227" s="57"/>
      <c r="AA227" s="57"/>
      <c r="AB227" s="57"/>
      <c r="AC227" s="57"/>
    </row>
    <row r="228" spans="1:29" ht="54.75" customHeight="1">
      <c r="A228" s="56">
        <v>228</v>
      </c>
      <c r="B228" s="56">
        <v>11168700023</v>
      </c>
      <c r="C228" s="56" t="s">
        <v>384</v>
      </c>
      <c r="D228" s="56">
        <v>243</v>
      </c>
      <c r="E228" s="57" t="s">
        <v>838</v>
      </c>
      <c r="F228" s="57" t="s">
        <v>839</v>
      </c>
      <c r="G228" s="57"/>
      <c r="H228" s="56" t="s">
        <v>486</v>
      </c>
      <c r="I228" s="56">
        <v>115</v>
      </c>
      <c r="J228" s="56" t="s">
        <v>506</v>
      </c>
      <c r="K228" s="56" t="s">
        <v>740</v>
      </c>
      <c r="L228" s="57" t="s">
        <v>910</v>
      </c>
      <c r="M228" s="56" t="s">
        <v>106</v>
      </c>
      <c r="N228" s="56">
        <v>391</v>
      </c>
      <c r="O228" s="56" t="s">
        <v>844</v>
      </c>
      <c r="P228" s="56">
        <v>4</v>
      </c>
      <c r="Q228" s="58" t="s">
        <v>200</v>
      </c>
      <c r="R228" s="57"/>
      <c r="S228" s="56" t="s">
        <v>722</v>
      </c>
      <c r="T228" s="58"/>
      <c r="U228" s="64"/>
      <c r="V228" s="56"/>
      <c r="W228" s="58"/>
      <c r="X228" s="56"/>
      <c r="Y228" s="58"/>
      <c r="Z228" s="57"/>
      <c r="AA228" s="57"/>
      <c r="AB228" s="57"/>
      <c r="AC228" s="57"/>
    </row>
    <row r="229" spans="1:29" ht="54.75" customHeight="1">
      <c r="A229" s="56">
        <v>229</v>
      </c>
      <c r="B229" s="56">
        <v>11168800023</v>
      </c>
      <c r="C229" s="56" t="s">
        <v>384</v>
      </c>
      <c r="D229" s="56">
        <v>244</v>
      </c>
      <c r="E229" s="57" t="s">
        <v>838</v>
      </c>
      <c r="F229" s="57" t="s">
        <v>839</v>
      </c>
      <c r="G229" s="57"/>
      <c r="H229" s="56" t="s">
        <v>486</v>
      </c>
      <c r="I229" s="56">
        <v>116</v>
      </c>
      <c r="J229" s="56" t="s">
        <v>506</v>
      </c>
      <c r="K229" s="56" t="s">
        <v>740</v>
      </c>
      <c r="L229" s="57" t="s">
        <v>910</v>
      </c>
      <c r="M229" s="56" t="s">
        <v>106</v>
      </c>
      <c r="N229" s="56">
        <v>391</v>
      </c>
      <c r="O229" s="56" t="s">
        <v>844</v>
      </c>
      <c r="P229" s="56">
        <v>12</v>
      </c>
      <c r="Q229" s="58" t="s">
        <v>201</v>
      </c>
      <c r="R229" s="57"/>
      <c r="S229" s="56" t="s">
        <v>722</v>
      </c>
      <c r="T229" s="58" t="s">
        <v>202</v>
      </c>
      <c r="U229" s="64"/>
      <c r="V229" s="56"/>
      <c r="W229" s="58"/>
      <c r="X229" s="56"/>
      <c r="Y229" s="58"/>
      <c r="Z229" s="57"/>
      <c r="AA229" s="57"/>
      <c r="AB229" s="57"/>
      <c r="AC229" s="57"/>
    </row>
    <row r="230" spans="1:29" ht="15.75" customHeight="1">
      <c r="A230" s="56">
        <v>230</v>
      </c>
      <c r="B230" s="56">
        <v>11168900023</v>
      </c>
      <c r="C230" s="56" t="s">
        <v>384</v>
      </c>
      <c r="D230" s="56">
        <v>245</v>
      </c>
      <c r="E230" s="57" t="s">
        <v>838</v>
      </c>
      <c r="F230" s="57" t="s">
        <v>839</v>
      </c>
      <c r="G230" s="57"/>
      <c r="H230" s="56" t="s">
        <v>486</v>
      </c>
      <c r="I230" s="56">
        <v>117</v>
      </c>
      <c r="J230" s="56" t="s">
        <v>506</v>
      </c>
      <c r="K230" s="56" t="s">
        <v>740</v>
      </c>
      <c r="L230" s="57" t="s">
        <v>910</v>
      </c>
      <c r="M230" s="56" t="s">
        <v>106</v>
      </c>
      <c r="N230" s="56">
        <v>392</v>
      </c>
      <c r="O230" s="56" t="s">
        <v>844</v>
      </c>
      <c r="P230" s="56">
        <v>40</v>
      </c>
      <c r="Q230" s="58" t="s">
        <v>203</v>
      </c>
      <c r="R230" s="57"/>
      <c r="S230" s="56" t="s">
        <v>722</v>
      </c>
      <c r="T230" s="58" t="s">
        <v>204</v>
      </c>
      <c r="U230" s="64"/>
      <c r="V230" s="56"/>
      <c r="W230" s="58"/>
      <c r="X230" s="56"/>
      <c r="Y230" s="58"/>
      <c r="Z230" s="57"/>
      <c r="AA230" s="57"/>
      <c r="AB230" s="57"/>
      <c r="AC230" s="57"/>
    </row>
    <row r="231" spans="1:29" ht="15.75" customHeight="1">
      <c r="A231" s="56">
        <v>231</v>
      </c>
      <c r="B231" s="56">
        <v>11169000023</v>
      </c>
      <c r="C231" s="56" t="s">
        <v>384</v>
      </c>
      <c r="D231" s="56">
        <v>246</v>
      </c>
      <c r="E231" s="57" t="s">
        <v>838</v>
      </c>
      <c r="F231" s="57" t="s">
        <v>839</v>
      </c>
      <c r="G231" s="57"/>
      <c r="H231" s="56" t="s">
        <v>486</v>
      </c>
      <c r="I231" s="56">
        <v>118</v>
      </c>
      <c r="J231" s="56" t="s">
        <v>506</v>
      </c>
      <c r="K231" s="56" t="s">
        <v>740</v>
      </c>
      <c r="L231" s="57" t="s">
        <v>910</v>
      </c>
      <c r="M231" s="56" t="s">
        <v>490</v>
      </c>
      <c r="N231" s="56">
        <v>395</v>
      </c>
      <c r="O231" s="56" t="s">
        <v>205</v>
      </c>
      <c r="P231" s="56">
        <v>8</v>
      </c>
      <c r="Q231" s="58" t="s">
        <v>206</v>
      </c>
      <c r="R231" s="57"/>
      <c r="S231" s="56" t="s">
        <v>722</v>
      </c>
      <c r="T231" s="58" t="s">
        <v>207</v>
      </c>
      <c r="U231" s="64"/>
      <c r="V231" s="56"/>
      <c r="W231" s="58"/>
      <c r="X231" s="56"/>
      <c r="Y231" s="58"/>
      <c r="Z231" s="57"/>
      <c r="AA231" s="57"/>
      <c r="AB231" s="57"/>
      <c r="AC231" s="57"/>
    </row>
    <row r="232" spans="1:29" ht="15.75" customHeight="1">
      <c r="A232" s="56">
        <v>232</v>
      </c>
      <c r="B232" s="56">
        <v>11169100023</v>
      </c>
      <c r="C232" s="56" t="s">
        <v>384</v>
      </c>
      <c r="D232" s="56">
        <v>247</v>
      </c>
      <c r="E232" s="57" t="s">
        <v>838</v>
      </c>
      <c r="F232" s="57" t="s">
        <v>839</v>
      </c>
      <c r="G232" s="57"/>
      <c r="H232" s="56" t="s">
        <v>486</v>
      </c>
      <c r="I232" s="56">
        <v>119</v>
      </c>
      <c r="J232" s="56" t="s">
        <v>506</v>
      </c>
      <c r="K232" s="56" t="s">
        <v>740</v>
      </c>
      <c r="L232" s="57" t="s">
        <v>910</v>
      </c>
      <c r="M232" s="56" t="s">
        <v>106</v>
      </c>
      <c r="N232" s="56">
        <v>397</v>
      </c>
      <c r="O232" s="56" t="s">
        <v>208</v>
      </c>
      <c r="P232" s="56">
        <v>1</v>
      </c>
      <c r="Q232" s="58" t="s">
        <v>209</v>
      </c>
      <c r="R232" s="57"/>
      <c r="S232" s="56" t="s">
        <v>722</v>
      </c>
      <c r="T232" s="58" t="s">
        <v>210</v>
      </c>
      <c r="U232" s="64"/>
      <c r="V232" s="56"/>
      <c r="W232" s="58"/>
      <c r="X232" s="56"/>
      <c r="Y232" s="58"/>
      <c r="Z232" s="57"/>
      <c r="AA232" s="57"/>
      <c r="AB232" s="57"/>
      <c r="AC232" s="57"/>
    </row>
    <row r="233" spans="1:29" ht="27" customHeight="1">
      <c r="A233" s="56">
        <v>233</v>
      </c>
      <c r="B233" s="56">
        <v>11169200023</v>
      </c>
      <c r="C233" s="56" t="s">
        <v>384</v>
      </c>
      <c r="D233" s="56">
        <v>248</v>
      </c>
      <c r="E233" s="57" t="s">
        <v>838</v>
      </c>
      <c r="F233" s="57" t="s">
        <v>839</v>
      </c>
      <c r="G233" s="57"/>
      <c r="H233" s="56" t="s">
        <v>486</v>
      </c>
      <c r="I233" s="56">
        <v>120</v>
      </c>
      <c r="J233" s="56" t="s">
        <v>506</v>
      </c>
      <c r="K233" s="56" t="s">
        <v>740</v>
      </c>
      <c r="L233" s="57" t="s">
        <v>910</v>
      </c>
      <c r="M233" s="56" t="s">
        <v>490</v>
      </c>
      <c r="N233" s="56">
        <v>400</v>
      </c>
      <c r="O233" s="56" t="s">
        <v>208</v>
      </c>
      <c r="P233" s="56">
        <v>19</v>
      </c>
      <c r="Q233" s="58" t="s">
        <v>211</v>
      </c>
      <c r="R233" s="57"/>
      <c r="S233" s="56" t="s">
        <v>722</v>
      </c>
      <c r="T233" s="58" t="s">
        <v>212</v>
      </c>
      <c r="U233" s="64"/>
      <c r="V233" s="56"/>
      <c r="W233" s="58"/>
      <c r="X233" s="56"/>
      <c r="Y233" s="58"/>
      <c r="Z233" s="57"/>
      <c r="AA233" s="57"/>
      <c r="AB233" s="57"/>
      <c r="AC233" s="57"/>
    </row>
    <row r="234" spans="1:29" ht="54" customHeight="1">
      <c r="A234" s="56">
        <v>234</v>
      </c>
      <c r="B234" s="56">
        <v>11169300023</v>
      </c>
      <c r="C234" s="56" t="s">
        <v>384</v>
      </c>
      <c r="D234" s="56">
        <v>249</v>
      </c>
      <c r="E234" s="57" t="s">
        <v>838</v>
      </c>
      <c r="F234" s="57" t="s">
        <v>839</v>
      </c>
      <c r="G234" s="57"/>
      <c r="H234" s="56" t="s">
        <v>486</v>
      </c>
      <c r="I234" s="56">
        <v>121</v>
      </c>
      <c r="J234" s="56" t="s">
        <v>506</v>
      </c>
      <c r="K234" s="56" t="s">
        <v>740</v>
      </c>
      <c r="L234" s="57" t="s">
        <v>910</v>
      </c>
      <c r="M234" s="56" t="s">
        <v>106</v>
      </c>
      <c r="N234" s="56">
        <v>401</v>
      </c>
      <c r="O234" s="56" t="s">
        <v>208</v>
      </c>
      <c r="P234" s="56">
        <v>3</v>
      </c>
      <c r="Q234" s="58" t="s">
        <v>213</v>
      </c>
      <c r="R234" s="57"/>
      <c r="S234" s="56" t="s">
        <v>722</v>
      </c>
      <c r="T234" s="58" t="s">
        <v>214</v>
      </c>
      <c r="U234" s="64"/>
      <c r="V234" s="56"/>
      <c r="W234" s="58"/>
      <c r="X234" s="56"/>
      <c r="Y234" s="58"/>
      <c r="Z234" s="57"/>
      <c r="AA234" s="57"/>
      <c r="AB234" s="57"/>
      <c r="AC234" s="57"/>
    </row>
    <row r="235" spans="1:29" ht="15" customHeight="1">
      <c r="A235" s="56">
        <v>235</v>
      </c>
      <c r="B235" s="56">
        <v>11169400023</v>
      </c>
      <c r="C235" s="56" t="s">
        <v>384</v>
      </c>
      <c r="D235" s="56">
        <v>250</v>
      </c>
      <c r="E235" s="57" t="s">
        <v>838</v>
      </c>
      <c r="F235" s="57" t="s">
        <v>839</v>
      </c>
      <c r="G235" s="57"/>
      <c r="H235" s="56" t="s">
        <v>486</v>
      </c>
      <c r="I235" s="56">
        <v>122</v>
      </c>
      <c r="J235" s="56" t="s">
        <v>506</v>
      </c>
      <c r="K235" s="56" t="s">
        <v>740</v>
      </c>
      <c r="L235" s="57" t="s">
        <v>910</v>
      </c>
      <c r="M235" s="56" t="s">
        <v>106</v>
      </c>
      <c r="N235" s="56">
        <v>402</v>
      </c>
      <c r="O235" s="56" t="s">
        <v>845</v>
      </c>
      <c r="P235" s="56">
        <v>21</v>
      </c>
      <c r="Q235" s="58" t="s">
        <v>215</v>
      </c>
      <c r="R235" s="57"/>
      <c r="S235" s="56" t="s">
        <v>722</v>
      </c>
      <c r="T235" s="58" t="s">
        <v>216</v>
      </c>
      <c r="U235" s="64"/>
      <c r="V235" s="56"/>
      <c r="W235" s="58"/>
      <c r="X235" s="56"/>
      <c r="Y235" s="58"/>
      <c r="Z235" s="57"/>
      <c r="AA235" s="57"/>
      <c r="AB235" s="57"/>
      <c r="AC235" s="57"/>
    </row>
    <row r="236" spans="1:29" ht="41.25" customHeight="1">
      <c r="A236" s="56">
        <v>236</v>
      </c>
      <c r="B236" s="56">
        <v>11169500023</v>
      </c>
      <c r="C236" s="56" t="s">
        <v>384</v>
      </c>
      <c r="D236" s="56">
        <v>251</v>
      </c>
      <c r="E236" s="57" t="s">
        <v>838</v>
      </c>
      <c r="F236" s="57" t="s">
        <v>839</v>
      </c>
      <c r="G236" s="57"/>
      <c r="H236" s="56" t="s">
        <v>486</v>
      </c>
      <c r="I236" s="56">
        <v>123</v>
      </c>
      <c r="J236" s="56" t="s">
        <v>506</v>
      </c>
      <c r="K236" s="56" t="s">
        <v>740</v>
      </c>
      <c r="L236" s="57" t="s">
        <v>910</v>
      </c>
      <c r="M236" s="56" t="s">
        <v>490</v>
      </c>
      <c r="N236" s="56">
        <v>406</v>
      </c>
      <c r="O236" s="56" t="s">
        <v>217</v>
      </c>
      <c r="P236" s="56">
        <v>22</v>
      </c>
      <c r="Q236" s="58" t="s">
        <v>218</v>
      </c>
      <c r="R236" s="57"/>
      <c r="S236" s="56" t="s">
        <v>722</v>
      </c>
      <c r="T236" s="58" t="s">
        <v>219</v>
      </c>
      <c r="U236" s="64"/>
      <c r="V236" s="56"/>
      <c r="W236" s="58"/>
      <c r="X236" s="56"/>
      <c r="Y236" s="58"/>
      <c r="Z236" s="57"/>
      <c r="AA236" s="57"/>
      <c r="AB236" s="57"/>
      <c r="AC236" s="57"/>
    </row>
    <row r="237" spans="1:29" ht="15.75" customHeight="1">
      <c r="A237" s="56">
        <v>237</v>
      </c>
      <c r="B237" s="56">
        <v>11169600023</v>
      </c>
      <c r="C237" s="56" t="s">
        <v>384</v>
      </c>
      <c r="D237" s="56">
        <v>252</v>
      </c>
      <c r="E237" s="57" t="s">
        <v>838</v>
      </c>
      <c r="F237" s="57" t="s">
        <v>839</v>
      </c>
      <c r="G237" s="57"/>
      <c r="H237" s="56" t="s">
        <v>486</v>
      </c>
      <c r="I237" s="56">
        <v>124</v>
      </c>
      <c r="J237" s="56" t="s">
        <v>506</v>
      </c>
      <c r="K237" s="56" t="s">
        <v>740</v>
      </c>
      <c r="L237" s="57" t="s">
        <v>910</v>
      </c>
      <c r="M237" s="56" t="s">
        <v>490</v>
      </c>
      <c r="N237" s="56">
        <v>407</v>
      </c>
      <c r="O237" s="56" t="s">
        <v>217</v>
      </c>
      <c r="P237" s="56">
        <v>22</v>
      </c>
      <c r="Q237" s="58" t="s">
        <v>220</v>
      </c>
      <c r="R237" s="57"/>
      <c r="S237" s="56" t="s">
        <v>722</v>
      </c>
      <c r="T237" s="58" t="s">
        <v>221</v>
      </c>
      <c r="U237" s="64"/>
      <c r="V237" s="56"/>
      <c r="W237" s="58"/>
      <c r="X237" s="56"/>
      <c r="Y237" s="58"/>
      <c r="Z237" s="57"/>
      <c r="AA237" s="57"/>
      <c r="AB237" s="57"/>
      <c r="AC237" s="57"/>
    </row>
    <row r="238" spans="1:29" ht="28.5" customHeight="1">
      <c r="A238" s="56">
        <v>238</v>
      </c>
      <c r="B238" s="56">
        <v>11169700023</v>
      </c>
      <c r="C238" s="56" t="s">
        <v>384</v>
      </c>
      <c r="D238" s="56">
        <v>253</v>
      </c>
      <c r="E238" s="57" t="s">
        <v>838</v>
      </c>
      <c r="F238" s="57" t="s">
        <v>839</v>
      </c>
      <c r="G238" s="57"/>
      <c r="H238" s="56" t="s">
        <v>486</v>
      </c>
      <c r="I238" s="56">
        <v>125</v>
      </c>
      <c r="J238" s="56" t="s">
        <v>506</v>
      </c>
      <c r="K238" s="56" t="s">
        <v>740</v>
      </c>
      <c r="L238" s="57" t="s">
        <v>910</v>
      </c>
      <c r="M238" s="56" t="s">
        <v>490</v>
      </c>
      <c r="N238" s="56">
        <v>407</v>
      </c>
      <c r="O238" s="56" t="s">
        <v>217</v>
      </c>
      <c r="P238" s="56">
        <v>28</v>
      </c>
      <c r="Q238" s="58" t="s">
        <v>222</v>
      </c>
      <c r="R238" s="57"/>
      <c r="S238" s="56" t="s">
        <v>722</v>
      </c>
      <c r="T238" s="58" t="s">
        <v>223</v>
      </c>
      <c r="U238" s="64"/>
      <c r="V238" s="56"/>
      <c r="W238" s="58"/>
      <c r="X238" s="56"/>
      <c r="Y238" s="58"/>
      <c r="Z238" s="57"/>
      <c r="AA238" s="57"/>
      <c r="AB238" s="57"/>
      <c r="AC238" s="57"/>
    </row>
    <row r="239" spans="1:29" ht="34.5" customHeight="1">
      <c r="A239" s="56">
        <v>239</v>
      </c>
      <c r="B239" s="56">
        <v>11153500023</v>
      </c>
      <c r="C239" s="56" t="s">
        <v>706</v>
      </c>
      <c r="D239" s="56">
        <v>91</v>
      </c>
      <c r="E239" s="57" t="s">
        <v>707</v>
      </c>
      <c r="F239" s="57" t="s">
        <v>708</v>
      </c>
      <c r="G239" s="56" t="s">
        <v>709</v>
      </c>
      <c r="H239" s="56" t="s">
        <v>486</v>
      </c>
      <c r="I239" s="56">
        <v>6</v>
      </c>
      <c r="J239" s="56" t="s">
        <v>710</v>
      </c>
      <c r="K239" s="56" t="s">
        <v>488</v>
      </c>
      <c r="L239" s="57" t="s">
        <v>711</v>
      </c>
      <c r="M239" s="56" t="s">
        <v>490</v>
      </c>
      <c r="N239" s="56">
        <v>408</v>
      </c>
      <c r="O239" s="56">
        <v>9.5</v>
      </c>
      <c r="P239" s="56">
        <v>2</v>
      </c>
      <c r="Q239" s="58" t="s">
        <v>714</v>
      </c>
      <c r="R239" s="57"/>
      <c r="S239" s="56" t="s">
        <v>493</v>
      </c>
      <c r="T239" s="58" t="s">
        <v>715</v>
      </c>
      <c r="U239" s="64"/>
      <c r="V239" s="56"/>
      <c r="W239" s="58"/>
      <c r="X239" s="56"/>
      <c r="Y239" s="58"/>
      <c r="Z239" s="57"/>
      <c r="AA239" s="57"/>
      <c r="AB239" s="57"/>
      <c r="AC239" s="57"/>
    </row>
    <row r="240" spans="1:29" ht="326.25" customHeight="1">
      <c r="A240" s="56">
        <v>240</v>
      </c>
      <c r="B240" s="56">
        <v>11093100023</v>
      </c>
      <c r="C240" s="56" t="s">
        <v>923</v>
      </c>
      <c r="D240" s="56">
        <v>27</v>
      </c>
      <c r="E240" s="57" t="s">
        <v>924</v>
      </c>
      <c r="F240" s="57" t="s">
        <v>925</v>
      </c>
      <c r="G240" s="56" t="s">
        <v>926</v>
      </c>
      <c r="H240" s="56" t="s">
        <v>486</v>
      </c>
      <c r="I240" s="56">
        <v>1</v>
      </c>
      <c r="J240" s="56" t="s">
        <v>506</v>
      </c>
      <c r="K240" s="56" t="s">
        <v>488</v>
      </c>
      <c r="L240" s="57" t="s">
        <v>927</v>
      </c>
      <c r="M240" s="56" t="s">
        <v>490</v>
      </c>
      <c r="N240" s="56">
        <v>408</v>
      </c>
      <c r="O240" s="56">
        <v>9.5</v>
      </c>
      <c r="P240" s="56">
        <v>5</v>
      </c>
      <c r="Q240" s="59" t="s">
        <v>667</v>
      </c>
      <c r="R240" s="57"/>
      <c r="S240" s="56" t="s">
        <v>493</v>
      </c>
      <c r="T240" s="59" t="s">
        <v>928</v>
      </c>
      <c r="U240" s="73" t="s">
        <v>354</v>
      </c>
      <c r="V240" s="71" t="s">
        <v>352</v>
      </c>
      <c r="W240" s="72" t="s">
        <v>83</v>
      </c>
      <c r="X240" s="56"/>
      <c r="Y240" s="58"/>
      <c r="Z240" s="57"/>
      <c r="AA240" s="57"/>
      <c r="AB240" s="57"/>
      <c r="AC240" s="57"/>
    </row>
    <row r="241" spans="1:29" ht="63" customHeight="1">
      <c r="A241" s="56">
        <v>241</v>
      </c>
      <c r="B241" s="56">
        <v>11169800023</v>
      </c>
      <c r="C241" s="56" t="s">
        <v>384</v>
      </c>
      <c r="D241" s="56">
        <v>254</v>
      </c>
      <c r="E241" s="57" t="s">
        <v>838</v>
      </c>
      <c r="F241" s="57" t="s">
        <v>839</v>
      </c>
      <c r="G241" s="57"/>
      <c r="H241" s="56" t="s">
        <v>486</v>
      </c>
      <c r="I241" s="56">
        <v>126</v>
      </c>
      <c r="J241" s="56" t="s">
        <v>506</v>
      </c>
      <c r="K241" s="56" t="s">
        <v>740</v>
      </c>
      <c r="L241" s="57" t="s">
        <v>910</v>
      </c>
      <c r="M241" s="56" t="s">
        <v>490</v>
      </c>
      <c r="N241" s="56">
        <v>408</v>
      </c>
      <c r="O241" s="56" t="s">
        <v>224</v>
      </c>
      <c r="P241" s="56">
        <v>25</v>
      </c>
      <c r="Q241" s="58" t="s">
        <v>225</v>
      </c>
      <c r="R241" s="57"/>
      <c r="S241" s="56" t="s">
        <v>722</v>
      </c>
      <c r="T241" s="58" t="s">
        <v>226</v>
      </c>
      <c r="U241" s="64"/>
      <c r="V241" s="56"/>
      <c r="W241" s="58"/>
      <c r="X241" s="56"/>
      <c r="Y241" s="58"/>
      <c r="Z241" s="57"/>
      <c r="AA241" s="57"/>
      <c r="AB241" s="57"/>
      <c r="AC241" s="57"/>
    </row>
    <row r="242" spans="1:29" ht="15.75" customHeight="1">
      <c r="A242" s="56">
        <v>242</v>
      </c>
      <c r="B242" s="56">
        <v>11149800023</v>
      </c>
      <c r="C242" s="56" t="s">
        <v>332</v>
      </c>
      <c r="D242" s="56">
        <v>54</v>
      </c>
      <c r="E242" s="57" t="s">
        <v>333</v>
      </c>
      <c r="F242" s="57" t="s">
        <v>334</v>
      </c>
      <c r="G242" s="56">
        <f>972-3-6959552</f>
        <v>-6958583</v>
      </c>
      <c r="H242" s="56" t="s">
        <v>486</v>
      </c>
      <c r="I242" s="56">
        <v>7</v>
      </c>
      <c r="J242" s="56" t="s">
        <v>506</v>
      </c>
      <c r="K242" s="56" t="s">
        <v>740</v>
      </c>
      <c r="L242" s="57" t="s">
        <v>335</v>
      </c>
      <c r="M242" s="56" t="s">
        <v>106</v>
      </c>
      <c r="N242" s="56">
        <v>409</v>
      </c>
      <c r="O242" s="56" t="s">
        <v>339</v>
      </c>
      <c r="P242" s="56">
        <v>21</v>
      </c>
      <c r="Q242" s="58" t="s">
        <v>342</v>
      </c>
      <c r="R242" s="57"/>
      <c r="S242" s="56" t="s">
        <v>722</v>
      </c>
      <c r="T242" s="58" t="s">
        <v>343</v>
      </c>
      <c r="U242" s="70" t="s">
        <v>113</v>
      </c>
      <c r="V242" s="71"/>
      <c r="W242" s="72"/>
      <c r="X242" s="56"/>
      <c r="Y242" s="58"/>
      <c r="Z242" s="57"/>
      <c r="AA242" s="57"/>
      <c r="AB242" s="57"/>
      <c r="AC242" s="57"/>
    </row>
    <row r="243" spans="1:29" ht="131.25" customHeight="1">
      <c r="A243" s="56">
        <v>243</v>
      </c>
      <c r="B243" s="56">
        <v>11149900023</v>
      </c>
      <c r="C243" s="56" t="s">
        <v>332</v>
      </c>
      <c r="D243" s="56">
        <v>55</v>
      </c>
      <c r="E243" s="57" t="s">
        <v>333</v>
      </c>
      <c r="F243" s="57" t="s">
        <v>334</v>
      </c>
      <c r="G243" s="56">
        <f>972-3-6959552</f>
        <v>-6958583</v>
      </c>
      <c r="H243" s="56" t="s">
        <v>486</v>
      </c>
      <c r="I243" s="56">
        <v>8</v>
      </c>
      <c r="J243" s="56" t="s">
        <v>506</v>
      </c>
      <c r="K243" s="56" t="s">
        <v>740</v>
      </c>
      <c r="L243" s="57" t="s">
        <v>335</v>
      </c>
      <c r="M243" s="56" t="s">
        <v>490</v>
      </c>
      <c r="N243" s="56">
        <v>409</v>
      </c>
      <c r="O243" s="56" t="s">
        <v>339</v>
      </c>
      <c r="P243" s="56">
        <v>22</v>
      </c>
      <c r="Q243" s="58" t="s">
        <v>340</v>
      </c>
      <c r="R243" s="57"/>
      <c r="S243" s="56" t="s">
        <v>722</v>
      </c>
      <c r="T243" s="59" t="s">
        <v>341</v>
      </c>
      <c r="U243" s="73" t="s">
        <v>114</v>
      </c>
      <c r="V243" s="71"/>
      <c r="W243" s="72" t="s">
        <v>84</v>
      </c>
      <c r="X243" s="56"/>
      <c r="Y243" s="58"/>
      <c r="Z243" s="57"/>
      <c r="AA243" s="57"/>
      <c r="AB243" s="57"/>
      <c r="AC243" s="57"/>
    </row>
    <row r="244" spans="1:29" ht="15.75" customHeight="1">
      <c r="A244" s="56">
        <v>244</v>
      </c>
      <c r="B244" s="56">
        <v>11150000023</v>
      </c>
      <c r="C244" s="56" t="s">
        <v>332</v>
      </c>
      <c r="D244" s="56">
        <v>56</v>
      </c>
      <c r="E244" s="57" t="s">
        <v>333</v>
      </c>
      <c r="F244" s="57" t="s">
        <v>334</v>
      </c>
      <c r="G244" s="56">
        <f>972-3-6959552</f>
        <v>-6958583</v>
      </c>
      <c r="H244" s="56" t="s">
        <v>486</v>
      </c>
      <c r="I244" s="56">
        <v>9</v>
      </c>
      <c r="J244" s="56" t="s">
        <v>506</v>
      </c>
      <c r="K244" s="56" t="s">
        <v>740</v>
      </c>
      <c r="L244" s="57" t="s">
        <v>335</v>
      </c>
      <c r="M244" s="56" t="s">
        <v>106</v>
      </c>
      <c r="N244" s="56">
        <v>409</v>
      </c>
      <c r="O244" s="56" t="s">
        <v>336</v>
      </c>
      <c r="P244" s="56">
        <v>36</v>
      </c>
      <c r="Q244" s="58" t="s">
        <v>337</v>
      </c>
      <c r="R244" s="57"/>
      <c r="S244" s="56" t="s">
        <v>722</v>
      </c>
      <c r="T244" s="58" t="s">
        <v>338</v>
      </c>
      <c r="U244" s="70" t="s">
        <v>113</v>
      </c>
      <c r="V244" s="71"/>
      <c r="W244" s="72"/>
      <c r="X244" s="56"/>
      <c r="Y244" s="58"/>
      <c r="Z244" s="57"/>
      <c r="AA244" s="57"/>
      <c r="AB244" s="57"/>
      <c r="AC244" s="57"/>
    </row>
    <row r="245" spans="1:29" ht="17.25" customHeight="1">
      <c r="A245" s="56">
        <v>245</v>
      </c>
      <c r="B245" s="56">
        <v>11170000023</v>
      </c>
      <c r="C245" s="56" t="s">
        <v>384</v>
      </c>
      <c r="D245" s="56">
        <v>256</v>
      </c>
      <c r="E245" s="57" t="s">
        <v>838</v>
      </c>
      <c r="F245" s="57" t="s">
        <v>839</v>
      </c>
      <c r="G245" s="57"/>
      <c r="H245" s="56" t="s">
        <v>486</v>
      </c>
      <c r="I245" s="56">
        <v>128</v>
      </c>
      <c r="J245" s="56" t="s">
        <v>506</v>
      </c>
      <c r="K245" s="56" t="s">
        <v>740</v>
      </c>
      <c r="L245" s="57" t="s">
        <v>910</v>
      </c>
      <c r="M245" s="56" t="s">
        <v>106</v>
      </c>
      <c r="N245" s="56">
        <v>409</v>
      </c>
      <c r="O245" s="56" t="s">
        <v>336</v>
      </c>
      <c r="P245" s="56">
        <v>36</v>
      </c>
      <c r="Q245" s="58" t="s">
        <v>228</v>
      </c>
      <c r="R245" s="57"/>
      <c r="S245" s="56" t="s">
        <v>722</v>
      </c>
      <c r="T245" s="58" t="s">
        <v>229</v>
      </c>
      <c r="U245" s="64"/>
      <c r="V245" s="56"/>
      <c r="W245" s="58"/>
      <c r="X245" s="56"/>
      <c r="Y245" s="58"/>
      <c r="Z245" s="57"/>
      <c r="AA245" s="57"/>
      <c r="AB245" s="57"/>
      <c r="AC245" s="57"/>
    </row>
    <row r="246" spans="1:29" ht="30" customHeight="1">
      <c r="A246" s="56">
        <v>246</v>
      </c>
      <c r="B246" s="56">
        <v>11169900023</v>
      </c>
      <c r="C246" s="56" t="s">
        <v>384</v>
      </c>
      <c r="D246" s="56">
        <v>255</v>
      </c>
      <c r="E246" s="57" t="s">
        <v>838</v>
      </c>
      <c r="F246" s="57" t="s">
        <v>839</v>
      </c>
      <c r="G246" s="57"/>
      <c r="H246" s="56" t="s">
        <v>486</v>
      </c>
      <c r="I246" s="56">
        <v>127</v>
      </c>
      <c r="J246" s="56" t="s">
        <v>506</v>
      </c>
      <c r="K246" s="56" t="s">
        <v>740</v>
      </c>
      <c r="L246" s="57" t="s">
        <v>910</v>
      </c>
      <c r="M246" s="56" t="s">
        <v>106</v>
      </c>
      <c r="N246" s="56">
        <v>409</v>
      </c>
      <c r="O246" s="56" t="s">
        <v>336</v>
      </c>
      <c r="P246" s="56">
        <v>37</v>
      </c>
      <c r="Q246" s="58" t="s">
        <v>227</v>
      </c>
      <c r="R246" s="57"/>
      <c r="S246" s="56" t="s">
        <v>722</v>
      </c>
      <c r="T246" s="58"/>
      <c r="U246" s="64"/>
      <c r="V246" s="56"/>
      <c r="W246" s="58"/>
      <c r="X246" s="56"/>
      <c r="Y246" s="58"/>
      <c r="Z246" s="57"/>
      <c r="AA246" s="57"/>
      <c r="AB246" s="57"/>
      <c r="AC246" s="57"/>
    </row>
    <row r="247" spans="1:29" ht="405.75" customHeight="1">
      <c r="A247" s="56">
        <v>247</v>
      </c>
      <c r="B247" s="56">
        <v>11007700023</v>
      </c>
      <c r="C247" s="56" t="s">
        <v>940</v>
      </c>
      <c r="D247" s="56">
        <v>13</v>
      </c>
      <c r="E247" s="57" t="s">
        <v>941</v>
      </c>
      <c r="F247" s="57" t="s">
        <v>942</v>
      </c>
      <c r="G247" s="56" t="s">
        <v>943</v>
      </c>
      <c r="H247" s="56" t="s">
        <v>486</v>
      </c>
      <c r="I247" s="56">
        <v>13</v>
      </c>
      <c r="J247" s="56" t="s">
        <v>506</v>
      </c>
      <c r="K247" s="56" t="s">
        <v>488</v>
      </c>
      <c r="L247" s="57" t="s">
        <v>711</v>
      </c>
      <c r="M247" s="56" t="s">
        <v>490</v>
      </c>
      <c r="N247" s="56">
        <v>414</v>
      </c>
      <c r="O247" s="56" t="s">
        <v>30</v>
      </c>
      <c r="P247" s="56">
        <v>15</v>
      </c>
      <c r="Q247" s="59" t="s">
        <v>31</v>
      </c>
      <c r="R247" s="57"/>
      <c r="S247" s="56" t="s">
        <v>493</v>
      </c>
      <c r="T247" s="58" t="s">
        <v>32</v>
      </c>
      <c r="U247" s="70" t="s">
        <v>68</v>
      </c>
      <c r="V247" s="71" t="s">
        <v>352</v>
      </c>
      <c r="W247" s="72" t="s">
        <v>18</v>
      </c>
      <c r="X247" s="56"/>
      <c r="Y247" s="58"/>
      <c r="Z247" s="57"/>
      <c r="AA247" s="57"/>
      <c r="AB247" s="57"/>
      <c r="AC247" s="57"/>
    </row>
    <row r="248" spans="1:29" ht="28.5" customHeight="1">
      <c r="A248" s="56">
        <v>248</v>
      </c>
      <c r="B248" s="56">
        <v>11148800023</v>
      </c>
      <c r="C248" s="56" t="s">
        <v>867</v>
      </c>
      <c r="D248" s="56">
        <v>44</v>
      </c>
      <c r="E248" s="57" t="s">
        <v>868</v>
      </c>
      <c r="F248" s="57" t="s">
        <v>869</v>
      </c>
      <c r="G248" s="56" t="s">
        <v>870</v>
      </c>
      <c r="H248" s="56" t="s">
        <v>486</v>
      </c>
      <c r="I248" s="56">
        <v>10</v>
      </c>
      <c r="J248" s="56" t="s">
        <v>739</v>
      </c>
      <c r="K248" s="56" t="s">
        <v>740</v>
      </c>
      <c r="L248" s="57" t="s">
        <v>856</v>
      </c>
      <c r="M248" s="56" t="s">
        <v>106</v>
      </c>
      <c r="N248" s="56">
        <v>419</v>
      </c>
      <c r="O248" s="56" t="s">
        <v>871</v>
      </c>
      <c r="P248" s="56">
        <v>6</v>
      </c>
      <c r="Q248" s="58" t="s">
        <v>872</v>
      </c>
      <c r="R248" s="57"/>
      <c r="S248" s="56" t="s">
        <v>722</v>
      </c>
      <c r="T248" s="58" t="s">
        <v>873</v>
      </c>
      <c r="U248" s="64"/>
      <c r="V248" s="56"/>
      <c r="W248" s="58"/>
      <c r="X248" s="56"/>
      <c r="Y248" s="58"/>
      <c r="Z248" s="57"/>
      <c r="AA248" s="57"/>
      <c r="AB248" s="57"/>
      <c r="AC248" s="57"/>
    </row>
    <row r="249" spans="1:29" ht="72.75" customHeight="1">
      <c r="A249" s="56">
        <v>249</v>
      </c>
      <c r="B249" s="56">
        <v>11007900023</v>
      </c>
      <c r="C249" s="56" t="s">
        <v>940</v>
      </c>
      <c r="D249" s="56">
        <v>15</v>
      </c>
      <c r="E249" s="57" t="s">
        <v>941</v>
      </c>
      <c r="F249" s="57" t="s">
        <v>942</v>
      </c>
      <c r="G249" s="56" t="s">
        <v>943</v>
      </c>
      <c r="H249" s="56" t="s">
        <v>486</v>
      </c>
      <c r="I249" s="56">
        <v>15</v>
      </c>
      <c r="J249" s="56" t="s">
        <v>506</v>
      </c>
      <c r="K249" s="56" t="s">
        <v>488</v>
      </c>
      <c r="L249" s="57" t="s">
        <v>711</v>
      </c>
      <c r="M249" s="56" t="s">
        <v>490</v>
      </c>
      <c r="N249" s="56">
        <v>427</v>
      </c>
      <c r="O249" s="56" t="s">
        <v>371</v>
      </c>
      <c r="P249" s="56">
        <v>17</v>
      </c>
      <c r="Q249" s="58" t="s">
        <v>372</v>
      </c>
      <c r="R249" s="57"/>
      <c r="S249" s="56" t="s">
        <v>493</v>
      </c>
      <c r="T249" s="58" t="s">
        <v>373</v>
      </c>
      <c r="U249" s="70" t="s">
        <v>113</v>
      </c>
      <c r="V249" s="71"/>
      <c r="W249" s="72"/>
      <c r="X249" s="56"/>
      <c r="Y249" s="58"/>
      <c r="Z249" s="57"/>
      <c r="AA249" s="57"/>
      <c r="AB249" s="57"/>
      <c r="AC249" s="57"/>
    </row>
    <row r="250" spans="1:29" ht="17.25" customHeight="1">
      <c r="A250" s="56">
        <v>250</v>
      </c>
      <c r="B250" s="56">
        <v>11152900023</v>
      </c>
      <c r="C250" s="56" t="s">
        <v>726</v>
      </c>
      <c r="D250" s="56">
        <v>85</v>
      </c>
      <c r="E250" s="57" t="s">
        <v>727</v>
      </c>
      <c r="F250" s="57" t="s">
        <v>728</v>
      </c>
      <c r="G250" s="56" t="s">
        <v>729</v>
      </c>
      <c r="H250" s="56" t="s">
        <v>486</v>
      </c>
      <c r="I250" s="56">
        <v>2</v>
      </c>
      <c r="J250" s="56" t="s">
        <v>506</v>
      </c>
      <c r="K250" s="56" t="s">
        <v>488</v>
      </c>
      <c r="L250" s="57" t="s">
        <v>730</v>
      </c>
      <c r="M250" s="56" t="s">
        <v>490</v>
      </c>
      <c r="N250" s="56">
        <v>430</v>
      </c>
      <c r="O250" s="56" t="s">
        <v>731</v>
      </c>
      <c r="P250" s="56">
        <v>29</v>
      </c>
      <c r="Q250" s="59" t="s">
        <v>732</v>
      </c>
      <c r="R250" s="57"/>
      <c r="S250" s="56" t="s">
        <v>493</v>
      </c>
      <c r="T250" s="58" t="s">
        <v>733</v>
      </c>
      <c r="U250" s="64"/>
      <c r="V250" s="56"/>
      <c r="W250" s="58"/>
      <c r="X250" s="56"/>
      <c r="Y250" s="58"/>
      <c r="Z250" s="57"/>
      <c r="AA250" s="57"/>
      <c r="AB250" s="57"/>
      <c r="AC250" s="57"/>
    </row>
    <row r="251" spans="1:29" ht="30" customHeight="1">
      <c r="A251" s="56">
        <v>251</v>
      </c>
      <c r="B251" s="56">
        <v>11151500023</v>
      </c>
      <c r="C251" s="56" t="s">
        <v>737</v>
      </c>
      <c r="D251" s="56">
        <v>71</v>
      </c>
      <c r="E251" s="57" t="s">
        <v>738</v>
      </c>
      <c r="F251" s="57" t="s">
        <v>792</v>
      </c>
      <c r="G251" s="56" t="s">
        <v>793</v>
      </c>
      <c r="H251" s="56" t="s">
        <v>486</v>
      </c>
      <c r="I251" s="56">
        <v>2</v>
      </c>
      <c r="J251" s="56" t="s">
        <v>739</v>
      </c>
      <c r="K251" s="56" t="s">
        <v>740</v>
      </c>
      <c r="L251" s="57" t="s">
        <v>741</v>
      </c>
      <c r="M251" s="56" t="s">
        <v>490</v>
      </c>
      <c r="N251" s="56">
        <v>431</v>
      </c>
      <c r="O251" s="56" t="s">
        <v>731</v>
      </c>
      <c r="P251" s="56">
        <v>1</v>
      </c>
      <c r="Q251" s="58" t="s">
        <v>284</v>
      </c>
      <c r="R251" s="57"/>
      <c r="S251" s="56" t="s">
        <v>722</v>
      </c>
      <c r="T251" s="59" t="s">
        <v>285</v>
      </c>
      <c r="U251" s="67"/>
      <c r="V251" s="56"/>
      <c r="W251" s="58"/>
      <c r="X251" s="56"/>
      <c r="Y251" s="58"/>
      <c r="Z251" s="57"/>
      <c r="AA251" s="57"/>
      <c r="AB251" s="57"/>
      <c r="AC251" s="57"/>
    </row>
    <row r="252" spans="1:29" ht="55.5" customHeight="1">
      <c r="A252" s="56">
        <v>252</v>
      </c>
      <c r="B252" s="56">
        <v>11170100023</v>
      </c>
      <c r="C252" s="56" t="s">
        <v>384</v>
      </c>
      <c r="D252" s="56">
        <v>257</v>
      </c>
      <c r="E252" s="57" t="s">
        <v>838</v>
      </c>
      <c r="F252" s="57" t="s">
        <v>839</v>
      </c>
      <c r="G252" s="57"/>
      <c r="H252" s="56" t="s">
        <v>486</v>
      </c>
      <c r="I252" s="56">
        <v>129</v>
      </c>
      <c r="J252" s="56" t="s">
        <v>506</v>
      </c>
      <c r="K252" s="56" t="s">
        <v>740</v>
      </c>
      <c r="L252" s="57" t="s">
        <v>910</v>
      </c>
      <c r="M252" s="56" t="s">
        <v>490</v>
      </c>
      <c r="N252" s="56">
        <v>454</v>
      </c>
      <c r="O252" s="56">
        <v>12</v>
      </c>
      <c r="P252" s="56">
        <v>11</v>
      </c>
      <c r="Q252" s="58" t="s">
        <v>230</v>
      </c>
      <c r="R252" s="57"/>
      <c r="S252" s="56" t="s">
        <v>722</v>
      </c>
      <c r="T252" s="58" t="s">
        <v>231</v>
      </c>
      <c r="U252" s="64"/>
      <c r="V252" s="56"/>
      <c r="W252" s="58"/>
      <c r="X252" s="56"/>
      <c r="Y252" s="58"/>
      <c r="Z252" s="57"/>
      <c r="AA252" s="57"/>
      <c r="AB252" s="57"/>
      <c r="AC252" s="57"/>
    </row>
    <row r="253" spans="1:29" ht="54" customHeight="1">
      <c r="A253" s="56">
        <v>253</v>
      </c>
      <c r="B253" s="56">
        <v>11170200023</v>
      </c>
      <c r="C253" s="56" t="s">
        <v>384</v>
      </c>
      <c r="D253" s="56">
        <v>258</v>
      </c>
      <c r="E253" s="57" t="s">
        <v>838</v>
      </c>
      <c r="F253" s="57" t="s">
        <v>839</v>
      </c>
      <c r="G253" s="57"/>
      <c r="H253" s="56" t="s">
        <v>486</v>
      </c>
      <c r="I253" s="56">
        <v>130</v>
      </c>
      <c r="J253" s="56" t="s">
        <v>506</v>
      </c>
      <c r="K253" s="56" t="s">
        <v>740</v>
      </c>
      <c r="L253" s="57" t="s">
        <v>910</v>
      </c>
      <c r="M253" s="56" t="s">
        <v>490</v>
      </c>
      <c r="N253" s="56">
        <v>454</v>
      </c>
      <c r="O253" s="56">
        <v>12</v>
      </c>
      <c r="P253" s="56">
        <v>15</v>
      </c>
      <c r="Q253" s="58" t="s">
        <v>232</v>
      </c>
      <c r="R253" s="57"/>
      <c r="S253" s="56" t="s">
        <v>722</v>
      </c>
      <c r="T253" s="58" t="s">
        <v>233</v>
      </c>
      <c r="U253" s="64"/>
      <c r="V253" s="56"/>
      <c r="W253" s="58"/>
      <c r="X253" s="56"/>
      <c r="Y253" s="58"/>
      <c r="Z253" s="57"/>
      <c r="AA253" s="57"/>
      <c r="AB253" s="57"/>
      <c r="AC253" s="57"/>
    </row>
    <row r="254" spans="1:29" ht="41.25" customHeight="1">
      <c r="A254" s="56">
        <v>254</v>
      </c>
      <c r="B254" s="56">
        <v>11170300023</v>
      </c>
      <c r="C254" s="56" t="s">
        <v>384</v>
      </c>
      <c r="D254" s="56">
        <v>259</v>
      </c>
      <c r="E254" s="57" t="s">
        <v>838</v>
      </c>
      <c r="F254" s="57" t="s">
        <v>839</v>
      </c>
      <c r="G254" s="57"/>
      <c r="H254" s="56" t="s">
        <v>486</v>
      </c>
      <c r="I254" s="56">
        <v>131</v>
      </c>
      <c r="J254" s="56" t="s">
        <v>506</v>
      </c>
      <c r="K254" s="56" t="s">
        <v>740</v>
      </c>
      <c r="L254" s="57" t="s">
        <v>910</v>
      </c>
      <c r="M254" s="56" t="s">
        <v>490</v>
      </c>
      <c r="N254" s="56">
        <v>454</v>
      </c>
      <c r="O254" s="56">
        <v>12</v>
      </c>
      <c r="P254" s="56">
        <v>21</v>
      </c>
      <c r="Q254" s="58" t="s">
        <v>234</v>
      </c>
      <c r="R254" s="57"/>
      <c r="S254" s="56" t="s">
        <v>722</v>
      </c>
      <c r="T254" s="58" t="s">
        <v>235</v>
      </c>
      <c r="U254" s="64"/>
      <c r="V254" s="56"/>
      <c r="W254" s="58"/>
      <c r="X254" s="56"/>
      <c r="Y254" s="58"/>
      <c r="Z254" s="57"/>
      <c r="AA254" s="57"/>
      <c r="AB254" s="57"/>
      <c r="AC254" s="57"/>
    </row>
    <row r="255" spans="1:29" ht="55.5" customHeight="1">
      <c r="A255" s="56">
        <v>255</v>
      </c>
      <c r="B255" s="56">
        <v>11148900023</v>
      </c>
      <c r="C255" s="56" t="s">
        <v>863</v>
      </c>
      <c r="D255" s="56">
        <v>45</v>
      </c>
      <c r="E255" s="57" t="s">
        <v>855</v>
      </c>
      <c r="F255" s="57" t="s">
        <v>835</v>
      </c>
      <c r="G255" s="56">
        <f>82-10-5106-4595</f>
        <v>-9629</v>
      </c>
      <c r="H255" s="56" t="s">
        <v>486</v>
      </c>
      <c r="I255" s="56">
        <v>1</v>
      </c>
      <c r="J255" s="56" t="s">
        <v>739</v>
      </c>
      <c r="K255" s="56" t="s">
        <v>740</v>
      </c>
      <c r="L255" s="57" t="s">
        <v>856</v>
      </c>
      <c r="M255" s="56" t="s">
        <v>490</v>
      </c>
      <c r="N255" s="56">
        <v>463</v>
      </c>
      <c r="O255" s="64" t="s">
        <v>276</v>
      </c>
      <c r="P255" s="56">
        <v>25</v>
      </c>
      <c r="Q255" s="58" t="s">
        <v>864</v>
      </c>
      <c r="R255" s="57" t="s">
        <v>865</v>
      </c>
      <c r="S255" s="56" t="s">
        <v>722</v>
      </c>
      <c r="T255" s="58" t="s">
        <v>866</v>
      </c>
      <c r="U255" s="64"/>
      <c r="V255" s="56"/>
      <c r="W255" s="58"/>
      <c r="X255" s="56"/>
      <c r="Y255" s="58"/>
      <c r="Z255" s="57"/>
      <c r="AA255" s="57"/>
      <c r="AB255" s="57"/>
      <c r="AC255" s="57"/>
    </row>
    <row r="256" spans="1:29" ht="33" customHeight="1">
      <c r="A256" s="56">
        <v>256</v>
      </c>
      <c r="B256" s="56">
        <v>11152600023</v>
      </c>
      <c r="C256" s="56" t="s">
        <v>737</v>
      </c>
      <c r="D256" s="56">
        <v>82</v>
      </c>
      <c r="E256" s="57" t="s">
        <v>738</v>
      </c>
      <c r="F256" s="57" t="s">
        <v>792</v>
      </c>
      <c r="G256" s="56" t="s">
        <v>793</v>
      </c>
      <c r="H256" s="56" t="s">
        <v>486</v>
      </c>
      <c r="I256" s="56">
        <v>13</v>
      </c>
      <c r="J256" s="56" t="s">
        <v>739</v>
      </c>
      <c r="K256" s="56" t="s">
        <v>740</v>
      </c>
      <c r="L256" s="57" t="s">
        <v>741</v>
      </c>
      <c r="M256" s="56" t="s">
        <v>490</v>
      </c>
      <c r="N256" s="56">
        <v>508</v>
      </c>
      <c r="O256" s="56">
        <v>2.2</v>
      </c>
      <c r="P256" s="56">
        <v>1</v>
      </c>
      <c r="Q256" s="58" t="s">
        <v>744</v>
      </c>
      <c r="R256" s="57"/>
      <c r="S256" s="56" t="s">
        <v>722</v>
      </c>
      <c r="T256" s="58" t="s">
        <v>745</v>
      </c>
      <c r="U256" s="64"/>
      <c r="V256" s="56"/>
      <c r="W256" s="58"/>
      <c r="X256" s="56"/>
      <c r="Y256" s="58"/>
      <c r="Z256" s="57"/>
      <c r="AA256" s="57"/>
      <c r="AB256" s="57"/>
      <c r="AC256" s="57"/>
    </row>
    <row r="257" spans="1:29" ht="62.25" customHeight="1">
      <c r="A257" s="56">
        <v>257</v>
      </c>
      <c r="B257" s="56">
        <v>11150100023</v>
      </c>
      <c r="C257" s="56" t="s">
        <v>329</v>
      </c>
      <c r="D257" s="56">
        <v>57</v>
      </c>
      <c r="E257" s="57" t="s">
        <v>323</v>
      </c>
      <c r="F257" s="57" t="s">
        <v>324</v>
      </c>
      <c r="G257" s="56" t="s">
        <v>325</v>
      </c>
      <c r="H257" s="56" t="s">
        <v>486</v>
      </c>
      <c r="I257" s="56">
        <v>1</v>
      </c>
      <c r="J257" s="56" t="s">
        <v>739</v>
      </c>
      <c r="K257" s="56" t="s">
        <v>740</v>
      </c>
      <c r="L257" s="57" t="s">
        <v>326</v>
      </c>
      <c r="M257" s="56" t="s">
        <v>490</v>
      </c>
      <c r="N257" s="56">
        <v>523</v>
      </c>
      <c r="O257" s="56" t="s">
        <v>277</v>
      </c>
      <c r="P257" s="56">
        <v>1</v>
      </c>
      <c r="Q257" s="58" t="s">
        <v>330</v>
      </c>
      <c r="R257" s="57"/>
      <c r="S257" s="56" t="s">
        <v>722</v>
      </c>
      <c r="T257" s="58" t="s">
        <v>331</v>
      </c>
      <c r="U257" s="64"/>
      <c r="V257" s="56"/>
      <c r="W257" s="58"/>
      <c r="X257" s="56"/>
      <c r="Y257" s="58"/>
      <c r="Z257" s="57"/>
      <c r="AA257" s="57"/>
      <c r="AB257" s="57"/>
      <c r="AC257" s="57"/>
    </row>
    <row r="258" spans="1:29" ht="33.75" customHeight="1">
      <c r="A258" s="56">
        <v>258</v>
      </c>
      <c r="B258" s="56">
        <v>11150200023</v>
      </c>
      <c r="C258" s="56" t="s">
        <v>322</v>
      </c>
      <c r="D258" s="56">
        <v>58</v>
      </c>
      <c r="E258" s="57" t="s">
        <v>323</v>
      </c>
      <c r="F258" s="57" t="s">
        <v>324</v>
      </c>
      <c r="G258" s="56" t="s">
        <v>325</v>
      </c>
      <c r="H258" s="56" t="s">
        <v>486</v>
      </c>
      <c r="I258" s="56">
        <v>2</v>
      </c>
      <c r="J258" s="56" t="s">
        <v>739</v>
      </c>
      <c r="K258" s="56" t="s">
        <v>740</v>
      </c>
      <c r="L258" s="57" t="s">
        <v>326</v>
      </c>
      <c r="M258" s="56" t="s">
        <v>106</v>
      </c>
      <c r="N258" s="56">
        <v>524</v>
      </c>
      <c r="O258" s="56" t="s">
        <v>277</v>
      </c>
      <c r="P258" s="56">
        <v>1</v>
      </c>
      <c r="Q258" s="58" t="s">
        <v>327</v>
      </c>
      <c r="R258" s="57"/>
      <c r="S258" s="56" t="s">
        <v>722</v>
      </c>
      <c r="T258" s="58" t="s">
        <v>328</v>
      </c>
      <c r="U258" s="64"/>
      <c r="V258" s="56"/>
      <c r="W258" s="58"/>
      <c r="X258" s="56"/>
      <c r="Y258" s="58"/>
      <c r="Z258" s="57"/>
      <c r="AA258" s="57"/>
      <c r="AB258" s="57"/>
      <c r="AC258" s="57"/>
    </row>
    <row r="259" spans="1:29" ht="42" customHeight="1">
      <c r="A259" s="56">
        <v>259</v>
      </c>
      <c r="B259" s="56">
        <v>11152700023</v>
      </c>
      <c r="C259" s="56" t="s">
        <v>737</v>
      </c>
      <c r="D259" s="56">
        <v>83</v>
      </c>
      <c r="E259" s="57" t="s">
        <v>738</v>
      </c>
      <c r="F259" s="57" t="s">
        <v>792</v>
      </c>
      <c r="G259" s="56" t="s">
        <v>793</v>
      </c>
      <c r="H259" s="56" t="s">
        <v>486</v>
      </c>
      <c r="I259" s="56">
        <v>14</v>
      </c>
      <c r="J259" s="56" t="s">
        <v>739</v>
      </c>
      <c r="K259" s="56" t="s">
        <v>740</v>
      </c>
      <c r="L259" s="57" t="s">
        <v>741</v>
      </c>
      <c r="M259" s="56" t="s">
        <v>106</v>
      </c>
      <c r="N259" s="56">
        <v>525</v>
      </c>
      <c r="O259" s="56" t="s">
        <v>278</v>
      </c>
      <c r="P259" s="56">
        <v>1</v>
      </c>
      <c r="Q259" s="58" t="s">
        <v>742</v>
      </c>
      <c r="R259" s="57"/>
      <c r="S259" s="56" t="s">
        <v>722</v>
      </c>
      <c r="T259" s="58" t="s">
        <v>743</v>
      </c>
      <c r="U259" s="64"/>
      <c r="V259" s="56"/>
      <c r="W259" s="58"/>
      <c r="X259" s="56"/>
      <c r="Y259" s="58"/>
      <c r="Z259" s="57"/>
      <c r="AA259" s="57"/>
      <c r="AB259" s="57"/>
      <c r="AC259" s="57"/>
    </row>
    <row r="260" spans="1:29" ht="36" customHeight="1">
      <c r="A260" s="56">
        <v>260</v>
      </c>
      <c r="B260" s="56">
        <v>11008200023</v>
      </c>
      <c r="C260" s="56" t="s">
        <v>940</v>
      </c>
      <c r="D260" s="56">
        <v>18</v>
      </c>
      <c r="E260" s="57" t="s">
        <v>941</v>
      </c>
      <c r="F260" s="57" t="s">
        <v>942</v>
      </c>
      <c r="G260" s="56" t="s">
        <v>943</v>
      </c>
      <c r="H260" s="56" t="s">
        <v>486</v>
      </c>
      <c r="I260" s="56">
        <v>18</v>
      </c>
      <c r="J260" s="56" t="s">
        <v>506</v>
      </c>
      <c r="K260" s="56" t="s">
        <v>488</v>
      </c>
      <c r="L260" s="57" t="s">
        <v>711</v>
      </c>
      <c r="M260" s="56" t="s">
        <v>106</v>
      </c>
      <c r="N260" s="56">
        <v>555</v>
      </c>
      <c r="O260" s="56" t="s">
        <v>363</v>
      </c>
      <c r="P260" s="56">
        <v>13</v>
      </c>
      <c r="Q260" s="58" t="s">
        <v>364</v>
      </c>
      <c r="R260" s="57"/>
      <c r="S260" s="56" t="s">
        <v>722</v>
      </c>
      <c r="T260" s="58" t="s">
        <v>365</v>
      </c>
      <c r="U260" s="70" t="s">
        <v>113</v>
      </c>
      <c r="V260" s="71"/>
      <c r="W260" s="72"/>
      <c r="X260" s="56"/>
      <c r="Y260" s="58"/>
      <c r="Z260" s="57"/>
      <c r="AA260" s="57"/>
      <c r="AB260" s="57"/>
      <c r="AC260" s="57"/>
    </row>
  </sheetData>
  <autoFilter ref="E1:P260"/>
  <hyperlinks>
    <hyperlink ref="F6" r:id="rId1" display="ranga.reddy@ieee.org"/>
    <hyperlink ref="F16" r:id="rId2" display="ranga.reddy@ieee.org"/>
    <hyperlink ref="F17" r:id="rId3" display="ranga.reddy@ieee.org"/>
    <hyperlink ref="F22" r:id="rId4" display="ranga.reddy@ieee.org"/>
    <hyperlink ref="F25" r:id="rId5" display="ranga.reddy@ieee.org"/>
    <hyperlink ref="F31" r:id="rId6" display="ranga.reddy@ieee.org"/>
    <hyperlink ref="F36" r:id="rId7" display="ranga.reddy@ieee.org"/>
    <hyperlink ref="F37" r:id="rId8" display="ranga.reddy@ieee.org"/>
    <hyperlink ref="F38" r:id="rId9" display="ranga.reddy@ieee.org"/>
    <hyperlink ref="F39" r:id="rId10" display="ranga.reddy@ieee.org"/>
    <hyperlink ref="F42" r:id="rId11" display="ranga.reddy@ieee.org"/>
    <hyperlink ref="F45" r:id="rId12" display="ranga.reddy@ieee.org"/>
    <hyperlink ref="F46" r:id="rId13" display="ranga.reddy@ieee.org"/>
    <hyperlink ref="F48" r:id="rId14" display="ranga.reddy@ieee.org"/>
    <hyperlink ref="F49" r:id="rId15" display="ranga.reddy@ieee.org"/>
    <hyperlink ref="F50" r:id="rId16" display="ranga.reddy@ieee.org"/>
    <hyperlink ref="F52" r:id="rId17" display="ranga.reddy@ieee.org"/>
    <hyperlink ref="F54" r:id="rId18" display="ranga.reddy@ieee.org"/>
    <hyperlink ref="F55" r:id="rId19" display="ranga.reddy@ieee.org"/>
    <hyperlink ref="F58" r:id="rId20" display="ranga.reddy@ieee.org"/>
    <hyperlink ref="F59" r:id="rId21" display="ranga.reddy@ieee.org"/>
    <hyperlink ref="F60" r:id="rId22" display="ranga.reddy@ieee.org"/>
    <hyperlink ref="F62" r:id="rId23" display="ranga.reddy@ieee.org"/>
    <hyperlink ref="F63" r:id="rId24" display="ranga.reddy@ieee.org"/>
    <hyperlink ref="F72" r:id="rId25" display="ranga.reddy@ieee.org"/>
    <hyperlink ref="F78" r:id="rId26" display="ranga.reddy@ieee.org"/>
    <hyperlink ref="F79" r:id="rId27" display="ranga.reddy@ieee.org"/>
    <hyperlink ref="F80" r:id="rId28" display="ranga.reddy@ieee.org"/>
    <hyperlink ref="F81" r:id="rId29" display="ranga.reddy@ieee.org"/>
    <hyperlink ref="F83" r:id="rId30" display="ranga.reddy@ieee.org"/>
    <hyperlink ref="F82" r:id="rId31" display="ranga.reddy@ieee.org"/>
    <hyperlink ref="F85" r:id="rId32" display="ranga.reddy@ieee.org"/>
    <hyperlink ref="F86" r:id="rId33" display="ranga.reddy@ieee.org"/>
    <hyperlink ref="F87" r:id="rId34" display="ranga.reddy@ieee.org"/>
    <hyperlink ref="F88" r:id="rId35" display="ranga.reddy@ieee.org"/>
    <hyperlink ref="F89" r:id="rId36" display="ranga.reddy@ieee.org"/>
    <hyperlink ref="F90" r:id="rId37" display="ranga.reddy@ieee.org"/>
    <hyperlink ref="F91" r:id="rId38" display="ranga.reddy@ieee.org"/>
    <hyperlink ref="F92" r:id="rId39" display="ranga.reddy@ieee.org"/>
    <hyperlink ref="F93" r:id="rId40" display="ranga.reddy@ieee.org"/>
    <hyperlink ref="F94" r:id="rId41" display="ranga.reddy@ieee.org"/>
    <hyperlink ref="F95" r:id="rId42" display="ranga.reddy@ieee.org"/>
    <hyperlink ref="F104" r:id="rId43" display="ranga.reddy@ieee.org"/>
    <hyperlink ref="F105" r:id="rId44" display="ranga.reddy@ieee.org"/>
    <hyperlink ref="F106" r:id="rId45" display="ranga.reddy@ieee.org"/>
    <hyperlink ref="F108" r:id="rId46" display="ranga.reddy@ieee.org"/>
    <hyperlink ref="F109" r:id="rId47" display="ranga.reddy@ieee.org"/>
    <hyperlink ref="F110" r:id="rId48" display="ranga.reddy@ieee.org"/>
    <hyperlink ref="F111" r:id="rId49" display="ranga.reddy@ieee.org"/>
    <hyperlink ref="F112" r:id="rId50" display="ranga.reddy@ieee.org"/>
    <hyperlink ref="F113" r:id="rId51" display="ranga.reddy@ieee.org"/>
    <hyperlink ref="F116" r:id="rId52" display="ranga.reddy@ieee.org"/>
    <hyperlink ref="F117" r:id="rId53" display="ranga.reddy@ieee.org"/>
    <hyperlink ref="F118" r:id="rId54" display="ranga.reddy@ieee.org"/>
    <hyperlink ref="F120" r:id="rId55" display="ranga.reddy@ieee.org"/>
    <hyperlink ref="F127" r:id="rId56" display="ranga.reddy@ieee.org"/>
    <hyperlink ref="F131" r:id="rId57" display="ranga.reddy@ieee.org"/>
    <hyperlink ref="F133" r:id="rId58" display="ranga.reddy@ieee.org"/>
    <hyperlink ref="F134" r:id="rId59" display="ranga.reddy@ieee.org"/>
    <hyperlink ref="F135" r:id="rId60" display="ranga.reddy@ieee.org"/>
    <hyperlink ref="F137" r:id="rId61" display="ranga.reddy@ieee.org"/>
    <hyperlink ref="F138" r:id="rId62" display="ranga.reddy@ieee.org"/>
    <hyperlink ref="F139" r:id="rId63" display="ranga.reddy@ieee.org"/>
    <hyperlink ref="F140" r:id="rId64" display="ranga.reddy@ieee.org"/>
    <hyperlink ref="F141" r:id="rId65" display="ranga.reddy@ieee.org"/>
    <hyperlink ref="F142" r:id="rId66" display="ranga.reddy@ieee.org"/>
    <hyperlink ref="F144" r:id="rId67" display="ranga.reddy@ieee.org"/>
    <hyperlink ref="F145" r:id="rId68" display="ranga.reddy@ieee.org"/>
    <hyperlink ref="F146" r:id="rId69" display="ranga.reddy@ieee.org"/>
    <hyperlink ref="F147" r:id="rId70" display="ranga.reddy@ieee.org"/>
    <hyperlink ref="F148" r:id="rId71" display="ranga.reddy@ieee.org"/>
    <hyperlink ref="F149" r:id="rId72" display="ranga.reddy@ieee.org"/>
    <hyperlink ref="F150" r:id="rId73" display="ranga.reddy@ieee.org"/>
    <hyperlink ref="F151" r:id="rId74" display="ranga.reddy@ieee.org"/>
    <hyperlink ref="F152" r:id="rId75" display="ranga.reddy@ieee.org"/>
    <hyperlink ref="F153" r:id="rId76" display="ranga.reddy@ieee.org"/>
    <hyperlink ref="F154" r:id="rId77" display="ranga.reddy@ieee.org"/>
    <hyperlink ref="F155" r:id="rId78" display="ranga.reddy@ieee.org"/>
    <hyperlink ref="F156" r:id="rId79" display="ranga.reddy@ieee.org"/>
    <hyperlink ref="F157" r:id="rId80" display="ranga.reddy@ieee.org"/>
    <hyperlink ref="F159" r:id="rId81" display="ranga.reddy@ieee.org"/>
    <hyperlink ref="F158" r:id="rId82" display="ranga.reddy@ieee.org"/>
    <hyperlink ref="F160" r:id="rId83" display="ranga.reddy@ieee.org"/>
    <hyperlink ref="F161" r:id="rId84" display="ranga.reddy@ieee.org"/>
    <hyperlink ref="F162" r:id="rId85" display="ranga.reddy@ieee.org"/>
    <hyperlink ref="F163" r:id="rId86" display="ranga.reddy@ieee.org"/>
    <hyperlink ref="F164" r:id="rId87" display="ranga.reddy@ieee.org"/>
    <hyperlink ref="F165" r:id="rId88" display="ranga.reddy@ieee.org"/>
    <hyperlink ref="F166" r:id="rId89" display="ranga.reddy@ieee.org"/>
    <hyperlink ref="F167" r:id="rId90" display="ranga.reddy@ieee.org"/>
    <hyperlink ref="F168" r:id="rId91" display="ranga.reddy@ieee.org"/>
    <hyperlink ref="F169" r:id="rId92" display="ranga.reddy@ieee.org"/>
    <hyperlink ref="F170" r:id="rId93" display="ranga.reddy@ieee.org"/>
    <hyperlink ref="F171" r:id="rId94" display="ranga.reddy@ieee.org"/>
    <hyperlink ref="F172" r:id="rId95" display="ranga.reddy@ieee.org"/>
    <hyperlink ref="F143" r:id="rId96" display="ranga.reddy@ieee.org"/>
    <hyperlink ref="F173" r:id="rId97" display="ranga.reddy@ieee.org"/>
    <hyperlink ref="F174" r:id="rId98" display="ranga.reddy@ieee.org"/>
    <hyperlink ref="F182" r:id="rId99" display="ranga.reddy@ieee.org"/>
    <hyperlink ref="F183" r:id="rId100" display="ranga.reddy@ieee.org"/>
    <hyperlink ref="F185" r:id="rId101" display="ranga.reddy@ieee.org"/>
    <hyperlink ref="F193" r:id="rId102" display="ranga.reddy@ieee.org"/>
    <hyperlink ref="F202" r:id="rId103" display="ranga.reddy@ieee.org"/>
    <hyperlink ref="F203" r:id="rId104" display="ranga.reddy@ieee.org"/>
    <hyperlink ref="F204" r:id="rId105" display="ranga.reddy@ieee.org"/>
    <hyperlink ref="F217" r:id="rId106" display="ranga.reddy@ieee.org"/>
    <hyperlink ref="F218" r:id="rId107" display="ranga.reddy@ieee.org"/>
    <hyperlink ref="F219" r:id="rId108" display="ranga.reddy@ieee.org"/>
    <hyperlink ref="F221" r:id="rId109" display="ranga.reddy@ieee.org"/>
    <hyperlink ref="F222" r:id="rId110" display="ranga.reddy@ieee.org"/>
    <hyperlink ref="F223" r:id="rId111" display="ranga.reddy@ieee.org"/>
    <hyperlink ref="F224" r:id="rId112" display="ranga.reddy@ieee.org"/>
    <hyperlink ref="F226" r:id="rId113" display="ranga.reddy@ieee.org"/>
    <hyperlink ref="F227" r:id="rId114" display="ranga.reddy@ieee.org"/>
    <hyperlink ref="F228" r:id="rId115" display="ranga.reddy@ieee.org"/>
    <hyperlink ref="F229" r:id="rId116" display="ranga.reddy@ieee.org"/>
    <hyperlink ref="F230" r:id="rId117" display="ranga.reddy@ieee.org"/>
    <hyperlink ref="F231" r:id="rId118" display="ranga.reddy@ieee.org"/>
    <hyperlink ref="F232" r:id="rId119" display="ranga.reddy@ieee.org"/>
    <hyperlink ref="F233" r:id="rId120" display="ranga.reddy@ieee.org"/>
    <hyperlink ref="F234" r:id="rId121" display="ranga.reddy@ieee.org"/>
    <hyperlink ref="F235" r:id="rId122" display="ranga.reddy@ieee.org"/>
    <hyperlink ref="F236" r:id="rId123" display="ranga.reddy@ieee.org"/>
    <hyperlink ref="F237" r:id="rId124" display="ranga.reddy@ieee.org"/>
    <hyperlink ref="F238" r:id="rId125" display="ranga.reddy@ieee.org"/>
    <hyperlink ref="F241" r:id="rId126" display="ranga.reddy@ieee.org"/>
    <hyperlink ref="F246" r:id="rId127" display="ranga.reddy@ieee.org"/>
    <hyperlink ref="F245" r:id="rId128" display="ranga.reddy@ieee.org"/>
    <hyperlink ref="F252" r:id="rId129" display="ranga.reddy@ieee.org"/>
    <hyperlink ref="F253" r:id="rId130" display="ranga.reddy@ieee.org"/>
    <hyperlink ref="F254" r:id="rId131" display="ranga.reddy@ieee.org"/>
  </hyperlinks>
  <printOptions/>
  <pageMargins left="0.75" right="0.75" top="1" bottom="1" header="0.5" footer="0.5"/>
  <pageSetup horizontalDpi="600" verticalDpi="600" orientation="portrait" r:id="rId134"/>
  <legacyDrawing r:id="rId133"/>
</worksheet>
</file>

<file path=xl/worksheets/sheet4.xml><?xml version="1.0" encoding="utf-8"?>
<worksheet xmlns="http://schemas.openxmlformats.org/spreadsheetml/2006/main" xmlns:r="http://schemas.openxmlformats.org/officeDocument/2006/relationships">
  <sheetPr codeName="Sheet51"/>
  <dimension ref="A1:C22"/>
  <sheetViews>
    <sheetView workbookViewId="0" topLeftCell="A1">
      <selection activeCell="C1" sqref="C1"/>
    </sheetView>
  </sheetViews>
  <sheetFormatPr defaultColWidth="9.140625" defaultRowHeight="12.75"/>
  <cols>
    <col min="1" max="1" width="9.140625" style="13" customWidth="1"/>
    <col min="2" max="2" width="5.57421875" style="13" customWidth="1"/>
    <col min="3" max="16384" width="9.140625" style="13" customWidth="1"/>
  </cols>
  <sheetData>
    <row r="1" ht="15.75">
      <c r="A1" s="12" t="s">
        <v>789</v>
      </c>
    </row>
    <row r="2" spans="1:3" ht="12.75">
      <c r="A2" s="14"/>
      <c r="C2" s="15" t="s">
        <v>237</v>
      </c>
    </row>
    <row r="3" spans="1:3" ht="12.75">
      <c r="A3" s="14"/>
      <c r="C3" s="16" t="s">
        <v>238</v>
      </c>
    </row>
    <row r="4" spans="1:3" ht="12.75">
      <c r="A4" s="14"/>
      <c r="C4" s="16" t="s">
        <v>239</v>
      </c>
    </row>
    <row r="5" ht="12.75">
      <c r="A5" s="14"/>
    </row>
    <row r="6" ht="12.75">
      <c r="A6" s="14"/>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G.Chouinard</dc:creator>
  <cp:keywords/>
  <dc:description/>
  <cp:lastModifiedBy>Gerald Chouinard</cp:lastModifiedBy>
  <dcterms:created xsi:type="dcterms:W3CDTF">2008-05-12T03:43:16Z</dcterms:created>
  <dcterms:modified xsi:type="dcterms:W3CDTF">2011-01-20T03:08:32Z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