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0"/>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Agendas'!$C$15:$C$61</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Agendas'!$B$2:$I$102</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Officers'!$A$1:$F$17</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Agendas'!$C$2:$I$61</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Agendas'!$C$2:$I$61</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Agendas'!$15:$53,'802.22 WG Agendas'!$60:$61,'802.22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Agendas'!$C$2:$I$61</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Agendas'!$15:$53</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Agendas'!$C$2:$I$61</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Agendas'!$C$2:$I$61</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Agendas'!$C$2:$I$61</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Agendas'!$15:$53,'802.22 WG Agendas'!$60:$61,'802.22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Agendas'!$C$2:$I$61</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Agendas'!$60:$61,'802.22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Agendas'!$C$2:$I$61</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<sst xmlns="http://schemas.openxmlformats.org/spreadsheetml/2006/main" count="334" uniqueCount="224">
  <si>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</si>
  <si>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</si>
  <si>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</si>
  <si>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</si>
  <si>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</si>
  <si>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</si>
  <si>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</si>
  <si>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</si>
  <si>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</si>
  <si>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</si>
  <si>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MARKWALTER/MUTERSPAUGH</t>
  </si>
  <si>
    <t>GURLEY/DESIGNATE</t>
  </si>
  <si>
    <t>IEEE-SA PATENT POLICY AND INAPPROPRIATE TOPICS FOR DISCUSSION</t>
  </si>
  <si>
    <t>ANY OLD BUSINESS?</t>
  </si>
  <si>
    <t>- Channel Models</t>
  </si>
  <si>
    <t>- Network Architecture Options</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</si>
  <si>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</si>
  <si>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</si>
  <si>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</si>
  <si>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</si>
  <si>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</si>
  <si>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</si>
  <si>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</si>
  <si>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</si>
  <si>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</si>
  <si>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</si>
  <si>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</si>
  <si>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</si>
  <si>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</si>
  <si>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</si>
  <si>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</si>
  <si>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</si>
  <si>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</si>
  <si>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Atlanta, GA, USA</t>
  </si>
  <si>
    <t>March 13-18, 2005</t>
  </si>
  <si>
    <t>May 15-20, 2005</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</si>
  <si>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</si>
  <si>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</si>
  <si>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</si>
  <si>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</si>
  <si>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</si>
  <si>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</si>
  <si>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</si>
  <si>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</si>
  <si>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</si>
  <si>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</si>
  <si>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</si>
  <si>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</si>
  <si>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</si>
  <si>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</si>
  <si>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</si>
  <si>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</si>
  <si>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</si>
  <si>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</si>
  <si>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</si>
  <si>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</si>
  <si>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</si>
  <si>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</si>
  <si>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</si>
  <si>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</si>
  <si>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</si>
  <si>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</si>
  <si>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</si>
  <si>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</si>
  <si>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</si>
  <si>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</si>
  <si>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</si>
  <si>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</si>
  <si>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</si>
  <si>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</si>
  <si>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</si>
  <si>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</si>
  <si>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</si>
  <si>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</si>
  <si>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</si>
  <si>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</si>
  <si>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</si>
  <si>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</si>
  <si>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</si>
  <si>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</si>
  <si>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</si>
  <si>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</si>
  <si>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</si>
  <si>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</si>
  <si>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</si>
  <si>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</si>
  <si>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</si>
  <si>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</si>
  <si>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</si>
  <si>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</si>
  <si>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</si>
  <si>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</si>
  <si>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</si>
  <si>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</si>
  <si>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</si>
  <si>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</si>
  <si>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</si>
  <si>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</si>
  <si>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</si>
  <si>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</si>
  <si>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</si>
  <si>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</si>
  <si>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</si>
  <si>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</si>
  <si>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</si>
  <si>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</si>
  <si>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</si>
  <si>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</si>
  <si>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</si>
  <si>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</si>
  <si>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</si>
  <si>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</si>
  <si>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</si>
  <si>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</si>
  <si>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</si>
  <si>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</si>
  <si>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</si>
  <si>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</si>
  <si>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</si>
  <si>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</si>
  <si>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</si>
  <si>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</si>
  <si>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</si>
  <si>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</si>
  <si>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</si>
  <si>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</si>
  <si>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</si>
  <si>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</si>
  <si>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</si>
  <si>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</si>
  <si>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</si>
  <si>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</si>
  <si>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</si>
  <si>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</si>
  <si>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</si>
  <si>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</si>
  <si>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</si>
  <si>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</si>
  <si>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</si>
  <si>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</si>
  <si>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</si>
  <si>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</si>
  <si>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</si>
  <si>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</si>
  <si>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</si>
  <si>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</si>
  <si>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</si>
  <si>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</si>
  <si>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</si>
  <si>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</si>
  <si>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</si>
  <si>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</si>
  <si>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</si>
  <si>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</si>
  <si>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</si>
  <si>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</si>
  <si>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</si>
  <si>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</si>
  <si>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</si>
  <si>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</si>
  <si>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</si>
  <si>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</si>
  <si>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</si>
  <si>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</si>
  <si>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</si>
  <si>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Closing Plenary</t>
  </si>
  <si>
    <t>IEEE P802.22 WORKING GROUP OFFICERS</t>
  </si>
  <si>
    <t>IEEE P802.22 WG Chair</t>
  </si>
  <si>
    <t>WG STATUS REPORT</t>
  </si>
  <si>
    <t>Cairns, Australia</t>
  </si>
  <si>
    <t>II*</t>
  </si>
  <si>
    <t>SESSION COURTESY NOTICE REMINDER</t>
  </si>
  <si>
    <t>1.3.1</t>
  </si>
  <si>
    <t>APPROVE OR MODIFY 802.22 WORKING GROUP AGENDA</t>
  </si>
  <si>
    <t>2.1.2</t>
  </si>
  <si>
    <t>2.1.3</t>
  </si>
  <si>
    <t>- Funcational and Service Requirements/Parameters</t>
  </si>
  <si>
    <t>Consider Operational Effects of Anomalous Propagation (form study team to research?)</t>
  </si>
  <si>
    <t>DISCUSSION AND REFINING OF WG MEETING TOPIC ASSIGNMENTS FOR THE WEEK</t>
  </si>
  <si>
    <t>REVIEW OBJECTIVES, ACTIVITIES, &amp; PLANS GOING FORWARD FROM THIS SESSION</t>
  </si>
  <si>
    <t>TBD - WORKING GROUP GENERAL (As Required)</t>
  </si>
  <si>
    <t>4.1.2.1</t>
  </si>
  <si>
    <t>4.1.2.2</t>
  </si>
  <si>
    <t>4.1.2.3</t>
  </si>
  <si>
    <t>Motions to Authorize Ad Hocs to Conduct Conference Calls</t>
  </si>
  <si>
    <t>Ashish Pandharipande</t>
  </si>
  <si>
    <t>pashish@ieee.org</t>
  </si>
  <si>
    <r>
      <t>Minutes &amp; Reports</t>
    </r>
    <r>
      <rPr>
        <sz val="10"/>
        <color indexed="8"/>
        <rFont val="Arial"/>
        <family val="2"/>
      </rPr>
      <t xml:space="preserve">                                                    Samsung Advanced Instkitute Of Technology Suwon, Korea 440-600</t>
    </r>
  </si>
  <si>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</si>
  <si>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</si>
  <si>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</si>
  <si>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</si>
  <si>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Rqmts Doc</t>
  </si>
  <si>
    <t>FCC Status Ex Parte</t>
  </si>
  <si>
    <t>REPORT ON THE WIRELESS ARCHITECTURE AD HOC</t>
  </si>
  <si>
    <t>???</t>
  </si>
  <si>
    <t>Hyatt Regency Orange County, 11999 Harbor Boulevard, Garden Grove, CA 92840 USA</t>
  </si>
  <si>
    <t>September 18th-23rd, 2005</t>
  </si>
  <si>
    <t>6th IEEE 802.22 WIRELESS REGIONAL AREA NETWORKS SESSION</t>
  </si>
  <si>
    <t>Dinner Break</t>
  </si>
  <si>
    <t>Study Group on Pt 74 Devices</t>
  </si>
  <si>
    <t>Joint Opening Plenary</t>
  </si>
  <si>
    <t>802.22 Opening Plenary</t>
  </si>
  <si>
    <t>Gary Matthews</t>
  </si>
  <si>
    <t>+1 (321)223-7974</t>
  </si>
  <si>
    <t>Gary.Matthews@outlandwireless.com</t>
  </si>
  <si>
    <t>Volunteers/Assignments for work between now and November</t>
  </si>
  <si>
    <t>NEXT SESSION  November 13-18, 2005, Vancouver, BC, Canada  - 7th Session - Plenary</t>
  </si>
  <si>
    <t>Other</t>
  </si>
  <si>
    <t>Complete Work on Development of the Requirements Document and Approve Document</t>
  </si>
  <si>
    <t>REVIEW AND APPROVE THE 802.22 MINUTES OF July 2005) SESSION</t>
  </si>
  <si>
    <t>CHAIR for the STUDY GROUP ON MEANS TO EHANCE DETECTION OF PART 74 DEVICES</t>
  </si>
  <si>
    <t>802.22 WG</t>
  </si>
  <si>
    <t>CHAIR - Carl R. Stevenson  /  VICE-CHAIR - Gerald Chouinard  /  SECRETARY - Ashish Pandharipande / TECHNICAL EDITOR - Gary Matthews</t>
  </si>
  <si>
    <t>SUNDAY (18th)</t>
  </si>
  <si>
    <t>MONDAY (19th)</t>
  </si>
  <si>
    <t>TUESDAY (20th)</t>
  </si>
  <si>
    <t>WEDNESDAY (21st)</t>
  </si>
  <si>
    <t>THURSDAY (22nd)</t>
  </si>
  <si>
    <t>FRIDAY (23rd)</t>
  </si>
  <si>
    <t>802.22 OPENING PLENARY AGENDA - Monday, September 19th, 2005 - .01:30 AM TO 12:30 PM</t>
  </si>
  <si>
    <t>802.22 CLOSING PLENARY AGENDA - Friday, September 23rd, 2005 - 10:30 AM TO 12:00 PM</t>
  </si>
  <si>
    <t xml:space="preserve">+1 (613) 998-2500 </t>
  </si>
  <si>
    <t>R2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</si>
</sst>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2">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u val="single"/>
      <sz val="10"/>
      <name val="Arial"/>
      <family val="2"/>
    </font>
    <font>
      <b/>
      <sz val="20"/>
      <name val="Arial"/>
      <family val="2"/>
    </font>
    <font>
      <b/>
      <sz val="11"/>
      <color indexed="8"/>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8"/>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color indexed="63"/>
      </top>
      <bottom style="thin"/>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02">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3" fillId="4" borderId="35" xfId="0" applyFont="1" applyFill="1" applyBorder="1" applyAlignment="1">
      <alignment horizontal="left" vertical="center" indent="2"/>
    </xf>
    <xf numFmtId="0" fontId="64" fillId="4" borderId="36" xfId="0" applyFont="1" applyFill="1" applyBorder="1" applyAlignment="1">
      <alignment/>
    </xf>
    <xf numFmtId="0" fontId="64"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6"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70"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23" fillId="0" borderId="51" xfId="0" applyFont="1" applyBorder="1" applyAlignment="1">
      <alignment horizontal="left" vertical="top" wrapText="1"/>
    </xf>
    <xf numFmtId="49" fontId="23" fillId="0" borderId="22" xfId="0" applyNumberFormat="1" applyFont="1" applyBorder="1" applyAlignment="1">
      <alignment horizontal="left" vertical="top" wrapText="1"/>
    </xf>
    <xf numFmtId="0" fontId="60" fillId="0" borderId="51" xfId="21" applyFont="1" applyBorder="1" applyAlignment="1">
      <alignment horizontal="left" vertical="top" wrapText="1"/>
    </xf>
    <xf numFmtId="0" fontId="12" fillId="2" borderId="23" xfId="0" applyFont="1" applyFill="1" applyBorder="1" applyAlignment="1">
      <alignment horizontal="left" vertical="center" wrapText="1"/>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0" fontId="29" fillId="6" borderId="0" xfId="0" applyFont="1" applyFill="1" applyBorder="1" applyAlignment="1" quotePrefix="1">
      <alignment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12" fillId="19" borderId="52"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8"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9" fontId="12" fillId="7" borderId="48" xfId="0" applyNumberFormat="1" applyFont="1" applyFill="1" applyBorder="1" applyAlignment="1">
      <alignment horizontal="center" vertical="center"/>
    </xf>
    <xf numFmtId="0" fontId="17" fillId="18" borderId="48" xfId="0" applyFont="1" applyFill="1" applyBorder="1" applyAlignment="1">
      <alignment horizontal="center" vertical="center"/>
    </xf>
    <xf numFmtId="169" fontId="17" fillId="8" borderId="48"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71" fillId="0" borderId="0" xfId="24" applyFont="1" applyAlignment="1">
      <alignment wrapText="1"/>
      <protection/>
    </xf>
    <xf numFmtId="164" fontId="72" fillId="0" borderId="0" xfId="24" applyFont="1" applyAlignment="1">
      <alignment wrapText="1"/>
      <protection/>
    </xf>
    <xf numFmtId="0" fontId="0" fillId="3" borderId="0" xfId="0" applyFill="1" applyAlignment="1">
      <alignment/>
    </xf>
    <xf numFmtId="0" fontId="54" fillId="3" borderId="0" xfId="0" applyFont="1" applyFill="1" applyAlignment="1">
      <alignment/>
    </xf>
    <xf numFmtId="0" fontId="66" fillId="0" borderId="0" xfId="0" applyFont="1" applyAlignment="1">
      <alignment/>
    </xf>
    <xf numFmtId="169" fontId="17" fillId="17" borderId="7" xfId="0" applyNumberFormat="1" applyFont="1" applyFill="1" applyBorder="1" applyAlignment="1">
      <alignment horizontal="center" vertical="center"/>
    </xf>
    <xf numFmtId="0" fontId="12" fillId="19" borderId="2" xfId="0" applyFont="1" applyFill="1" applyBorder="1" applyAlignment="1">
      <alignment horizontal="center" vertical="center"/>
    </xf>
    <xf numFmtId="169" fontId="12" fillId="7" borderId="7" xfId="0" applyNumberFormat="1" applyFont="1" applyFill="1" applyBorder="1" applyAlignment="1">
      <alignment horizontal="center" vertical="center"/>
    </xf>
    <xf numFmtId="0" fontId="17" fillId="25" borderId="7" xfId="0" applyFont="1" applyFill="1" applyBorder="1" applyAlignment="1">
      <alignment horizontal="center" vertical="center"/>
    </xf>
    <xf numFmtId="169" fontId="17" fillId="8" borderId="7" xfId="0" applyNumberFormat="1" applyFont="1" applyFill="1" applyBorder="1" applyAlignment="1">
      <alignment horizontal="center" vertical="center"/>
    </xf>
    <xf numFmtId="164" fontId="22" fillId="2" borderId="0" xfId="0" applyNumberFormat="1" applyFont="1" applyFill="1" applyBorder="1" applyAlignment="1" applyProtection="1" quotePrefix="1">
      <alignment horizontal="left" vertical="center"/>
      <protection/>
    </xf>
    <xf numFmtId="0" fontId="12" fillId="18" borderId="48" xfId="0" applyFont="1" applyFill="1" applyBorder="1" applyAlignment="1">
      <alignment horizontal="center" vertical="center"/>
    </xf>
    <xf numFmtId="169" fontId="17" fillId="9" borderId="48" xfId="0" applyNumberFormat="1" applyFont="1" applyFill="1" applyBorder="1" applyAlignment="1">
      <alignment horizontal="center" vertical="center"/>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0" fontId="0" fillId="0" borderId="0" xfId="0" applyAlignment="1">
      <alignmen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80" fillId="3" borderId="0" xfId="0" applyFont="1" applyFill="1" applyAlignment="1">
      <alignment horizontal="center" vertical="center"/>
    </xf>
    <xf numFmtId="0" fontId="77" fillId="0" borderId="0" xfId="0" applyFont="1" applyAlignment="1">
      <alignment horizontal="center"/>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4" fillId="0" borderId="26" xfId="21" applyFont="1" applyBorder="1" applyAlignment="1">
      <alignment horizontal="left" vertical="top" wrapText="1"/>
    </xf>
    <xf numFmtId="0" fontId="75"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4" fillId="2" borderId="26" xfId="21" applyFont="1" applyFill="1" applyBorder="1" applyAlignment="1">
      <alignment horizontal="left" vertical="top" wrapText="1"/>
    </xf>
    <xf numFmtId="0" fontId="75" fillId="2" borderId="51" xfId="21" applyFont="1" applyFill="1" applyBorder="1" applyAlignment="1">
      <alignment horizontal="left" vertical="top" wrapText="1"/>
    </xf>
    <xf numFmtId="0" fontId="23" fillId="3" borderId="26" xfId="0" applyFont="1" applyFill="1" applyBorder="1" applyAlignment="1">
      <alignment horizontal="left" vertical="top" wrapText="1"/>
    </xf>
    <xf numFmtId="0" fontId="23" fillId="3" borderId="53" xfId="0" applyFont="1" applyFill="1" applyBorder="1" applyAlignment="1">
      <alignment horizontal="left" vertical="top" wrapText="1"/>
    </xf>
    <xf numFmtId="49" fontId="23" fillId="3" borderId="26" xfId="0" applyNumberFormat="1" applyFont="1" applyFill="1" applyBorder="1" applyAlignment="1">
      <alignment horizontal="left" vertical="top" wrapText="1"/>
    </xf>
    <xf numFmtId="49" fontId="23" fillId="3" borderId="53" xfId="0" applyNumberFormat="1" applyFont="1" applyFill="1" applyBorder="1" applyAlignment="1">
      <alignment horizontal="left" vertical="top" wrapText="1"/>
    </xf>
    <xf numFmtId="0" fontId="74" fillId="3" borderId="26" xfId="21" applyFont="1" applyFill="1" applyBorder="1" applyAlignment="1">
      <alignment horizontal="left" vertical="top" wrapText="1"/>
    </xf>
    <xf numFmtId="0" fontId="74" fillId="3" borderId="53" xfId="21" applyFont="1" applyFill="1" applyBorder="1" applyAlignment="1">
      <alignment horizontal="left" vertical="top" wrapText="1"/>
    </xf>
    <xf numFmtId="0" fontId="23" fillId="2" borderId="53" xfId="0" applyFont="1" applyFill="1" applyBorder="1" applyAlignment="1">
      <alignment horizontal="left" vertical="top" wrapText="1"/>
    </xf>
    <xf numFmtId="49" fontId="23" fillId="2" borderId="53" xfId="0" applyNumberFormat="1" applyFont="1" applyFill="1" applyBorder="1" applyAlignment="1">
      <alignment horizontal="left" vertical="top" wrapText="1"/>
    </xf>
    <xf numFmtId="0" fontId="74" fillId="2" borderId="53" xfId="21" applyFont="1" applyFill="1" applyBorder="1" applyAlignment="1">
      <alignment horizontal="left" vertical="top" wrapText="1"/>
    </xf>
    <xf numFmtId="0" fontId="73"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55" xfId="0" applyBorder="1" applyAlignment="1">
      <alignment horizontal="center" vertical="center" wrapText="1"/>
    </xf>
    <xf numFmtId="0" fontId="56" fillId="7" borderId="12" xfId="0" applyFont="1" applyFill="1" applyBorder="1" applyAlignment="1">
      <alignment horizontal="center" vertical="center" wrapText="1"/>
    </xf>
    <xf numFmtId="0" fontId="0" fillId="0" borderId="12" xfId="0" applyBorder="1" applyAlignment="1">
      <alignment horizontal="center" vertical="center" wrapText="1"/>
    </xf>
    <xf numFmtId="0" fontId="56" fillId="7" borderId="43"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79" fillId="0" borderId="1" xfId="0" applyFont="1" applyBorder="1" applyAlignment="1">
      <alignment horizontal="center" vertical="center" wrapText="1"/>
    </xf>
    <xf numFmtId="0" fontId="37" fillId="26" borderId="12" xfId="0" applyFont="1" applyFill="1" applyBorder="1" applyAlignment="1">
      <alignment horizontal="center" vertical="center" wrapText="1"/>
    </xf>
    <xf numFmtId="0" fontId="37" fillId="26" borderId="1"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6" fillId="24" borderId="42" xfId="0" applyFont="1" applyFill="1" applyBorder="1" applyAlignment="1">
      <alignment horizontal="center" vertical="center" wrapText="1"/>
    </xf>
    <xf numFmtId="0" fontId="34" fillId="2" borderId="56" xfId="0" applyFont="1" applyFill="1" applyBorder="1" applyAlignment="1">
      <alignment horizontal="center" vertical="center"/>
    </xf>
    <xf numFmtId="0" fontId="34" fillId="2" borderId="43" xfId="0" applyFont="1" applyFill="1" applyBorder="1" applyAlignment="1">
      <alignment horizontal="center" vertical="center"/>
    </xf>
    <xf numFmtId="0" fontId="34" fillId="2" borderId="43"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6" borderId="43" xfId="0" applyFont="1" applyFill="1" applyBorder="1" applyAlignment="1" quotePrefix="1">
      <alignment horizontal="center" vertical="center" wrapText="1"/>
    </xf>
    <xf numFmtId="0" fontId="34" fillId="26" borderId="57" xfId="0" applyFont="1" applyFill="1" applyBorder="1" applyAlignment="1" quotePrefix="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5" xfId="0" applyFont="1" applyFill="1" applyBorder="1" applyAlignment="1">
      <alignment/>
    </xf>
    <xf numFmtId="0" fontId="19" fillId="24" borderId="24" xfId="0" applyFont="1" applyFill="1" applyBorder="1" applyAlignment="1">
      <alignment/>
    </xf>
    <xf numFmtId="0" fontId="19" fillId="24" borderId="25"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8" xfId="0" applyFont="1" applyFill="1" applyBorder="1" applyAlignment="1">
      <alignment/>
    </xf>
    <xf numFmtId="0" fontId="33" fillId="26" borderId="43" xfId="0" applyFont="1" applyFill="1" applyBorder="1" applyAlignment="1">
      <alignment horizontal="center" vertical="center" wrapText="1"/>
    </xf>
    <xf numFmtId="0" fontId="33" fillId="26" borderId="57"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56" fillId="26" borderId="42"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56" fillId="26" borderId="39" xfId="0" applyFont="1" applyFill="1" applyBorder="1" applyAlignment="1">
      <alignment horizontal="center" vertical="center" wrapText="1"/>
    </xf>
    <xf numFmtId="0" fontId="56" fillId="26" borderId="32" xfId="0" applyFont="1" applyFill="1" applyBorder="1" applyAlignment="1">
      <alignment horizontal="center" vertical="center" wrapText="1"/>
    </xf>
    <xf numFmtId="0" fontId="56" fillId="26" borderId="33" xfId="0" applyFont="1" applyFill="1" applyBorder="1" applyAlignment="1">
      <alignment horizontal="center" vertical="center" wrapText="1"/>
    </xf>
    <xf numFmtId="0" fontId="56" fillId="26" borderId="34" xfId="0" applyFont="1" applyFill="1" applyBorder="1" applyAlignment="1">
      <alignment horizontal="center" vertical="center" wrapText="1"/>
    </xf>
    <xf numFmtId="0" fontId="56" fillId="12"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7" fillId="7" borderId="42" xfId="0" applyFont="1" applyFill="1" applyBorder="1" applyAlignment="1">
      <alignment horizontal="center" vertical="center" wrapText="1"/>
    </xf>
    <xf numFmtId="0" fontId="58" fillId="7" borderId="0" xfId="0" applyFont="1" applyFill="1" applyAlignment="1">
      <alignment horizontal="center" vertical="center" wrapText="1"/>
    </xf>
    <xf numFmtId="0" fontId="58" fillId="7" borderId="39" xfId="0" applyFont="1" applyFill="1" applyBorder="1" applyAlignment="1">
      <alignment horizontal="center" vertical="center" wrapText="1"/>
    </xf>
    <xf numFmtId="0" fontId="58" fillId="7" borderId="42"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7" borderId="33" xfId="0" applyFont="1" applyFill="1" applyBorder="1" applyAlignment="1">
      <alignment horizontal="center" vertical="center" wrapText="1"/>
    </xf>
    <xf numFmtId="0" fontId="58" fillId="7" borderId="34"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4"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170" fontId="10" fillId="24" borderId="55" xfId="0" applyNumberFormat="1" applyFont="1" applyFill="1" applyBorder="1" applyAlignment="1">
      <alignment horizontal="center" vertical="center"/>
    </xf>
    <xf numFmtId="170" fontId="10" fillId="24" borderId="58"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37" fillId="26" borderId="55" xfId="0" applyFont="1" applyFill="1" applyBorder="1" applyAlignment="1">
      <alignment horizontal="center" vertical="center" wrapText="1"/>
    </xf>
    <xf numFmtId="0" fontId="56" fillId="15" borderId="23" xfId="0" applyFont="1" applyFill="1" applyBorder="1" applyAlignment="1">
      <alignment horizontal="center" vertical="center" wrapText="1"/>
    </xf>
    <xf numFmtId="0" fontId="56" fillId="15" borderId="31" xfId="0" applyFont="1" applyFill="1" applyBorder="1" applyAlignment="1">
      <alignment horizontal="center" vertical="center" wrapText="1"/>
    </xf>
    <xf numFmtId="0" fontId="56" fillId="15" borderId="0" xfId="0" applyFont="1" applyFill="1" applyBorder="1" applyAlignment="1">
      <alignment horizontal="center" vertical="center" wrapText="1"/>
    </xf>
    <xf numFmtId="0" fontId="56" fillId="15" borderId="21" xfId="0" applyFont="1" applyFill="1" applyBorder="1" applyAlignment="1">
      <alignment horizontal="center" vertical="center" wrapText="1"/>
    </xf>
    <xf numFmtId="0" fontId="56" fillId="15" borderId="59" xfId="0" applyFont="1" applyFill="1" applyBorder="1" applyAlignment="1">
      <alignment horizontal="center" vertical="center" wrapText="1"/>
    </xf>
    <xf numFmtId="0" fontId="56" fillId="15" borderId="60" xfId="0" applyFont="1" applyFill="1" applyBorder="1" applyAlignment="1">
      <alignment horizontal="center" vertical="center" wrapText="1"/>
    </xf>
    <xf numFmtId="0" fontId="76"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3" fillId="26" borderId="1"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2" fillId="8" borderId="4" xfId="0" applyFont="1" applyFill="1" applyBorder="1" applyAlignment="1">
      <alignment horizontal="left" indent="2"/>
    </xf>
    <xf numFmtId="0" fontId="62" fillId="8" borderId="5" xfId="0" applyFont="1" applyFill="1" applyBorder="1" applyAlignment="1">
      <alignment horizontal="left" indent="2"/>
    </xf>
    <xf numFmtId="0" fontId="62" fillId="8" borderId="6" xfId="0" applyFont="1" applyFill="1" applyBorder="1" applyAlignment="1">
      <alignment horizontal="left" indent="2"/>
    </xf>
    <xf numFmtId="0" fontId="62" fillId="8" borderId="9" xfId="0" applyFont="1" applyFill="1" applyBorder="1" applyAlignment="1">
      <alignment horizontal="left" indent="2"/>
    </xf>
    <xf numFmtId="0" fontId="62" fillId="8" borderId="10" xfId="0" applyFont="1" applyFill="1" applyBorder="1" applyAlignment="1">
      <alignment horizontal="left" indent="2"/>
    </xf>
    <xf numFmtId="0" fontId="62"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5" fillId="5" borderId="0" xfId="0" applyFont="1" applyFill="1" applyBorder="1" applyAlignment="1">
      <alignment/>
    </xf>
    <xf numFmtId="0" fontId="65"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7" borderId="55" xfId="0" applyFont="1" applyFill="1" applyBorder="1" applyAlignment="1">
      <alignment horizontal="center" vertical="center" wrapText="1"/>
    </xf>
    <xf numFmtId="0" fontId="0" fillId="0" borderId="58"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9" fillId="0" borderId="41" xfId="0" applyFont="1" applyBorder="1" applyAlignment="1">
      <alignment/>
    </xf>
    <xf numFmtId="0" fontId="69" fillId="0" borderId="47" xfId="0" applyFont="1" applyBorder="1" applyAlignment="1">
      <alignment/>
    </xf>
    <xf numFmtId="0" fontId="56" fillId="24" borderId="0"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37" fillId="26" borderId="9" xfId="0" applyFont="1" applyFill="1" applyBorder="1" applyAlignment="1">
      <alignment horizontal="center" vertical="center" wrapText="1"/>
    </xf>
    <xf numFmtId="0" fontId="37" fillId="26" borderId="10" xfId="0" applyFont="1" applyFill="1" applyBorder="1" applyAlignment="1">
      <alignment horizontal="center" vertical="center" wrapText="1"/>
    </xf>
    <xf numFmtId="0" fontId="37" fillId="26" borderId="11" xfId="0" applyFont="1" applyFill="1" applyBorder="1" applyAlignment="1">
      <alignment horizontal="center" vertical="center" wrapText="1"/>
    </xf>
    <xf numFmtId="0" fontId="37" fillId="6" borderId="55"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4" borderId="42" xfId="0" applyFill="1" applyBorder="1" applyAlignment="1">
      <alignment/>
    </xf>
    <xf numFmtId="0" fontId="56" fillId="24" borderId="43" xfId="0" applyFont="1" applyFill="1" applyBorder="1" applyAlignment="1">
      <alignment horizontal="center" vertical="center"/>
    </xf>
    <xf numFmtId="0" fontId="37"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58" fillId="7" borderId="1" xfId="0" applyFont="1" applyFill="1" applyBorder="1" applyAlignment="1">
      <alignment horizontal="center" vertical="center" wrapText="1"/>
    </xf>
    <xf numFmtId="0" fontId="56" fillId="26" borderId="59" xfId="0" applyFont="1" applyFill="1" applyBorder="1" applyAlignment="1">
      <alignment horizontal="center" vertical="center" wrapText="1"/>
    </xf>
    <xf numFmtId="0" fontId="0" fillId="0" borderId="59" xfId="0" applyBorder="1" applyAlignment="1">
      <alignment/>
    </xf>
    <xf numFmtId="0" fontId="0" fillId="0" borderId="60" xfId="0" applyBorder="1" applyAlignment="1">
      <alignment/>
    </xf>
    <xf numFmtId="0" fontId="0" fillId="7" borderId="1" xfId="0" applyFill="1" applyBorder="1" applyAlignment="1">
      <alignment horizontal="center" vertical="center" wrapText="1"/>
    </xf>
    <xf numFmtId="0" fontId="61" fillId="7" borderId="1"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11" fillId="5" borderId="22"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11" fillId="5" borderId="22" xfId="22" applyFont="1" applyFill="1" applyBorder="1" applyAlignment="1">
      <alignment horizontal="center" vertical="center"/>
      <protection/>
    </xf>
    <xf numFmtId="164" fontId="11" fillId="5" borderId="0" xfId="22" applyFont="1" applyFill="1" applyBorder="1" applyAlignment="1">
      <alignment horizontal="center" vertical="center"/>
      <protection/>
    </xf>
    <xf numFmtId="164" fontId="11" fillId="5" borderId="21" xfId="22" applyFont="1" applyFill="1" applyBorder="1" applyAlignment="1">
      <alignment horizontal="center" vertical="center"/>
      <protection/>
    </xf>
    <xf numFmtId="0" fontId="81"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0"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6" fillId="4" borderId="60"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60"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32196088"/>
        <c:axId val="21329337"/>
      </c:barChart>
      <c:catAx>
        <c:axId val="32196088"/>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1329337"/>
        <c:crosses val="autoZero"/>
        <c:auto val="1"/>
        <c:lblOffset val="100"/>
        <c:noMultiLvlLbl val="0"/>
      </c:catAx>
      <c:valAx>
        <c:axId val="21329337"/>
        <c:scaling>
          <c:orientation val="minMax"/>
        </c:scaling>
        <c:axPos val="t"/>
        <c:majorGridlines/>
        <c:delete val="0"/>
        <c:numFmt formatCode="General" sourceLinked="1"/>
        <c:majorTickMark val="out"/>
        <c:minorTickMark val="none"/>
        <c:tickLblPos val="nextTo"/>
        <c:crossAx val="3219608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angecounty.hyatt.com/" TargetMode="External" /><Relationship Id="rId3" Type="http://schemas.openxmlformats.org/officeDocument/2006/relationships/hyperlink" Target="http://orangecounty.hyatt.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6th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533400</xdr:colOff>
      <xdr:row>14</xdr:row>
      <xdr:rowOff>9525</xdr:rowOff>
    </xdr:from>
    <xdr:to>
      <xdr:col>12</xdr:col>
      <xdr:colOff>466725</xdr:colOff>
      <xdr:row>30</xdr:row>
      <xdr:rowOff>95250</xdr:rowOff>
    </xdr:to>
    <xdr:pic>
      <xdr:nvPicPr>
        <xdr:cNvPr id="7" name="Picture 107">
          <a:hlinkClick r:id="rId3"/>
        </xdr:cNvPr>
        <xdr:cNvPicPr preferRelativeResize="1">
          <a:picLocks noChangeAspect="1"/>
        </xdr:cNvPicPr>
      </xdr:nvPicPr>
      <xdr:blipFill>
        <a:blip r:embed="rId1"/>
        <a:stretch>
          <a:fillRect/>
        </a:stretch>
      </xdr:blipFill>
      <xdr:spPr>
        <a:xfrm>
          <a:off x="2914650" y="2362200"/>
          <a:ext cx="4162425" cy="274320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6" name="Line 8"/>
        <xdr:cNvSpPr>
          <a:spLocks/>
        </xdr:cNvSpPr>
      </xdr:nvSpPr>
      <xdr:spPr>
        <a:xfrm flipH="1">
          <a:off x="291655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800100</xdr:colOff>
      <xdr:row>28</xdr:row>
      <xdr:rowOff>76200</xdr:rowOff>
    </xdr:from>
    <xdr:to>
      <xdr:col>27</xdr:col>
      <xdr:colOff>295275</xdr:colOff>
      <xdr:row>32</xdr:row>
      <xdr:rowOff>190500</xdr:rowOff>
    </xdr:to>
    <xdr:sp>
      <xdr:nvSpPr>
        <xdr:cNvPr id="7" name="AutoShape 9"/>
        <xdr:cNvSpPr>
          <a:spLocks/>
        </xdr:cNvSpPr>
      </xdr:nvSpPr>
      <xdr:spPr>
        <a:xfrm rot="5400000">
          <a:off x="31089600" y="12906375"/>
          <a:ext cx="2838450" cy="1943100"/>
        </a:xfrm>
        <a:prstGeom prst="wedgeRoundRectCallout">
          <a:avLst>
            <a:gd name="adj1" fmla="val -16671"/>
            <a:gd name="adj2" fmla="val 12026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9"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hyperlink" Target="mailto:Gary.Matthews@outlandwireless.com" TargetMode="External" /><Relationship Id="rId5" Type="http://schemas.openxmlformats.org/officeDocument/2006/relationships/hyperlink" Target="mailto:Gary.Matthews@outlandwireless.com"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tabSelected="1" zoomScale="85" zoomScaleNormal="85" workbookViewId="0" topLeftCell="A1">
      <selection activeCell="D5" sqref="D5"/>
    </sheetView>
  </sheetViews>
  <sheetFormatPr defaultColWidth="9.140625" defaultRowHeight="12.75"/>
  <cols>
    <col min="1" max="1" width="1.7109375" style="268" customWidth="1"/>
    <col min="2" max="2" width="9.28125" style="268" customWidth="1"/>
    <col min="3" max="3" width="9.57421875" style="268" customWidth="1"/>
    <col min="4" max="4" width="6.00390625" style="268" customWidth="1"/>
    <col min="5" max="5" width="9.140625" style="268" customWidth="1"/>
    <col min="6" max="6" width="8.57421875" style="268" customWidth="1"/>
    <col min="7" max="13" width="9.140625" style="268" customWidth="1"/>
    <col min="14" max="14" width="15.140625" style="268" customWidth="1"/>
    <col min="15" max="15" width="9.57421875" style="268" customWidth="1"/>
    <col min="16" max="16384" width="9.140625" style="268" customWidth="1"/>
  </cols>
  <sheetData>
    <row r="1" ht="6" customHeight="1">
      <c r="A1" s="390"/>
    </row>
    <row r="2" spans="1:256" ht="11.25" customHeight="1" thickBot="1">
      <c r="A2"/>
      <c r="IV2" s="268" t="s">
        <v>102</v>
      </c>
    </row>
    <row r="3" spans="1:16" ht="17.25" customHeight="1" thickBot="1">
      <c r="A3"/>
      <c r="C3" s="40" t="s">
        <v>89</v>
      </c>
      <c r="O3" s="125" t="str">
        <f>$C$3</f>
        <v>PLENARY</v>
      </c>
      <c r="P3" s="269"/>
    </row>
    <row r="4" spans="1:16" ht="12.75" customHeight="1">
      <c r="A4"/>
      <c r="C4" s="556" t="s">
        <v>223</v>
      </c>
      <c r="O4" s="556" t="str">
        <f>$C$4</f>
        <v>R2</v>
      </c>
      <c r="P4" s="270"/>
    </row>
    <row r="5" spans="1:15" ht="12.75" customHeight="1">
      <c r="A5"/>
      <c r="C5" s="557"/>
      <c r="O5" s="557"/>
    </row>
    <row r="6" spans="1:15" ht="12.75" customHeight="1">
      <c r="A6"/>
      <c r="C6" s="557"/>
      <c r="O6" s="557"/>
    </row>
    <row r="7" spans="1:15" ht="12.75" customHeight="1" thickBot="1">
      <c r="A7"/>
      <c r="C7" s="558"/>
      <c r="O7" s="558"/>
    </row>
    <row r="8" ht="18" customHeight="1">
      <c r="A8"/>
    </row>
    <row r="9" ht="12.75">
      <c r="A9"/>
    </row>
    <row r="10" spans="1:15" ht="12.75">
      <c r="A10" s="559" t="s">
        <v>197</v>
      </c>
      <c r="B10" s="559"/>
      <c r="C10" s="559"/>
      <c r="D10" s="559"/>
      <c r="E10" s="559"/>
      <c r="F10" s="559"/>
      <c r="G10" s="559"/>
      <c r="H10" s="559"/>
      <c r="I10" s="559"/>
      <c r="J10" s="559"/>
      <c r="K10" s="559"/>
      <c r="L10" s="559"/>
      <c r="M10" s="559"/>
      <c r="N10" s="559"/>
      <c r="O10" s="559"/>
    </row>
    <row r="11" spans="1:15" ht="12.75">
      <c r="A11" s="559"/>
      <c r="B11" s="559"/>
      <c r="C11" s="559"/>
      <c r="D11" s="559"/>
      <c r="E11" s="559"/>
      <c r="F11" s="559"/>
      <c r="G11" s="559"/>
      <c r="H11" s="559"/>
      <c r="I11" s="559"/>
      <c r="J11" s="559"/>
      <c r="K11" s="559"/>
      <c r="L11" s="559"/>
      <c r="M11" s="559"/>
      <c r="N11" s="559"/>
      <c r="O11" s="559"/>
    </row>
    <row r="12" spans="2:16" ht="18">
      <c r="B12" s="560" t="s">
        <v>196</v>
      </c>
      <c r="C12" s="560"/>
      <c r="D12" s="560"/>
      <c r="E12" s="560"/>
      <c r="F12" s="560"/>
      <c r="G12" s="560"/>
      <c r="H12" s="560"/>
      <c r="I12" s="560"/>
      <c r="J12" s="560"/>
      <c r="K12" s="560"/>
      <c r="L12" s="560"/>
      <c r="M12" s="560"/>
      <c r="N12" s="560"/>
      <c r="O12" s="560"/>
      <c r="P12" s="542"/>
    </row>
    <row r="13" spans="2:16" ht="12.75">
      <c r="B13" s="538"/>
      <c r="C13" s="542"/>
      <c r="D13" s="542"/>
      <c r="E13" s="542"/>
      <c r="F13" s="544"/>
      <c r="G13" s="542"/>
      <c r="H13" s="542"/>
      <c r="I13" s="542"/>
      <c r="J13" s="542"/>
      <c r="K13" s="542"/>
      <c r="L13" s="542"/>
      <c r="M13" s="542"/>
      <c r="N13" s="542"/>
      <c r="O13" s="542"/>
      <c r="P13" s="542"/>
    </row>
    <row r="14" spans="2:16" ht="12.75">
      <c r="B14" s="538"/>
      <c r="C14" s="542"/>
      <c r="D14" s="542"/>
      <c r="E14" s="542"/>
      <c r="F14" s="539"/>
      <c r="G14" s="542"/>
      <c r="H14" s="542"/>
      <c r="I14" s="542"/>
      <c r="J14" s="542"/>
      <c r="K14" s="542"/>
      <c r="L14" s="542"/>
      <c r="M14" s="542"/>
      <c r="N14" s="542"/>
      <c r="O14" s="543"/>
      <c r="P14" s="542"/>
    </row>
    <row r="15" spans="2:16" ht="12.75">
      <c r="B15" s="538"/>
      <c r="C15" s="542"/>
      <c r="D15" s="542"/>
      <c r="E15" s="542"/>
      <c r="F15" s="539"/>
      <c r="G15" s="542"/>
      <c r="H15" s="542"/>
      <c r="I15" s="542"/>
      <c r="J15" s="542"/>
      <c r="K15" s="542"/>
      <c r="L15" s="542"/>
      <c r="M15" s="542"/>
      <c r="N15" s="544"/>
      <c r="O15" s="543"/>
      <c r="P15" s="542"/>
    </row>
    <row r="16" spans="2:16" ht="12.75">
      <c r="B16" s="538"/>
      <c r="C16" s="542"/>
      <c r="D16" s="542"/>
      <c r="E16" s="542"/>
      <c r="F16" s="539"/>
      <c r="G16" s="542"/>
      <c r="H16" s="542"/>
      <c r="I16" s="542"/>
      <c r="J16" s="542"/>
      <c r="K16" s="542"/>
      <c r="L16" s="542"/>
      <c r="M16" s="542"/>
      <c r="N16" s="539"/>
      <c r="O16" s="542"/>
      <c r="P16" s="542"/>
    </row>
    <row r="17" spans="2:16" ht="12.75">
      <c r="B17" s="538"/>
      <c r="C17" s="542"/>
      <c r="D17" s="542"/>
      <c r="E17" s="542"/>
      <c r="F17" s="539"/>
      <c r="G17" s="542"/>
      <c r="H17" s="542"/>
      <c r="I17" s="542"/>
      <c r="J17" s="542"/>
      <c r="K17" s="542"/>
      <c r="L17" s="542"/>
      <c r="M17" s="542"/>
      <c r="N17" s="539"/>
      <c r="O17" s="542"/>
      <c r="P17" s="542"/>
    </row>
    <row r="18" spans="2:16" ht="12.75">
      <c r="B18" s="538"/>
      <c r="C18" s="542"/>
      <c r="D18" s="542"/>
      <c r="E18" s="542"/>
      <c r="F18" s="539"/>
      <c r="G18" s="542"/>
      <c r="H18" s="542"/>
      <c r="I18" s="542"/>
      <c r="J18" s="542"/>
      <c r="K18" s="542"/>
      <c r="L18" s="542"/>
      <c r="M18" s="542"/>
      <c r="N18" s="539"/>
      <c r="O18" s="542"/>
      <c r="P18" s="542"/>
    </row>
    <row r="19" spans="2:16" ht="12.75">
      <c r="B19" s="538"/>
      <c r="C19" s="542"/>
      <c r="D19" s="542"/>
      <c r="E19" s="542"/>
      <c r="F19" s="539"/>
      <c r="G19" s="542"/>
      <c r="H19" s="542"/>
      <c r="I19" s="542"/>
      <c r="J19" s="542"/>
      <c r="K19" s="542"/>
      <c r="L19" s="542"/>
      <c r="M19" s="542"/>
      <c r="N19" s="539"/>
      <c r="O19" s="542"/>
      <c r="P19" s="542"/>
    </row>
    <row r="20" spans="6:14" ht="12.75">
      <c r="F20"/>
      <c r="N20"/>
    </row>
    <row r="21" spans="6:14" ht="12.75">
      <c r="F21"/>
      <c r="N21"/>
    </row>
    <row r="22" ht="12.75">
      <c r="N22"/>
    </row>
    <row r="23" ht="12.75">
      <c r="N23"/>
    </row>
    <row r="24" ht="18" customHeight="1">
      <c r="N24"/>
    </row>
    <row r="25" spans="6:14" ht="12.75" customHeight="1">
      <c r="F25" s="486"/>
      <c r="G25" s="487"/>
      <c r="H25" s="487"/>
      <c r="I25" s="487"/>
      <c r="J25" s="487"/>
      <c r="K25" s="487"/>
      <c r="L25" s="487"/>
      <c r="M25" s="486"/>
      <c r="N25" s="486"/>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5"/>
    </row>
    <row r="11" ht="12.75">
      <c r="P11" s="555"/>
    </row>
    <row r="12" ht="12.75">
      <c r="P12" s="555"/>
    </row>
    <row r="13" ht="12.75">
      <c r="P13" s="555"/>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G4" sqref="G4"/>
    </sheetView>
  </sheetViews>
  <sheetFormatPr defaultColWidth="9.140625" defaultRowHeight="12.75"/>
  <cols>
    <col min="1" max="2" width="9.140625" style="408" customWidth="1"/>
    <col min="3" max="3" width="120.8515625" style="408" customWidth="1"/>
    <col min="4" max="16384" width="11.421875" style="408" customWidth="1"/>
  </cols>
  <sheetData>
    <row r="1" ht="15.75" thickBot="1"/>
    <row r="2" ht="39" customHeight="1" thickBot="1">
      <c r="C2" s="409" t="s">
        <v>84</v>
      </c>
    </row>
    <row r="3" ht="15" hidden="1"/>
    <row r="4" ht="165" customHeight="1">
      <c r="C4" s="540" t="s">
        <v>191</v>
      </c>
    </row>
    <row r="5" ht="15" customHeight="1" hidden="1">
      <c r="C5" s="540"/>
    </row>
    <row r="6" ht="15" customHeight="1" hidden="1">
      <c r="C6" s="540"/>
    </row>
    <row r="7" ht="15" customHeight="1" hidden="1">
      <c r="C7" s="540"/>
    </row>
    <row r="8" spans="2:3" ht="195" customHeight="1">
      <c r="B8" s="540"/>
      <c r="C8" s="541" t="s">
        <v>190</v>
      </c>
    </row>
    <row r="9" ht="165" customHeight="1">
      <c r="C9" s="540" t="s">
        <v>189</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B9" sqref="B9:B10"/>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1" customFormat="1" ht="15">
      <c r="B3" s="370"/>
      <c r="C3" s="370"/>
      <c r="D3" s="370"/>
      <c r="E3" s="370"/>
    </row>
    <row r="4" spans="2:5" s="371" customFormat="1" ht="23.25">
      <c r="B4" s="565" t="s">
        <v>166</v>
      </c>
      <c r="C4" s="566"/>
      <c r="D4" s="566"/>
      <c r="E4" s="567"/>
    </row>
    <row r="5" spans="2:5" s="371" customFormat="1" ht="15">
      <c r="B5" s="369" t="s">
        <v>73</v>
      </c>
      <c r="C5" s="369" t="s">
        <v>74</v>
      </c>
      <c r="D5" s="369" t="s">
        <v>75</v>
      </c>
      <c r="E5" s="369" t="s">
        <v>76</v>
      </c>
    </row>
    <row r="6" spans="2:5" s="371" customFormat="1" ht="15">
      <c r="B6" s="568" t="s">
        <v>157</v>
      </c>
      <c r="C6" s="410" t="s">
        <v>167</v>
      </c>
      <c r="D6" s="570" t="s">
        <v>158</v>
      </c>
      <c r="E6" s="572" t="s">
        <v>162</v>
      </c>
    </row>
    <row r="7" spans="2:5" s="371" customFormat="1" ht="53.25" customHeight="1">
      <c r="B7" s="569"/>
      <c r="C7" s="414" t="s">
        <v>163</v>
      </c>
      <c r="D7" s="571"/>
      <c r="E7" s="573"/>
    </row>
    <row r="8" spans="2:5" s="371" customFormat="1" ht="15" customHeight="1">
      <c r="B8" s="569"/>
      <c r="C8" s="411" t="s">
        <v>161</v>
      </c>
      <c r="D8" s="571"/>
      <c r="E8" s="573"/>
    </row>
    <row r="9" spans="2:5" s="371" customFormat="1" ht="15" customHeight="1">
      <c r="B9" s="553" t="s">
        <v>160</v>
      </c>
      <c r="C9" s="412" t="s">
        <v>159</v>
      </c>
      <c r="D9" s="561" t="s">
        <v>222</v>
      </c>
      <c r="E9" s="563" t="s">
        <v>0</v>
      </c>
    </row>
    <row r="10" spans="2:5" s="371" customFormat="1" ht="62.25" customHeight="1">
      <c r="B10" s="554"/>
      <c r="C10" s="413" t="s">
        <v>4</v>
      </c>
      <c r="D10" s="562"/>
      <c r="E10" s="564"/>
    </row>
    <row r="11" spans="2:5" s="371" customFormat="1" ht="15" customHeight="1">
      <c r="B11" s="470"/>
      <c r="C11" s="473"/>
      <c r="D11" s="471"/>
      <c r="E11" s="472"/>
    </row>
    <row r="12" spans="2:5" s="371" customFormat="1" ht="15" customHeight="1">
      <c r="B12" s="568" t="s">
        <v>185</v>
      </c>
      <c r="C12" s="410" t="s">
        <v>42</v>
      </c>
      <c r="D12" s="570" t="s">
        <v>188</v>
      </c>
      <c r="E12" s="572" t="s">
        <v>186</v>
      </c>
    </row>
    <row r="13" spans="2:5" s="371" customFormat="1" ht="43.5" customHeight="1">
      <c r="B13" s="580"/>
      <c r="C13" s="510" t="s">
        <v>187</v>
      </c>
      <c r="D13" s="581"/>
      <c r="E13" s="582"/>
    </row>
    <row r="14" spans="2:5" s="371" customFormat="1" ht="15" customHeight="1">
      <c r="B14" s="574" t="s">
        <v>203</v>
      </c>
      <c r="C14" s="410" t="s">
        <v>43</v>
      </c>
      <c r="D14" s="576" t="s">
        <v>204</v>
      </c>
      <c r="E14" s="578" t="s">
        <v>205</v>
      </c>
    </row>
    <row r="15" spans="2:5" s="371" customFormat="1" ht="15" customHeight="1">
      <c r="B15" s="575"/>
      <c r="C15" s="414" t="s">
        <v>60</v>
      </c>
      <c r="D15" s="577"/>
      <c r="E15" s="579"/>
    </row>
    <row r="16" s="37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14:B15"/>
    <mergeCell ref="D14:D15"/>
    <mergeCell ref="E14:E15"/>
    <mergeCell ref="B12:B13"/>
    <mergeCell ref="D12:D13"/>
    <mergeCell ref="E12:E13"/>
    <mergeCell ref="B9:B10"/>
    <mergeCell ref="D9:D10"/>
    <mergeCell ref="E9:E10"/>
    <mergeCell ref="B4:E4"/>
    <mergeCell ref="B6:B8"/>
    <mergeCell ref="D6:D8"/>
    <mergeCell ref="E6:E8"/>
  </mergeCells>
  <hyperlinks>
    <hyperlink ref="E6" r:id="rId1" display="wk3c@wk3c.com"/>
    <hyperlink ref="E9" r:id="rId2" display="gerald.chouinard@crc.ca"/>
    <hyperlink ref="E12:E13" r:id="rId3" display="pashish@ieee.org"/>
    <hyperlink ref="E14" r:id="rId4" display="mailto:Gary.Matthews@outlandwireless.com"/>
    <hyperlink ref="E14:E15" r:id="rId5" display="Gary.Matthews@outlandwireless.com"/>
  </hyperlinks>
  <printOptions/>
  <pageMargins left="0.75" right="0.75" top="1" bottom="1" header="0.5" footer="0.5"/>
  <pageSetup horizontalDpi="600" verticalDpi="600" orientation="portrait" scale="48" r:id="rId6"/>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G8" sqref="G8"/>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8"/>
      <c r="C2" s="488"/>
      <c r="D2" s="488"/>
      <c r="E2" s="488"/>
      <c r="F2" s="488"/>
      <c r="G2" s="488"/>
      <c r="H2" s="156"/>
    </row>
    <row r="3" spans="2:8" ht="16.5">
      <c r="B3" s="584" t="s">
        <v>1</v>
      </c>
      <c r="C3" s="585"/>
      <c r="D3" s="585"/>
      <c r="E3" s="585"/>
      <c r="F3" s="585"/>
      <c r="G3" s="586"/>
      <c r="H3" s="511"/>
    </row>
    <row r="4" spans="2:22" ht="18.75" thickBot="1">
      <c r="B4" s="587"/>
      <c r="C4" s="588"/>
      <c r="D4" s="588"/>
      <c r="E4" s="588"/>
      <c r="F4" s="588"/>
      <c r="G4" s="589"/>
      <c r="H4" s="511"/>
      <c r="I4" s="162"/>
      <c r="J4" s="162"/>
      <c r="K4" s="162"/>
      <c r="L4" s="162"/>
      <c r="M4" s="156"/>
      <c r="N4" s="156"/>
      <c r="O4" s="157"/>
      <c r="P4" s="155"/>
      <c r="Q4" s="155"/>
      <c r="R4" s="155"/>
      <c r="S4" s="155"/>
      <c r="T4" s="155"/>
      <c r="U4" s="155"/>
      <c r="V4" s="155"/>
    </row>
    <row r="5" ht="13.5" thickBot="1"/>
    <row r="6" spans="2:9" ht="38.25" customHeight="1">
      <c r="B6" s="479" t="s">
        <v>3</v>
      </c>
      <c r="C6" s="489">
        <v>3</v>
      </c>
      <c r="D6" s="546">
        <v>4</v>
      </c>
      <c r="E6" s="489">
        <v>5</v>
      </c>
      <c r="F6" s="474">
        <v>6</v>
      </c>
      <c r="G6" s="474">
        <v>7</v>
      </c>
      <c r="I6" s="197">
        <v>83</v>
      </c>
    </row>
    <row r="7" spans="2:9" ht="38.25" customHeight="1">
      <c r="B7" s="159" t="s">
        <v>131</v>
      </c>
      <c r="C7" s="513" t="s">
        <v>89</v>
      </c>
      <c r="D7" s="548" t="s">
        <v>155</v>
      </c>
      <c r="E7" s="551" t="s">
        <v>89</v>
      </c>
      <c r="F7" s="475" t="s">
        <v>155</v>
      </c>
      <c r="G7" s="475" t="s">
        <v>89</v>
      </c>
      <c r="I7" s="198" t="s">
        <v>155</v>
      </c>
    </row>
    <row r="8" spans="2:9" ht="38.25" customHeight="1">
      <c r="B8" s="160" t="s">
        <v>132</v>
      </c>
      <c r="C8" s="514" t="s">
        <v>34</v>
      </c>
      <c r="D8" s="549" t="s">
        <v>35</v>
      </c>
      <c r="E8" s="514" t="s">
        <v>36</v>
      </c>
      <c r="F8" s="477" t="s">
        <v>37</v>
      </c>
      <c r="G8" s="477" t="s">
        <v>38</v>
      </c>
      <c r="I8" s="199" t="s">
        <v>94</v>
      </c>
    </row>
    <row r="9" spans="2:9" ht="38.25" customHeight="1">
      <c r="B9" s="161" t="s">
        <v>40</v>
      </c>
      <c r="C9" s="512" t="s">
        <v>33</v>
      </c>
      <c r="D9" s="547" t="s">
        <v>169</v>
      </c>
      <c r="E9" s="512" t="s">
        <v>39</v>
      </c>
      <c r="F9" s="477" t="s">
        <v>68</v>
      </c>
      <c r="G9" s="477" t="s">
        <v>67</v>
      </c>
      <c r="I9" s="199" t="s">
        <v>93</v>
      </c>
    </row>
    <row r="10" spans="2:9" ht="38.25" customHeight="1">
      <c r="B10" s="478" t="s">
        <v>2</v>
      </c>
      <c r="C10" s="476">
        <v>38432</v>
      </c>
      <c r="D10" s="477">
        <v>38495</v>
      </c>
      <c r="E10" s="476">
        <v>38558</v>
      </c>
      <c r="F10" s="477">
        <v>38621</v>
      </c>
      <c r="G10" s="477">
        <v>38677</v>
      </c>
      <c r="I10" s="199">
        <v>38005</v>
      </c>
    </row>
    <row r="11" spans="2:9" ht="38.25" customHeight="1">
      <c r="B11" s="158" t="s">
        <v>128</v>
      </c>
      <c r="C11" s="515">
        <v>38457</v>
      </c>
      <c r="D11" s="545">
        <v>38519</v>
      </c>
      <c r="E11" s="552">
        <v>38583</v>
      </c>
      <c r="F11" s="477">
        <v>38639</v>
      </c>
      <c r="G11" s="477">
        <v>38702</v>
      </c>
      <c r="I11" s="199" t="s">
        <v>129</v>
      </c>
    </row>
    <row r="14" ht="12.75">
      <c r="F14" s="157"/>
    </row>
    <row r="17" spans="2:10" s="163" customFormat="1" ht="12.75">
      <c r="B17" s="164"/>
      <c r="C17" s="165"/>
      <c r="D17" s="165"/>
      <c r="E17" s="165"/>
      <c r="F17" s="165"/>
      <c r="G17" s="165"/>
      <c r="H17" s="165"/>
      <c r="I17" s="165"/>
      <c r="J17" s="165"/>
    </row>
    <row r="18" spans="2:10" s="163" customFormat="1" ht="12.75">
      <c r="B18" s="164"/>
      <c r="C18" s="165"/>
      <c r="D18" s="165"/>
      <c r="E18" s="165"/>
      <c r="F18" s="165"/>
      <c r="G18" s="165"/>
      <c r="H18" s="165"/>
      <c r="I18" s="165"/>
      <c r="J18" s="165"/>
    </row>
    <row r="19" spans="2:10" s="163" customFormat="1" ht="48" customHeight="1">
      <c r="B19" s="583"/>
      <c r="C19" s="583"/>
      <c r="D19" s="583"/>
      <c r="E19" s="583"/>
      <c r="F19" s="583"/>
      <c r="G19" s="583"/>
      <c r="H19" s="583"/>
      <c r="I19" s="165"/>
      <c r="J19" s="165"/>
    </row>
    <row r="20" spans="2:10" s="163" customFormat="1" ht="12.75">
      <c r="B20" s="164"/>
      <c r="C20" s="165"/>
      <c r="D20" s="165"/>
      <c r="E20" s="165"/>
      <c r="F20" s="165"/>
      <c r="G20" s="165"/>
      <c r="H20" s="165"/>
      <c r="I20" s="165"/>
      <c r="J20" s="165"/>
    </row>
    <row r="21" spans="2:10" s="163" customFormat="1" ht="12.75">
      <c r="B21" s="164"/>
      <c r="C21" s="165"/>
      <c r="D21" s="165"/>
      <c r="E21" s="165"/>
      <c r="F21" s="165"/>
      <c r="G21" s="165"/>
      <c r="H21" s="165"/>
      <c r="I21" s="165"/>
      <c r="J21" s="165"/>
    </row>
    <row r="22" spans="2:12" s="166" customFormat="1" ht="15.75">
      <c r="B22" s="167" t="s">
        <v>108</v>
      </c>
      <c r="C22" s="169"/>
      <c r="D22" s="169"/>
      <c r="E22" s="169"/>
      <c r="F22" s="169"/>
      <c r="G22" s="169"/>
      <c r="H22" s="169"/>
      <c r="I22" s="169"/>
      <c r="J22" s="169"/>
      <c r="K22" s="169"/>
      <c r="L22" s="169"/>
    </row>
    <row r="23" spans="2:12" s="166" customFormat="1" ht="15.75">
      <c r="B23" s="167"/>
      <c r="C23" s="169"/>
      <c r="D23" s="169"/>
      <c r="E23" s="169"/>
      <c r="F23" s="169"/>
      <c r="G23" s="169"/>
      <c r="H23" s="169"/>
      <c r="I23" s="169"/>
      <c r="J23" s="169"/>
      <c r="K23" s="169"/>
      <c r="L23" s="169"/>
    </row>
    <row r="24" spans="2:12" s="166" customFormat="1" ht="15.75">
      <c r="B24" s="170" t="s">
        <v>109</v>
      </c>
      <c r="C24" s="169"/>
      <c r="D24" s="169"/>
      <c r="E24" s="169"/>
      <c r="F24" s="169"/>
      <c r="G24" s="169"/>
      <c r="H24" s="169"/>
      <c r="I24" s="169"/>
      <c r="J24" s="169"/>
      <c r="K24" s="169"/>
      <c r="L24" s="169"/>
    </row>
    <row r="25" spans="2:12" s="166" customFormat="1" ht="15.75">
      <c r="B25" s="167"/>
      <c r="C25" s="169"/>
      <c r="D25" s="169"/>
      <c r="E25" s="169"/>
      <c r="F25" s="169"/>
      <c r="G25" s="169"/>
      <c r="H25" s="169"/>
      <c r="I25" s="169"/>
      <c r="J25" s="169"/>
      <c r="K25" s="169"/>
      <c r="L25" s="169"/>
    </row>
    <row r="26" spans="2:12" s="166" customFormat="1" ht="15.75">
      <c r="B26" s="167" t="s">
        <v>103</v>
      </c>
      <c r="C26" s="169"/>
      <c r="D26" s="169"/>
      <c r="E26" s="169"/>
      <c r="F26" s="169"/>
      <c r="G26" s="169"/>
      <c r="H26" s="169"/>
      <c r="I26" s="169"/>
      <c r="J26" s="169"/>
      <c r="K26" s="169"/>
      <c r="L26" s="169"/>
    </row>
    <row r="27" spans="2:12" s="166" customFormat="1" ht="15.75">
      <c r="B27" s="167"/>
      <c r="C27" s="169"/>
      <c r="D27" s="169"/>
      <c r="E27" s="169"/>
      <c r="F27" s="169"/>
      <c r="G27" s="169"/>
      <c r="H27" s="169"/>
      <c r="I27" s="169"/>
      <c r="J27" s="169"/>
      <c r="K27" s="169"/>
      <c r="L27" s="169"/>
    </row>
    <row r="28" spans="2:12" s="166" customFormat="1" ht="15.75">
      <c r="B28" s="170" t="s">
        <v>106</v>
      </c>
      <c r="C28" s="169"/>
      <c r="D28" s="169"/>
      <c r="E28" s="169"/>
      <c r="F28" s="169"/>
      <c r="G28" s="169"/>
      <c r="H28" s="169"/>
      <c r="I28" s="169"/>
      <c r="J28" s="169"/>
      <c r="K28" s="169"/>
      <c r="L28" s="169"/>
    </row>
    <row r="29" spans="2:12" s="166" customFormat="1" ht="15.75">
      <c r="B29" s="170"/>
      <c r="C29" s="169"/>
      <c r="D29" s="169"/>
      <c r="E29" s="169"/>
      <c r="F29" s="169"/>
      <c r="G29" s="169"/>
      <c r="H29" s="169"/>
      <c r="I29" s="169"/>
      <c r="J29" s="169"/>
      <c r="K29" s="169"/>
      <c r="L29" s="169"/>
    </row>
    <row r="30" spans="2:12" s="166" customFormat="1" ht="15.75">
      <c r="B30" s="170" t="s">
        <v>107</v>
      </c>
      <c r="C30" s="169"/>
      <c r="D30" s="169"/>
      <c r="E30" s="169"/>
      <c r="F30" s="169"/>
      <c r="G30" s="169"/>
      <c r="H30" s="169"/>
      <c r="I30" s="169"/>
      <c r="J30" s="169"/>
      <c r="K30" s="169"/>
      <c r="L30" s="169"/>
    </row>
    <row r="31" spans="2:12" s="166" customFormat="1" ht="15.75">
      <c r="B31" s="171"/>
      <c r="C31" s="169"/>
      <c r="D31" s="169"/>
      <c r="E31" s="169"/>
      <c r="F31" s="169"/>
      <c r="G31" s="169"/>
      <c r="H31" s="169"/>
      <c r="I31" s="169"/>
      <c r="J31" s="169"/>
      <c r="K31" s="169"/>
      <c r="L31" s="169"/>
    </row>
    <row r="32" spans="2:12" s="166" customFormat="1" ht="15.75">
      <c r="B32" s="170" t="s">
        <v>104</v>
      </c>
      <c r="C32" s="169"/>
      <c r="D32" s="169"/>
      <c r="E32" s="169"/>
      <c r="F32" s="169"/>
      <c r="G32" s="169"/>
      <c r="H32" s="169"/>
      <c r="I32" s="169"/>
      <c r="J32" s="169"/>
      <c r="K32" s="169"/>
      <c r="L32" s="169"/>
    </row>
    <row r="33" spans="2:12" s="166" customFormat="1" ht="15.75">
      <c r="B33" s="171"/>
      <c r="C33" s="169"/>
      <c r="D33" s="169"/>
      <c r="E33" s="169"/>
      <c r="F33" s="169"/>
      <c r="G33" s="169"/>
      <c r="H33" s="169"/>
      <c r="I33" s="169"/>
      <c r="J33" s="169"/>
      <c r="K33" s="169"/>
      <c r="L33" s="169"/>
    </row>
    <row r="34" spans="2:12" s="166" customFormat="1" ht="15.75">
      <c r="B34" s="167"/>
      <c r="C34" s="169"/>
      <c r="D34" s="169"/>
      <c r="E34" s="169"/>
      <c r="F34" s="169"/>
      <c r="G34" s="169"/>
      <c r="H34" s="169"/>
      <c r="I34" s="169"/>
      <c r="J34" s="169"/>
      <c r="K34" s="169"/>
      <c r="L34" s="169"/>
    </row>
    <row r="35" spans="2:10" s="172" customFormat="1" ht="12.75">
      <c r="B35" s="173"/>
      <c r="C35" s="174"/>
      <c r="D35" s="174"/>
      <c r="E35" s="174"/>
      <c r="F35" s="174"/>
      <c r="G35" s="174"/>
      <c r="H35" s="174"/>
      <c r="I35" s="174"/>
      <c r="J35" s="174"/>
    </row>
    <row r="72" spans="2:13" s="166" customFormat="1" ht="15.75">
      <c r="B72" s="170" t="s">
        <v>105</v>
      </c>
      <c r="C72" s="168"/>
      <c r="D72" s="169"/>
      <c r="E72" s="169"/>
      <c r="F72" s="169"/>
      <c r="G72" s="169"/>
      <c r="H72" s="169"/>
      <c r="I72" s="169"/>
      <c r="J72" s="169"/>
      <c r="K72" s="169"/>
      <c r="L72" s="169"/>
      <c r="M72" s="169"/>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C4" sqref="C4:AB4"/>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7"/>
      <c r="AD1" s="57"/>
    </row>
    <row r="2" spans="2:30" s="27" customFormat="1" ht="29.25" customHeight="1">
      <c r="B2" s="691"/>
      <c r="C2" s="697" t="s">
        <v>198</v>
      </c>
      <c r="D2" s="698"/>
      <c r="E2" s="698"/>
      <c r="F2" s="698"/>
      <c r="G2" s="698"/>
      <c r="H2" s="698"/>
      <c r="I2" s="698"/>
      <c r="J2" s="698"/>
      <c r="K2" s="698"/>
      <c r="L2" s="698"/>
      <c r="M2" s="698"/>
      <c r="N2" s="698"/>
      <c r="O2" s="698"/>
      <c r="P2" s="698"/>
      <c r="Q2" s="698"/>
      <c r="R2" s="698"/>
      <c r="S2" s="698"/>
      <c r="T2" s="698"/>
      <c r="U2" s="698"/>
      <c r="V2" s="698"/>
      <c r="W2" s="698"/>
      <c r="X2" s="698"/>
      <c r="Y2" s="698"/>
      <c r="Z2" s="698"/>
      <c r="AA2" s="698"/>
      <c r="AB2" s="699"/>
      <c r="AC2" s="48"/>
      <c r="AD2" s="57"/>
    </row>
    <row r="3" spans="2:30" s="27" customFormat="1" ht="29.25" customHeight="1">
      <c r="B3" s="692"/>
      <c r="C3" s="700"/>
      <c r="D3" s="701"/>
      <c r="E3" s="701"/>
      <c r="F3" s="701"/>
      <c r="G3" s="701"/>
      <c r="H3" s="701"/>
      <c r="I3" s="701"/>
      <c r="J3" s="701"/>
      <c r="K3" s="701"/>
      <c r="L3" s="701"/>
      <c r="M3" s="701"/>
      <c r="N3" s="701"/>
      <c r="O3" s="701"/>
      <c r="P3" s="701"/>
      <c r="Q3" s="701"/>
      <c r="R3" s="701"/>
      <c r="S3" s="701"/>
      <c r="T3" s="701"/>
      <c r="U3" s="701"/>
      <c r="V3" s="701"/>
      <c r="W3" s="701"/>
      <c r="X3" s="701"/>
      <c r="Y3" s="701"/>
      <c r="Z3" s="701"/>
      <c r="AA3" s="701"/>
      <c r="AB3" s="702"/>
      <c r="AC3" s="48"/>
      <c r="AD3" s="57"/>
    </row>
    <row r="4" spans="2:30" s="27" customFormat="1" ht="63" customHeight="1" thickBot="1">
      <c r="B4" s="693"/>
      <c r="C4" s="703" t="s">
        <v>196</v>
      </c>
      <c r="D4" s="704"/>
      <c r="E4" s="704"/>
      <c r="F4" s="704"/>
      <c r="G4" s="704"/>
      <c r="H4" s="704"/>
      <c r="I4" s="704"/>
      <c r="J4" s="704"/>
      <c r="K4" s="704"/>
      <c r="L4" s="704"/>
      <c r="M4" s="704"/>
      <c r="N4" s="704"/>
      <c r="O4" s="704"/>
      <c r="P4" s="704"/>
      <c r="Q4" s="704"/>
      <c r="R4" s="704"/>
      <c r="S4" s="704"/>
      <c r="T4" s="704"/>
      <c r="U4" s="704"/>
      <c r="V4" s="704"/>
      <c r="W4" s="704"/>
      <c r="X4" s="704"/>
      <c r="Y4" s="704"/>
      <c r="Z4" s="704"/>
      <c r="AA4" s="704"/>
      <c r="AB4" s="705"/>
      <c r="AC4" s="48"/>
      <c r="AD4" s="57"/>
    </row>
    <row r="5" spans="2:30" s="27" customFormat="1" ht="38.25" customHeight="1" thickBot="1">
      <c r="B5" s="383" t="str">
        <f>'802.22 Cover'!$C$3</f>
        <v>PLENARY</v>
      </c>
      <c r="C5" s="716" t="s">
        <v>197</v>
      </c>
      <c r="D5" s="717"/>
      <c r="E5" s="717"/>
      <c r="F5" s="717"/>
      <c r="G5" s="717"/>
      <c r="H5" s="717"/>
      <c r="I5" s="717"/>
      <c r="J5" s="717"/>
      <c r="K5" s="717"/>
      <c r="L5" s="717"/>
      <c r="M5" s="717"/>
      <c r="N5" s="717"/>
      <c r="O5" s="717"/>
      <c r="P5" s="717"/>
      <c r="Q5" s="717"/>
      <c r="R5" s="717"/>
      <c r="S5" s="717"/>
      <c r="T5" s="717"/>
      <c r="U5" s="717"/>
      <c r="V5" s="717"/>
      <c r="W5" s="717"/>
      <c r="X5" s="717"/>
      <c r="Y5" s="717"/>
      <c r="Z5" s="717"/>
      <c r="AA5" s="717"/>
      <c r="AB5" s="718"/>
      <c r="AC5" s="48"/>
      <c r="AD5" s="57"/>
    </row>
    <row r="6" spans="2:30" s="27" customFormat="1" ht="27.75" customHeight="1">
      <c r="B6" s="694" t="str">
        <f>'802.22 Cover'!$C$4</f>
        <v>R2</v>
      </c>
      <c r="C6" s="716"/>
      <c r="D6" s="717"/>
      <c r="E6" s="717"/>
      <c r="F6" s="717"/>
      <c r="G6" s="717"/>
      <c r="H6" s="717"/>
      <c r="I6" s="717"/>
      <c r="J6" s="717"/>
      <c r="K6" s="717"/>
      <c r="L6" s="717"/>
      <c r="M6" s="717"/>
      <c r="N6" s="717"/>
      <c r="O6" s="717"/>
      <c r="P6" s="717"/>
      <c r="Q6" s="717"/>
      <c r="R6" s="717"/>
      <c r="S6" s="717"/>
      <c r="T6" s="717"/>
      <c r="U6" s="717"/>
      <c r="V6" s="717"/>
      <c r="W6" s="717"/>
      <c r="X6" s="717"/>
      <c r="Y6" s="717"/>
      <c r="Z6" s="717"/>
      <c r="AA6" s="717"/>
      <c r="AB6" s="718"/>
      <c r="AC6" s="48"/>
      <c r="AD6" s="57"/>
    </row>
    <row r="7" spans="2:30" s="27" customFormat="1" ht="38.25" customHeight="1" thickBot="1">
      <c r="B7" s="695"/>
      <c r="C7" s="385" t="s">
        <v>5</v>
      </c>
      <c r="D7" s="386"/>
      <c r="E7" s="386"/>
      <c r="F7" s="386"/>
      <c r="G7" s="386"/>
      <c r="H7" s="386"/>
      <c r="I7" s="386"/>
      <c r="J7" s="386"/>
      <c r="K7" s="386"/>
      <c r="L7" s="386"/>
      <c r="M7" s="386"/>
      <c r="N7" s="386"/>
      <c r="O7" s="386"/>
      <c r="P7" s="386"/>
      <c r="Q7" s="386"/>
      <c r="R7" s="386"/>
      <c r="S7" s="386"/>
      <c r="T7" s="386"/>
      <c r="U7" s="386"/>
      <c r="V7" s="386"/>
      <c r="W7" s="386"/>
      <c r="X7" s="386"/>
      <c r="Y7" s="386"/>
      <c r="Z7" s="386"/>
      <c r="AA7" s="386"/>
      <c r="AB7" s="387"/>
      <c r="AC7" s="49"/>
      <c r="AD7" s="57"/>
    </row>
    <row r="8" spans="1:29" s="312" customFormat="1" ht="48" customHeight="1" thickBot="1">
      <c r="A8" s="311"/>
      <c r="B8" s="696"/>
      <c r="C8" s="384" t="s">
        <v>214</v>
      </c>
      <c r="D8" s="706" t="s">
        <v>215</v>
      </c>
      <c r="E8" s="706"/>
      <c r="F8" s="706"/>
      <c r="G8" s="706"/>
      <c r="H8" s="707"/>
      <c r="I8" s="706" t="s">
        <v>216</v>
      </c>
      <c r="J8" s="706"/>
      <c r="K8" s="706"/>
      <c r="L8" s="706"/>
      <c r="M8" s="707"/>
      <c r="N8" s="713" t="s">
        <v>217</v>
      </c>
      <c r="O8" s="714"/>
      <c r="P8" s="714"/>
      <c r="Q8" s="714"/>
      <c r="R8" s="715"/>
      <c r="S8" s="664" t="s">
        <v>218</v>
      </c>
      <c r="T8" s="708"/>
      <c r="U8" s="708"/>
      <c r="V8" s="708"/>
      <c r="W8" s="708"/>
      <c r="X8" s="709" t="s">
        <v>219</v>
      </c>
      <c r="Y8" s="710"/>
      <c r="Z8" s="711"/>
      <c r="AA8" s="711"/>
      <c r="AB8" s="712"/>
      <c r="AC8" s="50"/>
    </row>
    <row r="9" spans="1:30" s="46" customFormat="1" ht="36" customHeight="1">
      <c r="A9" s="45"/>
      <c r="B9" s="624" t="s">
        <v>113</v>
      </c>
      <c r="C9" s="621"/>
      <c r="D9" s="381"/>
      <c r="E9" s="381"/>
      <c r="F9" s="381"/>
      <c r="G9" s="381"/>
      <c r="H9" s="381"/>
      <c r="I9" s="631"/>
      <c r="J9" s="632"/>
      <c r="K9" s="632"/>
      <c r="L9" s="632"/>
      <c r="M9" s="633"/>
      <c r="N9" s="637"/>
      <c r="O9" s="638"/>
      <c r="P9" s="639"/>
      <c r="Q9" s="639"/>
      <c r="R9" s="640"/>
      <c r="S9" s="732"/>
      <c r="T9" s="733"/>
      <c r="U9" s="734"/>
      <c r="V9" s="734"/>
      <c r="W9" s="735"/>
      <c r="X9" s="728" t="s">
        <v>141</v>
      </c>
      <c r="Y9" s="729"/>
      <c r="Z9" s="639"/>
      <c r="AA9" s="639"/>
      <c r="AB9" s="730"/>
      <c r="AC9" s="51"/>
      <c r="AD9" s="58"/>
    </row>
    <row r="10" spans="1:30" s="46" customFormat="1" ht="36" customHeight="1" thickBot="1">
      <c r="A10" s="45"/>
      <c r="B10" s="625"/>
      <c r="C10" s="622"/>
      <c r="D10" s="382"/>
      <c r="E10" s="382"/>
      <c r="F10" s="382"/>
      <c r="G10" s="382"/>
      <c r="H10" s="382"/>
      <c r="I10" s="634"/>
      <c r="J10" s="635"/>
      <c r="K10" s="635"/>
      <c r="L10" s="635"/>
      <c r="M10" s="636"/>
      <c r="N10" s="641"/>
      <c r="O10" s="642"/>
      <c r="P10" s="643"/>
      <c r="Q10" s="643"/>
      <c r="R10" s="644"/>
      <c r="S10" s="623"/>
      <c r="T10" s="725"/>
      <c r="U10" s="726"/>
      <c r="V10" s="726"/>
      <c r="W10" s="727"/>
      <c r="X10" s="642"/>
      <c r="Y10" s="643"/>
      <c r="Z10" s="643"/>
      <c r="AA10" s="643"/>
      <c r="AB10" s="731"/>
      <c r="AC10" s="51"/>
      <c r="AD10" s="58"/>
    </row>
    <row r="11" spans="1:30" s="46" customFormat="1" ht="36" customHeight="1" thickBot="1">
      <c r="A11" s="45"/>
      <c r="B11" s="372" t="s">
        <v>64</v>
      </c>
      <c r="C11" s="622"/>
      <c r="D11" s="655" t="s">
        <v>201</v>
      </c>
      <c r="E11" s="656"/>
      <c r="F11" s="656"/>
      <c r="G11" s="656"/>
      <c r="H11" s="657"/>
      <c r="I11" s="593">
        <v>802.22</v>
      </c>
      <c r="J11" s="591"/>
      <c r="K11" s="591"/>
      <c r="L11" s="591"/>
      <c r="M11" s="591"/>
      <c r="N11" s="590">
        <v>802.22</v>
      </c>
      <c r="O11" s="591"/>
      <c r="P11" s="591"/>
      <c r="Q11" s="591"/>
      <c r="R11" s="591"/>
      <c r="S11" s="590">
        <v>802.22</v>
      </c>
      <c r="T11" s="591"/>
      <c r="U11" s="591"/>
      <c r="V11" s="591"/>
      <c r="W11" s="591"/>
      <c r="X11" s="595">
        <v>802.22</v>
      </c>
      <c r="Y11" s="596"/>
      <c r="Z11" s="596"/>
      <c r="AA11" s="596"/>
      <c r="AB11" s="597"/>
      <c r="AC11" s="52"/>
      <c r="AD11" s="58"/>
    </row>
    <row r="12" spans="1:30" s="46" customFormat="1" ht="36" customHeight="1" thickBot="1">
      <c r="A12" s="45"/>
      <c r="B12" s="373" t="s">
        <v>63</v>
      </c>
      <c r="C12" s="622"/>
      <c r="D12" s="658"/>
      <c r="E12" s="659"/>
      <c r="F12" s="659"/>
      <c r="G12" s="659"/>
      <c r="H12" s="660"/>
      <c r="I12" s="594"/>
      <c r="J12" s="591"/>
      <c r="K12" s="591"/>
      <c r="L12" s="591"/>
      <c r="M12" s="591"/>
      <c r="N12" s="591"/>
      <c r="O12" s="591"/>
      <c r="P12" s="591"/>
      <c r="Q12" s="591"/>
      <c r="R12" s="591"/>
      <c r="S12" s="591"/>
      <c r="T12" s="591"/>
      <c r="U12" s="591"/>
      <c r="V12" s="591"/>
      <c r="W12" s="591"/>
      <c r="X12" s="598"/>
      <c r="Y12" s="599"/>
      <c r="Z12" s="599"/>
      <c r="AA12" s="599"/>
      <c r="AB12" s="600"/>
      <c r="AC12" s="52"/>
      <c r="AD12" s="58"/>
    </row>
    <row r="13" spans="1:30" s="46" customFormat="1" ht="36" customHeight="1" thickBot="1">
      <c r="A13" s="45"/>
      <c r="B13" s="373" t="s">
        <v>61</v>
      </c>
      <c r="C13" s="388"/>
      <c r="D13" s="658"/>
      <c r="E13" s="659"/>
      <c r="F13" s="659"/>
      <c r="G13" s="659"/>
      <c r="H13" s="660"/>
      <c r="I13" s="594"/>
      <c r="J13" s="591"/>
      <c r="K13" s="591"/>
      <c r="L13" s="591"/>
      <c r="M13" s="591"/>
      <c r="N13" s="591"/>
      <c r="O13" s="591"/>
      <c r="P13" s="591"/>
      <c r="Q13" s="591"/>
      <c r="R13" s="591"/>
      <c r="S13" s="591"/>
      <c r="T13" s="591"/>
      <c r="U13" s="591"/>
      <c r="V13" s="591"/>
      <c r="W13" s="591"/>
      <c r="X13" s="598"/>
      <c r="Y13" s="599"/>
      <c r="Z13" s="599"/>
      <c r="AA13" s="599"/>
      <c r="AB13" s="600"/>
      <c r="AC13" s="52"/>
      <c r="AD13" s="58"/>
    </row>
    <row r="14" spans="1:30" s="46" customFormat="1" ht="36" customHeight="1" thickBot="1">
      <c r="A14" s="45"/>
      <c r="B14" s="373" t="s">
        <v>62</v>
      </c>
      <c r="C14" s="388"/>
      <c r="D14" s="661"/>
      <c r="E14" s="662"/>
      <c r="F14" s="662"/>
      <c r="G14" s="662"/>
      <c r="H14" s="663"/>
      <c r="I14" s="594"/>
      <c r="J14" s="591"/>
      <c r="K14" s="591"/>
      <c r="L14" s="591"/>
      <c r="M14" s="591"/>
      <c r="N14" s="591"/>
      <c r="O14" s="591"/>
      <c r="P14" s="591"/>
      <c r="Q14" s="591"/>
      <c r="R14" s="591"/>
      <c r="S14" s="591"/>
      <c r="T14" s="591"/>
      <c r="U14" s="591"/>
      <c r="V14" s="591"/>
      <c r="W14" s="591"/>
      <c r="X14" s="598"/>
      <c r="Y14" s="599"/>
      <c r="Z14" s="599"/>
      <c r="AA14" s="599"/>
      <c r="AB14" s="600"/>
      <c r="AC14" s="52"/>
      <c r="AD14" s="58"/>
    </row>
    <row r="15" spans="1:30" s="46" customFormat="1" ht="36" customHeight="1" thickBot="1">
      <c r="A15" s="45"/>
      <c r="B15" s="629" t="s">
        <v>45</v>
      </c>
      <c r="C15" s="623"/>
      <c r="D15" s="649" t="s">
        <v>139</v>
      </c>
      <c r="E15" s="650"/>
      <c r="F15" s="650"/>
      <c r="G15" s="650"/>
      <c r="H15" s="651"/>
      <c r="I15" s="602" t="s">
        <v>139</v>
      </c>
      <c r="J15" s="603"/>
      <c r="K15" s="603"/>
      <c r="L15" s="603"/>
      <c r="M15" s="603"/>
      <c r="N15" s="603" t="s">
        <v>139</v>
      </c>
      <c r="O15" s="603"/>
      <c r="P15" s="603"/>
      <c r="Q15" s="603"/>
      <c r="R15" s="603"/>
      <c r="S15" s="603" t="s">
        <v>139</v>
      </c>
      <c r="T15" s="603"/>
      <c r="U15" s="603"/>
      <c r="V15" s="603"/>
      <c r="W15" s="603"/>
      <c r="X15" s="736" t="s">
        <v>139</v>
      </c>
      <c r="Y15" s="737"/>
      <c r="Z15" s="737"/>
      <c r="AA15" s="737"/>
      <c r="AB15" s="738"/>
      <c r="AC15" s="50"/>
      <c r="AD15" s="58"/>
    </row>
    <row r="16" spans="1:30" s="46" customFormat="1" ht="36" customHeight="1" thickBot="1">
      <c r="A16" s="45"/>
      <c r="B16" s="630"/>
      <c r="C16" s="623"/>
      <c r="D16" s="652"/>
      <c r="E16" s="653"/>
      <c r="F16" s="653"/>
      <c r="G16" s="653"/>
      <c r="H16" s="654"/>
      <c r="I16" s="602"/>
      <c r="J16" s="603"/>
      <c r="K16" s="603"/>
      <c r="L16" s="603"/>
      <c r="M16" s="603"/>
      <c r="N16" s="603"/>
      <c r="O16" s="603"/>
      <c r="P16" s="603"/>
      <c r="Q16" s="603"/>
      <c r="R16" s="603"/>
      <c r="S16" s="603"/>
      <c r="T16" s="603"/>
      <c r="U16" s="603"/>
      <c r="V16" s="603"/>
      <c r="W16" s="603"/>
      <c r="X16" s="736"/>
      <c r="Y16" s="737"/>
      <c r="Z16" s="737"/>
      <c r="AA16" s="737"/>
      <c r="AB16" s="738"/>
      <c r="AC16" s="50"/>
      <c r="AD16" s="58"/>
    </row>
    <row r="17" spans="1:30" s="46" customFormat="1" ht="36" customHeight="1" thickBot="1">
      <c r="A17" s="45"/>
      <c r="B17" s="374" t="s">
        <v>44</v>
      </c>
      <c r="C17" s="623"/>
      <c r="D17" s="664" t="s">
        <v>202</v>
      </c>
      <c r="E17" s="665"/>
      <c r="F17" s="665"/>
      <c r="G17" s="665"/>
      <c r="H17" s="666"/>
      <c r="I17" s="590">
        <v>802.22</v>
      </c>
      <c r="J17" s="591"/>
      <c r="K17" s="591"/>
      <c r="L17" s="591"/>
      <c r="M17" s="591"/>
      <c r="N17" s="590">
        <v>802.22</v>
      </c>
      <c r="O17" s="591"/>
      <c r="P17" s="591"/>
      <c r="Q17" s="591"/>
      <c r="R17" s="591"/>
      <c r="S17" s="590">
        <v>802.22</v>
      </c>
      <c r="T17" s="591"/>
      <c r="U17" s="591"/>
      <c r="V17" s="591"/>
      <c r="W17" s="591"/>
      <c r="X17" s="595" t="s">
        <v>165</v>
      </c>
      <c r="Y17" s="604"/>
      <c r="Z17" s="604"/>
      <c r="AA17" s="604"/>
      <c r="AB17" s="605"/>
      <c r="AC17" s="53"/>
      <c r="AD17" s="58"/>
    </row>
    <row r="18" spans="1:30" s="46" customFormat="1" ht="36" customHeight="1" thickBot="1">
      <c r="A18" s="45"/>
      <c r="B18" s="374" t="s">
        <v>46</v>
      </c>
      <c r="C18" s="623"/>
      <c r="D18" s="667"/>
      <c r="E18" s="665"/>
      <c r="F18" s="665"/>
      <c r="G18" s="665"/>
      <c r="H18" s="666"/>
      <c r="I18" s="591"/>
      <c r="J18" s="591"/>
      <c r="K18" s="591"/>
      <c r="L18" s="591"/>
      <c r="M18" s="591"/>
      <c r="N18" s="591"/>
      <c r="O18" s="591"/>
      <c r="P18" s="591"/>
      <c r="Q18" s="591"/>
      <c r="R18" s="591"/>
      <c r="S18" s="591"/>
      <c r="T18" s="591"/>
      <c r="U18" s="591"/>
      <c r="V18" s="591"/>
      <c r="W18" s="591"/>
      <c r="X18" s="606"/>
      <c r="Y18" s="607"/>
      <c r="Z18" s="607"/>
      <c r="AA18" s="607"/>
      <c r="AB18" s="608"/>
      <c r="AC18" s="53"/>
      <c r="AD18" s="58"/>
    </row>
    <row r="19" spans="1:30" s="46" customFormat="1" ht="36" customHeight="1" thickBot="1">
      <c r="A19" s="45"/>
      <c r="B19" s="374" t="s">
        <v>47</v>
      </c>
      <c r="C19" s="623"/>
      <c r="D19" s="667"/>
      <c r="E19" s="665"/>
      <c r="F19" s="665"/>
      <c r="G19" s="665"/>
      <c r="H19" s="666"/>
      <c r="I19" s="591"/>
      <c r="J19" s="591"/>
      <c r="K19" s="591"/>
      <c r="L19" s="591"/>
      <c r="M19" s="591"/>
      <c r="N19" s="591"/>
      <c r="O19" s="591"/>
      <c r="P19" s="591"/>
      <c r="Q19" s="591"/>
      <c r="R19" s="591"/>
      <c r="S19" s="591"/>
      <c r="T19" s="591"/>
      <c r="U19" s="591"/>
      <c r="V19" s="591"/>
      <c r="W19" s="591"/>
      <c r="X19" s="606"/>
      <c r="Y19" s="607"/>
      <c r="Z19" s="607"/>
      <c r="AA19" s="607"/>
      <c r="AB19" s="608"/>
      <c r="AC19" s="53"/>
      <c r="AD19" s="58"/>
    </row>
    <row r="20" spans="1:30" s="46" customFormat="1" ht="36" customHeight="1" thickBot="1">
      <c r="A20" s="45"/>
      <c r="B20" s="374" t="s">
        <v>48</v>
      </c>
      <c r="C20" s="623"/>
      <c r="D20" s="668"/>
      <c r="E20" s="669"/>
      <c r="F20" s="669"/>
      <c r="G20" s="669"/>
      <c r="H20" s="670"/>
      <c r="I20" s="591"/>
      <c r="J20" s="591"/>
      <c r="K20" s="591"/>
      <c r="L20" s="591"/>
      <c r="M20" s="591"/>
      <c r="N20" s="591"/>
      <c r="O20" s="591"/>
      <c r="P20" s="591"/>
      <c r="Q20" s="591"/>
      <c r="R20" s="591"/>
      <c r="S20" s="591"/>
      <c r="T20" s="591"/>
      <c r="U20" s="591"/>
      <c r="V20" s="591"/>
      <c r="W20" s="591"/>
      <c r="X20" s="609" t="s">
        <v>79</v>
      </c>
      <c r="Y20" s="610"/>
      <c r="Z20" s="610"/>
      <c r="AA20" s="610"/>
      <c r="AB20" s="611"/>
      <c r="AC20" s="53"/>
      <c r="AD20" s="58"/>
    </row>
    <row r="21" spans="1:30" s="46" customFormat="1" ht="36" customHeight="1" thickBot="1">
      <c r="A21" s="45"/>
      <c r="B21" s="375" t="s">
        <v>69</v>
      </c>
      <c r="C21" s="623"/>
      <c r="D21" s="671" t="s">
        <v>59</v>
      </c>
      <c r="E21" s="672"/>
      <c r="F21" s="672"/>
      <c r="G21" s="672"/>
      <c r="H21" s="673"/>
      <c r="I21" s="648" t="s">
        <v>59</v>
      </c>
      <c r="J21" s="648"/>
      <c r="K21" s="648"/>
      <c r="L21" s="648"/>
      <c r="M21" s="648"/>
      <c r="N21" s="648" t="s">
        <v>59</v>
      </c>
      <c r="O21" s="648"/>
      <c r="P21" s="648"/>
      <c r="Q21" s="648"/>
      <c r="R21" s="648"/>
      <c r="S21" s="648" t="s">
        <v>59</v>
      </c>
      <c r="T21" s="648"/>
      <c r="U21" s="648"/>
      <c r="V21" s="648"/>
      <c r="W21" s="648"/>
      <c r="X21" s="609"/>
      <c r="Y21" s="610"/>
      <c r="Z21" s="610"/>
      <c r="AA21" s="610"/>
      <c r="AB21" s="611"/>
      <c r="AC21" s="54"/>
      <c r="AD21" s="58"/>
    </row>
    <row r="22" spans="1:30" s="46" customFormat="1" ht="36" customHeight="1" thickBot="1">
      <c r="A22" s="45"/>
      <c r="B22" s="375" t="s">
        <v>70</v>
      </c>
      <c r="C22" s="623"/>
      <c r="D22" s="674"/>
      <c r="E22" s="675"/>
      <c r="F22" s="675"/>
      <c r="G22" s="675"/>
      <c r="H22" s="676"/>
      <c r="I22" s="648"/>
      <c r="J22" s="648"/>
      <c r="K22" s="648"/>
      <c r="L22" s="648"/>
      <c r="M22" s="648"/>
      <c r="N22" s="648"/>
      <c r="O22" s="648"/>
      <c r="P22" s="648"/>
      <c r="Q22" s="648"/>
      <c r="R22" s="648"/>
      <c r="S22" s="648"/>
      <c r="T22" s="648"/>
      <c r="U22" s="648"/>
      <c r="V22" s="648"/>
      <c r="W22" s="739"/>
      <c r="X22" s="723"/>
      <c r="Y22" s="724"/>
      <c r="Z22" s="724"/>
      <c r="AA22" s="724"/>
      <c r="AB22" s="724"/>
      <c r="AC22" s="54"/>
      <c r="AD22" s="58"/>
    </row>
    <row r="23" spans="1:30" s="46" customFormat="1" ht="36" customHeight="1" thickBot="1">
      <c r="A23" s="45"/>
      <c r="B23" s="626" t="s">
        <v>49</v>
      </c>
      <c r="C23" s="389"/>
      <c r="D23" s="590" t="s">
        <v>212</v>
      </c>
      <c r="E23" s="647"/>
      <c r="F23" s="647"/>
      <c r="G23" s="647"/>
      <c r="H23" s="647"/>
      <c r="I23" s="590">
        <v>802.22</v>
      </c>
      <c r="J23" s="591"/>
      <c r="K23" s="591"/>
      <c r="L23" s="591"/>
      <c r="M23" s="591"/>
      <c r="N23" s="590">
        <v>802.22</v>
      </c>
      <c r="O23" s="601"/>
      <c r="P23" s="601"/>
      <c r="Q23" s="601"/>
      <c r="R23" s="601"/>
      <c r="S23" s="590">
        <v>802.22</v>
      </c>
      <c r="T23" s="591"/>
      <c r="U23" s="591"/>
      <c r="V23" s="591"/>
      <c r="W23" s="592"/>
      <c r="X23" s="724"/>
      <c r="Y23" s="724"/>
      <c r="Z23" s="724"/>
      <c r="AA23" s="724"/>
      <c r="AB23" s="724"/>
      <c r="AC23" s="54"/>
      <c r="AD23" s="58"/>
    </row>
    <row r="24" spans="1:30" s="46" customFormat="1" ht="36" customHeight="1" thickBot="1">
      <c r="A24" s="45"/>
      <c r="B24" s="628"/>
      <c r="C24" s="389"/>
      <c r="D24" s="647"/>
      <c r="E24" s="647"/>
      <c r="F24" s="647"/>
      <c r="G24" s="647"/>
      <c r="H24" s="647"/>
      <c r="I24" s="591"/>
      <c r="J24" s="591"/>
      <c r="K24" s="591"/>
      <c r="L24" s="591"/>
      <c r="M24" s="591"/>
      <c r="N24" s="601"/>
      <c r="O24" s="601"/>
      <c r="P24" s="601"/>
      <c r="Q24" s="601"/>
      <c r="R24" s="601"/>
      <c r="S24" s="591"/>
      <c r="T24" s="591"/>
      <c r="U24" s="591"/>
      <c r="V24" s="591"/>
      <c r="W24" s="592"/>
      <c r="X24" s="724"/>
      <c r="Y24" s="724"/>
      <c r="Z24" s="724"/>
      <c r="AA24" s="724"/>
      <c r="AB24" s="724"/>
      <c r="AC24" s="54"/>
      <c r="AD24" s="58"/>
    </row>
    <row r="25" spans="1:30" s="46" customFormat="1" ht="36" customHeight="1" thickBot="1">
      <c r="A25" s="45"/>
      <c r="B25" s="628"/>
      <c r="C25" s="389"/>
      <c r="D25" s="647"/>
      <c r="E25" s="647"/>
      <c r="F25" s="647"/>
      <c r="G25" s="647"/>
      <c r="H25" s="647"/>
      <c r="I25" s="591"/>
      <c r="J25" s="591"/>
      <c r="K25" s="591"/>
      <c r="L25" s="591"/>
      <c r="M25" s="591"/>
      <c r="N25" s="601"/>
      <c r="O25" s="601"/>
      <c r="P25" s="601"/>
      <c r="Q25" s="601"/>
      <c r="R25" s="601"/>
      <c r="S25" s="591"/>
      <c r="T25" s="591"/>
      <c r="U25" s="591"/>
      <c r="V25" s="591"/>
      <c r="W25" s="592"/>
      <c r="X25" s="724"/>
      <c r="Y25" s="724"/>
      <c r="Z25" s="724"/>
      <c r="AA25" s="724"/>
      <c r="AB25" s="724"/>
      <c r="AC25" s="54"/>
      <c r="AD25" s="58"/>
    </row>
    <row r="26" spans="1:30" s="46" customFormat="1" ht="36" customHeight="1" thickBot="1">
      <c r="A26" s="45"/>
      <c r="B26" s="627"/>
      <c r="C26" s="389"/>
      <c r="D26" s="647"/>
      <c r="E26" s="647"/>
      <c r="F26" s="647"/>
      <c r="G26" s="647"/>
      <c r="H26" s="647"/>
      <c r="I26" s="591"/>
      <c r="J26" s="591"/>
      <c r="K26" s="591"/>
      <c r="L26" s="591"/>
      <c r="M26" s="591"/>
      <c r="N26" s="601"/>
      <c r="O26" s="601"/>
      <c r="P26" s="601"/>
      <c r="Q26" s="601"/>
      <c r="R26" s="601"/>
      <c r="S26" s="591"/>
      <c r="T26" s="591"/>
      <c r="U26" s="591"/>
      <c r="V26" s="591"/>
      <c r="W26" s="592"/>
      <c r="X26" s="724"/>
      <c r="Y26" s="724"/>
      <c r="Z26" s="724"/>
      <c r="AA26" s="724"/>
      <c r="AB26" s="724"/>
      <c r="AC26" s="54"/>
      <c r="AD26" s="58"/>
    </row>
    <row r="27" spans="1:30" s="46" customFormat="1" ht="36" customHeight="1" thickBot="1">
      <c r="A27" s="45"/>
      <c r="B27" s="645" t="s">
        <v>50</v>
      </c>
      <c r="C27" s="687" t="s">
        <v>6</v>
      </c>
      <c r="D27" s="603" t="s">
        <v>139</v>
      </c>
      <c r="E27" s="603"/>
      <c r="F27" s="603"/>
      <c r="G27" s="603"/>
      <c r="H27" s="603"/>
      <c r="I27" s="603" t="s">
        <v>139</v>
      </c>
      <c r="J27" s="603"/>
      <c r="K27" s="603"/>
      <c r="L27" s="603"/>
      <c r="M27" s="603"/>
      <c r="N27" s="603" t="s">
        <v>139</v>
      </c>
      <c r="O27" s="603"/>
      <c r="P27" s="603"/>
      <c r="Q27" s="603"/>
      <c r="R27" s="603"/>
      <c r="S27" s="603" t="s">
        <v>139</v>
      </c>
      <c r="T27" s="603"/>
      <c r="U27" s="603"/>
      <c r="V27" s="603"/>
      <c r="W27" s="680"/>
      <c r="X27" s="724"/>
      <c r="Y27" s="724"/>
      <c r="Z27" s="724"/>
      <c r="AA27" s="724"/>
      <c r="AB27" s="724"/>
      <c r="AC27" s="54"/>
      <c r="AD27" s="58"/>
    </row>
    <row r="28" spans="1:30" s="46" customFormat="1" ht="36" customHeight="1" thickBot="1">
      <c r="A28" s="45"/>
      <c r="B28" s="646"/>
      <c r="C28" s="688"/>
      <c r="D28" s="603"/>
      <c r="E28" s="603"/>
      <c r="F28" s="603"/>
      <c r="G28" s="603"/>
      <c r="H28" s="603"/>
      <c r="I28" s="603"/>
      <c r="J28" s="603"/>
      <c r="K28" s="603"/>
      <c r="L28" s="603"/>
      <c r="M28" s="603"/>
      <c r="N28" s="603"/>
      <c r="O28" s="603"/>
      <c r="P28" s="603"/>
      <c r="Q28" s="603"/>
      <c r="R28" s="603"/>
      <c r="S28" s="603"/>
      <c r="T28" s="603"/>
      <c r="U28" s="603"/>
      <c r="V28" s="603"/>
      <c r="W28" s="680"/>
      <c r="X28" s="724"/>
      <c r="Y28" s="724"/>
      <c r="Z28" s="724"/>
      <c r="AA28" s="724"/>
      <c r="AB28" s="724"/>
      <c r="AC28" s="54"/>
      <c r="AD28" s="58"/>
    </row>
    <row r="29" spans="1:30" s="46" customFormat="1" ht="36" customHeight="1" thickBot="1">
      <c r="A29" s="45"/>
      <c r="B29" s="626" t="s">
        <v>51</v>
      </c>
      <c r="C29" s="688"/>
      <c r="D29" s="590">
        <v>802.22</v>
      </c>
      <c r="E29" s="591"/>
      <c r="F29" s="591"/>
      <c r="G29" s="591"/>
      <c r="H29" s="591"/>
      <c r="I29" s="590">
        <v>802.22</v>
      </c>
      <c r="J29" s="591"/>
      <c r="K29" s="591"/>
      <c r="L29" s="591"/>
      <c r="M29" s="591"/>
      <c r="N29" s="590">
        <v>802.22</v>
      </c>
      <c r="O29" s="591"/>
      <c r="P29" s="591"/>
      <c r="Q29" s="591"/>
      <c r="R29" s="591"/>
      <c r="S29" s="590">
        <v>802.22</v>
      </c>
      <c r="T29" s="591"/>
      <c r="U29" s="591"/>
      <c r="V29" s="591"/>
      <c r="W29" s="592"/>
      <c r="X29" s="724"/>
      <c r="Y29" s="724"/>
      <c r="Z29" s="724"/>
      <c r="AA29" s="724"/>
      <c r="AB29" s="724"/>
      <c r="AC29" s="54"/>
      <c r="AD29" s="58"/>
    </row>
    <row r="30" spans="1:30" s="46" customFormat="1" ht="36" customHeight="1" thickBot="1">
      <c r="A30" s="45"/>
      <c r="B30" s="627"/>
      <c r="C30" s="688"/>
      <c r="D30" s="591"/>
      <c r="E30" s="591"/>
      <c r="F30" s="591"/>
      <c r="G30" s="591"/>
      <c r="H30" s="591"/>
      <c r="I30" s="591"/>
      <c r="J30" s="591"/>
      <c r="K30" s="591"/>
      <c r="L30" s="591"/>
      <c r="M30" s="591"/>
      <c r="N30" s="591"/>
      <c r="O30" s="591"/>
      <c r="P30" s="591"/>
      <c r="Q30" s="591"/>
      <c r="R30" s="591"/>
      <c r="S30" s="591"/>
      <c r="T30" s="591"/>
      <c r="U30" s="591"/>
      <c r="V30" s="591"/>
      <c r="W30" s="592"/>
      <c r="X30" s="724"/>
      <c r="Y30" s="724"/>
      <c r="Z30" s="724"/>
      <c r="AA30" s="724"/>
      <c r="AB30" s="724"/>
      <c r="AC30" s="54"/>
      <c r="AD30" s="58"/>
    </row>
    <row r="31" spans="1:30" s="46" customFormat="1" ht="36" customHeight="1" thickBot="1">
      <c r="A31" s="45"/>
      <c r="B31" s="374" t="s">
        <v>65</v>
      </c>
      <c r="C31" s="689" t="s">
        <v>114</v>
      </c>
      <c r="D31" s="591"/>
      <c r="E31" s="591"/>
      <c r="F31" s="591"/>
      <c r="G31" s="591"/>
      <c r="H31" s="591"/>
      <c r="I31" s="591"/>
      <c r="J31" s="591"/>
      <c r="K31" s="591"/>
      <c r="L31" s="591"/>
      <c r="M31" s="591"/>
      <c r="N31" s="591"/>
      <c r="O31" s="591"/>
      <c r="P31" s="591"/>
      <c r="Q31" s="591"/>
      <c r="R31" s="591"/>
      <c r="S31" s="591"/>
      <c r="T31" s="591"/>
      <c r="U31" s="591"/>
      <c r="V31" s="591"/>
      <c r="W31" s="592"/>
      <c r="X31" s="724"/>
      <c r="Y31" s="724"/>
      <c r="Z31" s="724"/>
      <c r="AA31" s="724"/>
      <c r="AB31" s="724"/>
      <c r="AC31" s="54"/>
      <c r="AD31" s="58"/>
    </row>
    <row r="32" spans="1:30" s="46" customFormat="1" ht="36" customHeight="1" thickBot="1">
      <c r="A32" s="45"/>
      <c r="B32" s="374" t="s">
        <v>66</v>
      </c>
      <c r="C32" s="689"/>
      <c r="D32" s="591"/>
      <c r="E32" s="591"/>
      <c r="F32" s="591"/>
      <c r="G32" s="591"/>
      <c r="H32" s="591"/>
      <c r="I32" s="591"/>
      <c r="J32" s="591"/>
      <c r="K32" s="591"/>
      <c r="L32" s="591"/>
      <c r="M32" s="591"/>
      <c r="N32" s="591"/>
      <c r="O32" s="591"/>
      <c r="P32" s="591"/>
      <c r="Q32" s="591"/>
      <c r="R32" s="591"/>
      <c r="S32" s="591"/>
      <c r="T32" s="591"/>
      <c r="U32" s="591"/>
      <c r="V32" s="591"/>
      <c r="W32" s="592"/>
      <c r="X32" s="724"/>
      <c r="Y32" s="724"/>
      <c r="Z32" s="724"/>
      <c r="AA32" s="724"/>
      <c r="AB32" s="724"/>
      <c r="AC32" s="54"/>
      <c r="AD32" s="58"/>
    </row>
    <row r="33" spans="1:30" s="46" customFormat="1" ht="36" customHeight="1" thickBot="1">
      <c r="A33" s="45"/>
      <c r="B33" s="374" t="s">
        <v>52</v>
      </c>
      <c r="C33" s="743"/>
      <c r="D33" s="690" t="s">
        <v>199</v>
      </c>
      <c r="E33" s="690"/>
      <c r="F33" s="690"/>
      <c r="G33" s="690"/>
      <c r="H33" s="690"/>
      <c r="I33" s="690" t="s">
        <v>199</v>
      </c>
      <c r="J33" s="690"/>
      <c r="K33" s="690"/>
      <c r="L33" s="690"/>
      <c r="M33" s="690"/>
      <c r="N33" s="747" t="s">
        <v>139</v>
      </c>
      <c r="O33" s="748"/>
      <c r="P33" s="748"/>
      <c r="Q33" s="748"/>
      <c r="R33" s="749"/>
      <c r="S33" s="690" t="s">
        <v>199</v>
      </c>
      <c r="T33" s="690"/>
      <c r="U33" s="690"/>
      <c r="V33" s="690"/>
      <c r="W33" s="690"/>
      <c r="X33" s="377"/>
      <c r="Y33" s="377"/>
      <c r="Z33" s="377"/>
      <c r="AA33" s="377"/>
      <c r="AB33" s="378"/>
      <c r="AC33" s="54"/>
      <c r="AD33" s="58"/>
    </row>
    <row r="34" spans="1:30" s="46" customFormat="1" ht="36" customHeight="1" thickBot="1">
      <c r="A34" s="45"/>
      <c r="B34" s="374" t="s">
        <v>53</v>
      </c>
      <c r="C34" s="742"/>
      <c r="D34" s="690"/>
      <c r="E34" s="690"/>
      <c r="F34" s="690"/>
      <c r="G34" s="690"/>
      <c r="H34" s="690"/>
      <c r="I34" s="690"/>
      <c r="J34" s="690"/>
      <c r="K34" s="690"/>
      <c r="L34" s="690"/>
      <c r="M34" s="690"/>
      <c r="N34" s="681" t="s">
        <v>130</v>
      </c>
      <c r="O34" s="681"/>
      <c r="P34" s="681"/>
      <c r="Q34" s="681"/>
      <c r="R34" s="682"/>
      <c r="S34" s="690"/>
      <c r="T34" s="690"/>
      <c r="U34" s="690"/>
      <c r="V34" s="690"/>
      <c r="W34" s="690"/>
      <c r="X34" s="377"/>
      <c r="Y34" s="377"/>
      <c r="Z34" s="377"/>
      <c r="AA34" s="377"/>
      <c r="AB34" s="378"/>
      <c r="AC34" s="54"/>
      <c r="AD34" s="58"/>
    </row>
    <row r="35" spans="1:30" s="46" customFormat="1" ht="36" customHeight="1" thickBot="1">
      <c r="A35" s="45"/>
      <c r="B35" s="374" t="s">
        <v>54</v>
      </c>
      <c r="C35" s="623"/>
      <c r="D35" s="690"/>
      <c r="E35" s="690"/>
      <c r="F35" s="690"/>
      <c r="G35" s="690"/>
      <c r="H35" s="690"/>
      <c r="I35" s="690"/>
      <c r="J35" s="690"/>
      <c r="K35" s="690"/>
      <c r="L35" s="690"/>
      <c r="M35" s="690"/>
      <c r="N35" s="683"/>
      <c r="O35" s="683"/>
      <c r="P35" s="683"/>
      <c r="Q35" s="683"/>
      <c r="R35" s="684"/>
      <c r="S35" s="690"/>
      <c r="T35" s="690"/>
      <c r="U35" s="690"/>
      <c r="V35" s="690"/>
      <c r="W35" s="690"/>
      <c r="X35" s="377"/>
      <c r="Y35" s="377"/>
      <c r="Z35" s="377"/>
      <c r="AA35" s="377"/>
      <c r="AB35" s="378"/>
      <c r="AC35" s="54"/>
      <c r="AD35" s="58"/>
    </row>
    <row r="36" spans="1:33" s="46" customFormat="1" ht="36" customHeight="1" thickBot="1">
      <c r="A36" s="45"/>
      <c r="B36" s="374" t="s">
        <v>55</v>
      </c>
      <c r="C36" s="742"/>
      <c r="D36" s="590" t="s">
        <v>200</v>
      </c>
      <c r="E36" s="750"/>
      <c r="F36" s="750"/>
      <c r="G36" s="750"/>
      <c r="H36" s="750"/>
      <c r="I36" s="744" t="s">
        <v>200</v>
      </c>
      <c r="J36" s="745"/>
      <c r="K36" s="745"/>
      <c r="L36" s="745"/>
      <c r="M36" s="745"/>
      <c r="N36" s="683"/>
      <c r="O36" s="683"/>
      <c r="P36" s="683"/>
      <c r="Q36" s="683"/>
      <c r="R36" s="684"/>
      <c r="S36" s="744" t="s">
        <v>200</v>
      </c>
      <c r="T36" s="745"/>
      <c r="U36" s="745"/>
      <c r="V36" s="745"/>
      <c r="W36" s="745"/>
      <c r="X36" s="377"/>
      <c r="Y36" s="377"/>
      <c r="Z36" s="377"/>
      <c r="AA36" s="377"/>
      <c r="AB36" s="378"/>
      <c r="AC36" s="54"/>
      <c r="AD36" s="58"/>
      <c r="AG36" s="47"/>
    </row>
    <row r="37" spans="1:31" s="46" customFormat="1" ht="36" customHeight="1" thickBot="1">
      <c r="A37" s="45"/>
      <c r="B37" s="374" t="s">
        <v>56</v>
      </c>
      <c r="C37" s="742"/>
      <c r="D37" s="751"/>
      <c r="E37" s="750"/>
      <c r="F37" s="750"/>
      <c r="G37" s="750"/>
      <c r="H37" s="750"/>
      <c r="I37" s="746"/>
      <c r="J37" s="745"/>
      <c r="K37" s="745"/>
      <c r="L37" s="745"/>
      <c r="M37" s="745"/>
      <c r="N37" s="683"/>
      <c r="O37" s="683"/>
      <c r="P37" s="683"/>
      <c r="Q37" s="683"/>
      <c r="R37" s="684"/>
      <c r="S37" s="746"/>
      <c r="T37" s="745"/>
      <c r="U37" s="745"/>
      <c r="V37" s="745"/>
      <c r="W37" s="745"/>
      <c r="X37" s="377"/>
      <c r="Y37" s="377"/>
      <c r="Z37" s="377"/>
      <c r="AA37" s="377"/>
      <c r="AB37" s="378"/>
      <c r="AC37" s="54"/>
      <c r="AD37" s="58"/>
      <c r="AE37" s="61"/>
    </row>
    <row r="38" spans="1:30" s="46" customFormat="1" ht="36" customHeight="1" thickBot="1">
      <c r="A38" s="45"/>
      <c r="B38" s="374" t="s">
        <v>57</v>
      </c>
      <c r="C38" s="742"/>
      <c r="D38" s="751"/>
      <c r="E38" s="750"/>
      <c r="F38" s="750"/>
      <c r="G38" s="750"/>
      <c r="H38" s="750"/>
      <c r="I38" s="746"/>
      <c r="J38" s="745"/>
      <c r="K38" s="745"/>
      <c r="L38" s="745"/>
      <c r="M38" s="745"/>
      <c r="N38" s="683"/>
      <c r="O38" s="683"/>
      <c r="P38" s="683"/>
      <c r="Q38" s="683"/>
      <c r="R38" s="684"/>
      <c r="S38" s="746"/>
      <c r="T38" s="745"/>
      <c r="U38" s="745"/>
      <c r="V38" s="745"/>
      <c r="W38" s="745"/>
      <c r="X38" s="377"/>
      <c r="Y38" s="377"/>
      <c r="Z38" s="377"/>
      <c r="AA38" s="377"/>
      <c r="AB38" s="378"/>
      <c r="AC38" s="54"/>
      <c r="AD38" s="58"/>
    </row>
    <row r="39" spans="1:30" s="46" customFormat="1" ht="36" customHeight="1" thickBot="1">
      <c r="A39" s="45"/>
      <c r="B39" s="376" t="s">
        <v>58</v>
      </c>
      <c r="C39" s="742"/>
      <c r="D39" s="751"/>
      <c r="E39" s="750"/>
      <c r="F39" s="750"/>
      <c r="G39" s="750"/>
      <c r="H39" s="750"/>
      <c r="I39" s="746"/>
      <c r="J39" s="745"/>
      <c r="K39" s="745"/>
      <c r="L39" s="745"/>
      <c r="M39" s="745"/>
      <c r="N39" s="685"/>
      <c r="O39" s="685"/>
      <c r="P39" s="685"/>
      <c r="Q39" s="685"/>
      <c r="R39" s="686"/>
      <c r="S39" s="746"/>
      <c r="T39" s="745"/>
      <c r="U39" s="745"/>
      <c r="V39" s="745"/>
      <c r="W39" s="745"/>
      <c r="X39" s="377"/>
      <c r="Y39" s="377"/>
      <c r="Z39" s="377"/>
      <c r="AA39" s="377"/>
      <c r="AB39" s="378"/>
      <c r="AC39" s="54"/>
      <c r="AD39" s="58"/>
    </row>
    <row r="40" spans="1:30" s="46" customFormat="1" ht="36" customHeight="1">
      <c r="A40" s="45"/>
      <c r="B40" s="339" t="s">
        <v>71</v>
      </c>
      <c r="C40" s="352"/>
      <c r="D40" s="354"/>
      <c r="E40" s="354"/>
      <c r="F40" s="354"/>
      <c r="G40" s="354"/>
      <c r="H40" s="354"/>
      <c r="I40" s="356"/>
      <c r="J40" s="356"/>
      <c r="K40" s="356"/>
      <c r="L40" s="356"/>
      <c r="M40" s="356"/>
      <c r="N40" s="354"/>
      <c r="O40" s="354"/>
      <c r="P40" s="354"/>
      <c r="Q40" s="354"/>
      <c r="R40" s="354"/>
      <c r="S40" s="356"/>
      <c r="T40" s="356"/>
      <c r="U40" s="356"/>
      <c r="V40" s="356"/>
      <c r="W40" s="356"/>
      <c r="X40" s="377"/>
      <c r="Y40" s="377"/>
      <c r="Z40" s="377"/>
      <c r="AA40" s="377"/>
      <c r="AB40" s="378"/>
      <c r="AC40" s="54"/>
      <c r="AD40" s="58"/>
    </row>
    <row r="41" spans="1:30" s="46" customFormat="1" ht="36" customHeight="1" thickBot="1">
      <c r="A41" s="45"/>
      <c r="B41" s="338" t="s">
        <v>72</v>
      </c>
      <c r="C41" s="353"/>
      <c r="D41" s="355"/>
      <c r="E41" s="355"/>
      <c r="F41" s="355"/>
      <c r="G41" s="355"/>
      <c r="H41" s="355"/>
      <c r="I41" s="357"/>
      <c r="J41" s="357"/>
      <c r="K41" s="357"/>
      <c r="L41" s="357"/>
      <c r="M41" s="357"/>
      <c r="N41" s="354"/>
      <c r="O41" s="355"/>
      <c r="P41" s="355"/>
      <c r="Q41" s="355"/>
      <c r="R41" s="355"/>
      <c r="S41" s="356"/>
      <c r="T41" s="356"/>
      <c r="U41" s="356"/>
      <c r="V41" s="356"/>
      <c r="W41" s="356"/>
      <c r="X41" s="379"/>
      <c r="Y41" s="379"/>
      <c r="Z41" s="379"/>
      <c r="AA41" s="379"/>
      <c r="AB41" s="380"/>
      <c r="AC41" s="54"/>
      <c r="AD41" s="58"/>
    </row>
    <row r="42" spans="1:30" s="42" customFormat="1" ht="36" customHeight="1" hidden="1" thickBot="1">
      <c r="A42" s="41"/>
      <c r="B42" s="313"/>
      <c r="C42" s="334"/>
      <c r="D42" s="334"/>
      <c r="E42" s="334"/>
      <c r="F42" s="64"/>
      <c r="G42" s="64"/>
      <c r="H42" s="64"/>
      <c r="I42" s="64"/>
      <c r="J42" s="64"/>
      <c r="K42" s="64"/>
      <c r="L42" s="64"/>
      <c r="M42" s="64"/>
      <c r="N42" s="64"/>
      <c r="O42" s="64"/>
      <c r="P42" s="64"/>
      <c r="Q42" s="64"/>
      <c r="R42" s="64"/>
      <c r="S42" s="64"/>
      <c r="T42" s="64"/>
      <c r="U42" s="64"/>
      <c r="V42" s="64"/>
      <c r="W42" s="64"/>
      <c r="X42" s="64"/>
      <c r="Y42" s="64"/>
      <c r="Z42" s="64"/>
      <c r="AA42" s="335"/>
      <c r="AB42" s="336"/>
      <c r="AC42" s="55"/>
      <c r="AD42" s="59"/>
    </row>
    <row r="43" spans="1:31" s="74" customFormat="1" ht="36" customHeight="1" hidden="1">
      <c r="A43" s="67"/>
      <c r="B43" s="68" t="s">
        <v>110</v>
      </c>
      <c r="C43" s="69"/>
      <c r="D43" s="204">
        <v>8</v>
      </c>
      <c r="E43" s="205"/>
      <c r="F43" s="205"/>
      <c r="G43" s="205"/>
      <c r="H43" s="206"/>
      <c r="I43" s="204">
        <v>4</v>
      </c>
      <c r="J43" s="205"/>
      <c r="K43" s="205"/>
      <c r="L43" s="205"/>
      <c r="M43" s="206"/>
      <c r="N43" s="271">
        <v>4</v>
      </c>
      <c r="O43" s="271"/>
      <c r="P43" s="205"/>
      <c r="Q43" s="205"/>
      <c r="R43" s="206"/>
      <c r="S43" s="204"/>
      <c r="T43" s="271"/>
      <c r="U43" s="205"/>
      <c r="V43" s="205"/>
      <c r="W43" s="206"/>
      <c r="X43" s="70"/>
      <c r="Y43" s="287"/>
      <c r="Z43" s="71"/>
      <c r="AA43" s="71"/>
      <c r="AB43" s="72"/>
      <c r="AC43" s="720" t="s">
        <v>121</v>
      </c>
      <c r="AD43" s="73">
        <f aca="true" t="shared" si="0" ref="AD43:AD62">SUM(C43:AB43)</f>
        <v>16</v>
      </c>
      <c r="AE43" s="719"/>
    </row>
    <row r="44" spans="1:31" s="74" customFormat="1" ht="36" customHeight="1" hidden="1">
      <c r="A44" s="67"/>
      <c r="B44" s="136" t="s">
        <v>100</v>
      </c>
      <c r="C44" s="137"/>
      <c r="D44" s="213"/>
      <c r="E44" s="214"/>
      <c r="F44" s="214"/>
      <c r="G44" s="214"/>
      <c r="H44" s="215"/>
      <c r="I44" s="213"/>
      <c r="J44" s="214">
        <v>6</v>
      </c>
      <c r="K44" s="214"/>
      <c r="L44" s="214"/>
      <c r="M44" s="215"/>
      <c r="N44" s="273"/>
      <c r="O44" s="273">
        <v>6</v>
      </c>
      <c r="P44" s="214"/>
      <c r="Q44" s="214"/>
      <c r="R44" s="215"/>
      <c r="S44" s="213"/>
      <c r="T44" s="273">
        <v>4</v>
      </c>
      <c r="U44" s="214"/>
      <c r="V44" s="214"/>
      <c r="W44" s="215"/>
      <c r="X44" s="133"/>
      <c r="Y44" s="289"/>
      <c r="Z44" s="134"/>
      <c r="AA44" s="134"/>
      <c r="AB44" s="135"/>
      <c r="AC44" s="721"/>
      <c r="AD44" s="138">
        <f t="shared" si="0"/>
        <v>16</v>
      </c>
      <c r="AE44" s="719"/>
    </row>
    <row r="45" spans="1:31" s="74" customFormat="1" ht="36" customHeight="1" hidden="1">
      <c r="A45" s="67"/>
      <c r="B45" s="175" t="s">
        <v>101</v>
      </c>
      <c r="C45" s="177"/>
      <c r="D45" s="216"/>
      <c r="E45" s="217">
        <v>4</v>
      </c>
      <c r="F45" s="217"/>
      <c r="G45" s="217"/>
      <c r="H45" s="218"/>
      <c r="I45" s="216"/>
      <c r="J45" s="217"/>
      <c r="K45" s="217"/>
      <c r="L45" s="217"/>
      <c r="M45" s="218"/>
      <c r="N45" s="274"/>
      <c r="O45" s="274"/>
      <c r="P45" s="217">
        <v>4</v>
      </c>
      <c r="Q45" s="217"/>
      <c r="R45" s="218"/>
      <c r="S45" s="216">
        <v>6</v>
      </c>
      <c r="T45" s="274"/>
      <c r="U45" s="217"/>
      <c r="V45" s="217"/>
      <c r="W45" s="218"/>
      <c r="X45" s="178"/>
      <c r="Y45" s="290"/>
      <c r="Z45" s="179"/>
      <c r="AA45" s="179"/>
      <c r="AB45" s="180"/>
      <c r="AC45" s="721"/>
      <c r="AD45" s="176">
        <f t="shared" si="0"/>
        <v>14</v>
      </c>
      <c r="AE45" s="719"/>
    </row>
    <row r="46" spans="1:31" s="74" customFormat="1" ht="36" customHeight="1" hidden="1">
      <c r="A46" s="67"/>
      <c r="B46" s="145" t="s">
        <v>145</v>
      </c>
      <c r="C46" s="146"/>
      <c r="D46" s="225"/>
      <c r="E46" s="226"/>
      <c r="F46" s="226"/>
      <c r="G46" s="226"/>
      <c r="H46" s="227">
        <v>4</v>
      </c>
      <c r="I46" s="225"/>
      <c r="J46" s="226"/>
      <c r="K46" s="226"/>
      <c r="L46" s="226"/>
      <c r="M46" s="227">
        <v>8</v>
      </c>
      <c r="N46" s="275"/>
      <c r="O46" s="275"/>
      <c r="P46" s="226"/>
      <c r="Q46" s="226">
        <v>4</v>
      </c>
      <c r="R46" s="227"/>
      <c r="S46" s="225"/>
      <c r="T46" s="275"/>
      <c r="U46" s="226"/>
      <c r="V46" s="226"/>
      <c r="W46" s="227">
        <v>4</v>
      </c>
      <c r="X46" s="147"/>
      <c r="Y46" s="291"/>
      <c r="Z46" s="148"/>
      <c r="AA46" s="148"/>
      <c r="AB46" s="149"/>
      <c r="AC46" s="721"/>
      <c r="AD46" s="150">
        <f t="shared" si="0"/>
        <v>20</v>
      </c>
      <c r="AE46" s="719"/>
    </row>
    <row r="47" spans="1:31" s="74" customFormat="1" ht="36" customHeight="1" hidden="1">
      <c r="A47" s="67"/>
      <c r="B47" s="75" t="s">
        <v>82</v>
      </c>
      <c r="C47" s="76"/>
      <c r="D47" s="207"/>
      <c r="E47" s="208"/>
      <c r="F47" s="208"/>
      <c r="G47" s="208">
        <v>8</v>
      </c>
      <c r="H47" s="209"/>
      <c r="I47" s="207"/>
      <c r="J47" s="208"/>
      <c r="K47" s="208"/>
      <c r="L47" s="208">
        <v>4</v>
      </c>
      <c r="M47" s="209"/>
      <c r="N47" s="278"/>
      <c r="O47" s="278"/>
      <c r="P47" s="208"/>
      <c r="Q47" s="208"/>
      <c r="R47" s="209"/>
      <c r="S47" s="207"/>
      <c r="T47" s="278"/>
      <c r="U47" s="208"/>
      <c r="V47" s="208"/>
      <c r="W47" s="209">
        <v>4</v>
      </c>
      <c r="X47" s="264"/>
      <c r="Y47" s="294"/>
      <c r="Z47" s="265"/>
      <c r="AA47" s="265"/>
      <c r="AB47" s="266"/>
      <c r="AC47" s="721"/>
      <c r="AD47" s="77">
        <f>SUM(C47:AB47)</f>
        <v>16</v>
      </c>
      <c r="AE47" s="719"/>
    </row>
    <row r="48" spans="1:31" s="74" customFormat="1" ht="36" customHeight="1" hidden="1">
      <c r="A48" s="67"/>
      <c r="B48" s="300" t="s">
        <v>77</v>
      </c>
      <c r="C48" s="301"/>
      <c r="D48" s="302"/>
      <c r="E48" s="304"/>
      <c r="F48" s="304">
        <v>6</v>
      </c>
      <c r="G48" s="304"/>
      <c r="H48" s="305"/>
      <c r="I48" s="302"/>
      <c r="J48" s="304"/>
      <c r="K48" s="304">
        <v>6</v>
      </c>
      <c r="L48" s="304"/>
      <c r="M48" s="305">
        <v>2</v>
      </c>
      <c r="N48" s="303"/>
      <c r="O48" s="303"/>
      <c r="P48" s="304"/>
      <c r="Q48" s="304">
        <v>2</v>
      </c>
      <c r="R48" s="305"/>
      <c r="S48" s="302"/>
      <c r="T48" s="303">
        <v>4</v>
      </c>
      <c r="U48" s="304"/>
      <c r="V48" s="304"/>
      <c r="W48" s="305"/>
      <c r="X48" s="306"/>
      <c r="Y48" s="307"/>
      <c r="Z48" s="308"/>
      <c r="AA48" s="308"/>
      <c r="AB48" s="309"/>
      <c r="AC48" s="721"/>
      <c r="AD48" s="310">
        <f t="shared" si="0"/>
        <v>20</v>
      </c>
      <c r="AE48" s="719"/>
    </row>
    <row r="49" spans="1:31" s="74" customFormat="1" ht="36" customHeight="1" hidden="1">
      <c r="A49" s="67"/>
      <c r="B49" s="319" t="s">
        <v>78</v>
      </c>
      <c r="C49" s="320"/>
      <c r="D49" s="321"/>
      <c r="E49" s="323"/>
      <c r="F49" s="323"/>
      <c r="G49" s="323"/>
      <c r="H49" s="324"/>
      <c r="I49" s="321"/>
      <c r="J49" s="323"/>
      <c r="K49" s="323"/>
      <c r="L49" s="323">
        <v>6</v>
      </c>
      <c r="M49" s="324"/>
      <c r="N49" s="322"/>
      <c r="O49" s="322"/>
      <c r="P49" s="323"/>
      <c r="Q49" s="323"/>
      <c r="R49" s="324">
        <v>6</v>
      </c>
      <c r="S49" s="321"/>
      <c r="T49" s="322"/>
      <c r="U49" s="323"/>
      <c r="V49" s="323">
        <v>4</v>
      </c>
      <c r="W49" s="324"/>
      <c r="X49" s="325"/>
      <c r="Y49" s="326"/>
      <c r="Z49" s="327"/>
      <c r="AA49" s="327"/>
      <c r="AB49" s="328"/>
      <c r="AC49" s="721"/>
      <c r="AD49" s="329">
        <f t="shared" si="0"/>
        <v>16</v>
      </c>
      <c r="AE49" s="719"/>
    </row>
    <row r="50" spans="1:31" s="74" customFormat="1" ht="36" customHeight="1" hidden="1">
      <c r="A50" s="67"/>
      <c r="B50" s="78" t="s">
        <v>80</v>
      </c>
      <c r="C50" s="79"/>
      <c r="D50" s="210"/>
      <c r="E50" s="211">
        <v>4</v>
      </c>
      <c r="F50" s="211"/>
      <c r="G50" s="211"/>
      <c r="H50" s="212"/>
      <c r="I50" s="210"/>
      <c r="J50" s="211">
        <v>4</v>
      </c>
      <c r="K50" s="211"/>
      <c r="L50" s="211"/>
      <c r="M50" s="212"/>
      <c r="N50" s="272"/>
      <c r="O50" s="272"/>
      <c r="P50" s="211">
        <v>2</v>
      </c>
      <c r="Q50" s="211"/>
      <c r="R50" s="212"/>
      <c r="S50" s="210"/>
      <c r="T50" s="272"/>
      <c r="U50" s="211">
        <v>4</v>
      </c>
      <c r="V50" s="211"/>
      <c r="W50" s="212"/>
      <c r="X50" s="80"/>
      <c r="Y50" s="288"/>
      <c r="Z50" s="81"/>
      <c r="AA50" s="81"/>
      <c r="AB50" s="82"/>
      <c r="AC50" s="721"/>
      <c r="AD50" s="83">
        <f t="shared" si="0"/>
        <v>14</v>
      </c>
      <c r="AE50" s="719"/>
    </row>
    <row r="51" spans="1:31" s="74" customFormat="1" ht="36" customHeight="1" hidden="1">
      <c r="A51" s="67"/>
      <c r="B51" s="183" t="s">
        <v>135</v>
      </c>
      <c r="C51" s="184"/>
      <c r="D51" s="222"/>
      <c r="E51" s="223"/>
      <c r="F51" s="223"/>
      <c r="G51" s="223"/>
      <c r="H51" s="224"/>
      <c r="I51" s="222">
        <v>2</v>
      </c>
      <c r="J51" s="223"/>
      <c r="K51" s="223"/>
      <c r="L51" s="223"/>
      <c r="M51" s="224"/>
      <c r="N51" s="277"/>
      <c r="O51" s="277"/>
      <c r="P51" s="223"/>
      <c r="Q51" s="223"/>
      <c r="R51" s="224"/>
      <c r="S51" s="222"/>
      <c r="T51" s="277"/>
      <c r="U51" s="223"/>
      <c r="V51" s="223"/>
      <c r="W51" s="224"/>
      <c r="X51" s="132"/>
      <c r="Y51" s="293"/>
      <c r="Z51" s="181"/>
      <c r="AA51" s="181"/>
      <c r="AB51" s="182"/>
      <c r="AC51" s="721"/>
      <c r="AD51" s="129">
        <f t="shared" si="0"/>
        <v>2</v>
      </c>
      <c r="AE51" s="719"/>
    </row>
    <row r="52" spans="1:31" s="74" customFormat="1" ht="36" customHeight="1" hidden="1">
      <c r="A52" s="67"/>
      <c r="B52" s="84" t="s">
        <v>116</v>
      </c>
      <c r="C52" s="85"/>
      <c r="D52" s="219"/>
      <c r="E52" s="220"/>
      <c r="F52" s="220">
        <v>2</v>
      </c>
      <c r="G52" s="220"/>
      <c r="H52" s="221"/>
      <c r="I52" s="219"/>
      <c r="J52" s="220"/>
      <c r="K52" s="220"/>
      <c r="L52" s="220"/>
      <c r="M52" s="221"/>
      <c r="N52" s="276"/>
      <c r="O52" s="276"/>
      <c r="P52" s="220"/>
      <c r="Q52" s="220"/>
      <c r="R52" s="221"/>
      <c r="S52" s="219"/>
      <c r="T52" s="276"/>
      <c r="U52" s="220"/>
      <c r="V52" s="220"/>
      <c r="W52" s="221"/>
      <c r="X52" s="86"/>
      <c r="Y52" s="292"/>
      <c r="Z52" s="87"/>
      <c r="AA52" s="87"/>
      <c r="AB52" s="88"/>
      <c r="AC52" s="721"/>
      <c r="AD52" s="89">
        <f t="shared" si="0"/>
        <v>2</v>
      </c>
      <c r="AE52" s="719"/>
    </row>
    <row r="53" spans="1:31" s="74" customFormat="1" ht="36" customHeight="1" hidden="1">
      <c r="A53" s="67"/>
      <c r="B53" s="391" t="s">
        <v>81</v>
      </c>
      <c r="C53" s="392"/>
      <c r="D53" s="393"/>
      <c r="E53" s="394"/>
      <c r="F53" s="394"/>
      <c r="G53" s="394"/>
      <c r="H53" s="395"/>
      <c r="I53" s="393">
        <v>2</v>
      </c>
      <c r="J53" s="394"/>
      <c r="K53" s="394"/>
      <c r="L53" s="394"/>
      <c r="M53" s="395"/>
      <c r="N53" s="396"/>
      <c r="O53" s="396"/>
      <c r="P53" s="394"/>
      <c r="Q53" s="394"/>
      <c r="R53" s="395"/>
      <c r="S53" s="393"/>
      <c r="T53" s="396"/>
      <c r="U53" s="394">
        <v>2</v>
      </c>
      <c r="V53" s="394"/>
      <c r="W53" s="395"/>
      <c r="X53" s="397"/>
      <c r="Y53" s="398"/>
      <c r="Z53" s="399"/>
      <c r="AA53" s="399"/>
      <c r="AB53" s="400"/>
      <c r="AC53" s="721"/>
      <c r="AD53" s="401">
        <f t="shared" si="0"/>
        <v>4</v>
      </c>
      <c r="AE53" s="719"/>
    </row>
    <row r="54" spans="1:31" s="74" customFormat="1" ht="36" customHeight="1" hidden="1">
      <c r="A54" s="67"/>
      <c r="B54" s="185" t="s">
        <v>85</v>
      </c>
      <c r="C54" s="186"/>
      <c r="D54" s="234"/>
      <c r="E54" s="235"/>
      <c r="F54" s="235"/>
      <c r="G54" s="235"/>
      <c r="H54" s="236"/>
      <c r="I54" s="234"/>
      <c r="J54" s="235"/>
      <c r="K54" s="235">
        <v>4</v>
      </c>
      <c r="L54" s="235"/>
      <c r="M54" s="236"/>
      <c r="N54" s="284"/>
      <c r="O54" s="284"/>
      <c r="P54" s="235"/>
      <c r="Q54" s="235"/>
      <c r="R54" s="236"/>
      <c r="S54" s="234"/>
      <c r="T54" s="284"/>
      <c r="U54" s="235"/>
      <c r="V54" s="235">
        <v>4</v>
      </c>
      <c r="W54" s="236"/>
      <c r="X54" s="187"/>
      <c r="Y54" s="296"/>
      <c r="Z54" s="188"/>
      <c r="AA54" s="188"/>
      <c r="AB54" s="189"/>
      <c r="AC54" s="721"/>
      <c r="AD54" s="190">
        <f t="shared" si="0"/>
        <v>8</v>
      </c>
      <c r="AE54" s="719"/>
    </row>
    <row r="55" spans="1:31" s="74" customFormat="1" ht="36" customHeight="1" hidden="1">
      <c r="A55" s="67"/>
      <c r="B55" s="342" t="s">
        <v>86</v>
      </c>
      <c r="C55" s="343"/>
      <c r="D55" s="344"/>
      <c r="E55" s="345"/>
      <c r="F55" s="345"/>
      <c r="G55" s="345"/>
      <c r="H55" s="346">
        <v>4</v>
      </c>
      <c r="I55" s="344"/>
      <c r="J55" s="345"/>
      <c r="K55" s="345"/>
      <c r="L55" s="345"/>
      <c r="M55" s="346"/>
      <c r="N55" s="347">
        <v>2</v>
      </c>
      <c r="O55" s="347"/>
      <c r="P55" s="345"/>
      <c r="Q55" s="345"/>
      <c r="R55" s="346"/>
      <c r="S55" s="344"/>
      <c r="T55" s="347"/>
      <c r="U55" s="345">
        <v>2</v>
      </c>
      <c r="V55" s="345"/>
      <c r="W55" s="346"/>
      <c r="X55" s="348"/>
      <c r="Y55" s="349"/>
      <c r="Z55" s="350"/>
      <c r="AA55" s="350"/>
      <c r="AB55" s="351"/>
      <c r="AC55" s="721"/>
      <c r="AD55" s="341">
        <f t="shared" si="0"/>
        <v>8</v>
      </c>
      <c r="AE55" s="719"/>
    </row>
    <row r="56" spans="1:31" s="74" customFormat="1" ht="36" customHeight="1" hidden="1">
      <c r="A56" s="67"/>
      <c r="B56" s="358" t="s">
        <v>83</v>
      </c>
      <c r="C56" s="359"/>
      <c r="D56" s="360"/>
      <c r="E56" s="361"/>
      <c r="F56" s="361"/>
      <c r="G56" s="361"/>
      <c r="H56" s="362"/>
      <c r="I56" s="360">
        <v>2</v>
      </c>
      <c r="J56" s="361"/>
      <c r="K56" s="361"/>
      <c r="L56" s="361"/>
      <c r="M56" s="362"/>
      <c r="N56" s="363"/>
      <c r="O56" s="363"/>
      <c r="P56" s="361"/>
      <c r="Q56" s="361"/>
      <c r="R56" s="362"/>
      <c r="S56" s="360">
        <v>2</v>
      </c>
      <c r="T56" s="363"/>
      <c r="U56" s="361"/>
      <c r="V56" s="361"/>
      <c r="W56" s="362"/>
      <c r="X56" s="364"/>
      <c r="Y56" s="365"/>
      <c r="Z56" s="366"/>
      <c r="AA56" s="366"/>
      <c r="AB56" s="367"/>
      <c r="AC56" s="721"/>
      <c r="AD56" s="368">
        <f>SUM(C56:AB56)</f>
        <v>4</v>
      </c>
      <c r="AE56" s="719"/>
    </row>
    <row r="57" spans="1:31" s="74" customFormat="1" ht="36" customHeight="1" hidden="1">
      <c r="A57" s="67"/>
      <c r="B57" s="175" t="s">
        <v>133</v>
      </c>
      <c r="C57" s="177"/>
      <c r="D57" s="216"/>
      <c r="E57" s="217"/>
      <c r="F57" s="217"/>
      <c r="G57" s="217"/>
      <c r="H57" s="218"/>
      <c r="I57" s="216">
        <v>0.2</v>
      </c>
      <c r="J57" s="217">
        <v>0.2</v>
      </c>
      <c r="K57" s="217">
        <v>0.2</v>
      </c>
      <c r="L57" s="217">
        <v>0.2</v>
      </c>
      <c r="M57" s="218">
        <v>0.2</v>
      </c>
      <c r="N57" s="274"/>
      <c r="O57" s="274"/>
      <c r="P57" s="217"/>
      <c r="Q57" s="217"/>
      <c r="R57" s="218"/>
      <c r="S57" s="216"/>
      <c r="T57" s="274"/>
      <c r="U57" s="217"/>
      <c r="V57" s="217"/>
      <c r="W57" s="218"/>
      <c r="X57" s="178"/>
      <c r="Y57" s="290"/>
      <c r="Z57" s="179"/>
      <c r="AA57" s="179"/>
      <c r="AB57" s="180"/>
      <c r="AC57" s="721"/>
      <c r="AD57" s="176">
        <f t="shared" si="0"/>
        <v>1</v>
      </c>
      <c r="AE57" s="719"/>
    </row>
    <row r="58" spans="1:31" s="74" customFormat="1" ht="36" customHeight="1" hidden="1">
      <c r="A58" s="67"/>
      <c r="B58" s="90" t="s">
        <v>99</v>
      </c>
      <c r="C58" s="91">
        <v>1</v>
      </c>
      <c r="D58" s="228"/>
      <c r="E58" s="229"/>
      <c r="F58" s="229"/>
      <c r="G58" s="229"/>
      <c r="H58" s="230"/>
      <c r="I58" s="228"/>
      <c r="J58" s="229"/>
      <c r="K58" s="229"/>
      <c r="L58" s="229"/>
      <c r="M58" s="230"/>
      <c r="N58" s="279"/>
      <c r="O58" s="279"/>
      <c r="P58" s="229"/>
      <c r="Q58" s="229"/>
      <c r="R58" s="230"/>
      <c r="S58" s="228"/>
      <c r="T58" s="279"/>
      <c r="U58" s="229"/>
      <c r="V58" s="229"/>
      <c r="W58" s="230"/>
      <c r="X58" s="92"/>
      <c r="Y58" s="295"/>
      <c r="Z58" s="93"/>
      <c r="AA58" s="93"/>
      <c r="AB58" s="94"/>
      <c r="AC58" s="721"/>
      <c r="AD58" s="95">
        <f t="shared" si="0"/>
        <v>1</v>
      </c>
      <c r="AE58" s="719"/>
    </row>
    <row r="59" spans="1:31" s="74" customFormat="1" ht="36" customHeight="1" hidden="1">
      <c r="A59" s="67"/>
      <c r="B59" s="102" t="s">
        <v>144</v>
      </c>
      <c r="C59" s="103"/>
      <c r="D59" s="231"/>
      <c r="E59" s="232"/>
      <c r="F59" s="232"/>
      <c r="G59" s="232"/>
      <c r="H59" s="233"/>
      <c r="I59" s="231"/>
      <c r="J59" s="232"/>
      <c r="K59" s="232"/>
      <c r="L59" s="232"/>
      <c r="M59" s="233"/>
      <c r="N59" s="283">
        <v>0.4</v>
      </c>
      <c r="O59" s="231">
        <v>0.4</v>
      </c>
      <c r="P59" s="231">
        <v>0.4</v>
      </c>
      <c r="Q59" s="231">
        <v>0.4</v>
      </c>
      <c r="R59" s="231">
        <v>0.4</v>
      </c>
      <c r="S59" s="231"/>
      <c r="T59" s="283"/>
      <c r="U59" s="232"/>
      <c r="V59" s="232"/>
      <c r="W59" s="233"/>
      <c r="X59" s="104">
        <v>0.8</v>
      </c>
      <c r="Y59" s="104">
        <v>0.8</v>
      </c>
      <c r="Z59" s="104">
        <v>0.8</v>
      </c>
      <c r="AA59" s="104">
        <v>0.8</v>
      </c>
      <c r="AB59" s="102">
        <v>0.8</v>
      </c>
      <c r="AC59" s="721"/>
      <c r="AD59" s="105">
        <f t="shared" si="0"/>
        <v>5.999999999999999</v>
      </c>
      <c r="AE59" s="719"/>
    </row>
    <row r="60" spans="1:31" s="74" customFormat="1" ht="36" customHeight="1" hidden="1">
      <c r="A60" s="67"/>
      <c r="B60" s="185" t="s">
        <v>118</v>
      </c>
      <c r="C60" s="186"/>
      <c r="D60" s="234">
        <v>0.4</v>
      </c>
      <c r="E60" s="235">
        <v>0.4</v>
      </c>
      <c r="F60" s="235">
        <v>0.4</v>
      </c>
      <c r="G60" s="235">
        <v>0.4</v>
      </c>
      <c r="H60" s="236">
        <v>0.4</v>
      </c>
      <c r="I60" s="234"/>
      <c r="J60" s="235"/>
      <c r="K60" s="235"/>
      <c r="L60" s="235"/>
      <c r="M60" s="236"/>
      <c r="N60" s="284"/>
      <c r="O60" s="284"/>
      <c r="P60" s="235"/>
      <c r="Q60" s="235"/>
      <c r="R60" s="236"/>
      <c r="S60" s="234"/>
      <c r="T60" s="284"/>
      <c r="U60" s="235"/>
      <c r="V60" s="235"/>
      <c r="W60" s="236"/>
      <c r="X60" s="187"/>
      <c r="Y60" s="296"/>
      <c r="Z60" s="188"/>
      <c r="AA60" s="188"/>
      <c r="AB60" s="189"/>
      <c r="AC60" s="721"/>
      <c r="AD60" s="190">
        <f t="shared" si="0"/>
        <v>2</v>
      </c>
      <c r="AE60" s="719"/>
    </row>
    <row r="61" spans="1:32" s="74" customFormat="1" ht="36" customHeight="1" hidden="1">
      <c r="A61" s="67"/>
      <c r="B61" s="96" t="s">
        <v>117</v>
      </c>
      <c r="C61" s="97">
        <v>2.5</v>
      </c>
      <c r="D61" s="237"/>
      <c r="E61" s="238"/>
      <c r="F61" s="238"/>
      <c r="G61" s="238"/>
      <c r="H61" s="239"/>
      <c r="I61" s="237"/>
      <c r="J61" s="280"/>
      <c r="K61" s="238"/>
      <c r="L61" s="238"/>
      <c r="M61" s="239"/>
      <c r="N61" s="280"/>
      <c r="O61" s="280"/>
      <c r="P61" s="238"/>
      <c r="Q61" s="238"/>
      <c r="R61" s="239"/>
      <c r="S61" s="237">
        <v>0.5</v>
      </c>
      <c r="T61" s="237">
        <v>0.5</v>
      </c>
      <c r="U61" s="237">
        <v>0.5</v>
      </c>
      <c r="V61" s="237">
        <v>0.5</v>
      </c>
      <c r="W61" s="237">
        <v>0.5</v>
      </c>
      <c r="X61" s="98"/>
      <c r="Y61" s="297"/>
      <c r="Z61" s="99"/>
      <c r="AA61" s="99"/>
      <c r="AB61" s="100"/>
      <c r="AC61" s="721"/>
      <c r="AD61" s="101">
        <f t="shared" si="0"/>
        <v>5</v>
      </c>
      <c r="AE61" s="719"/>
      <c r="AF61" s="67"/>
    </row>
    <row r="62" spans="1:32" s="74" customFormat="1" ht="36" customHeight="1" hidden="1" thickBot="1">
      <c r="A62" s="67"/>
      <c r="B62" s="194" t="s">
        <v>92</v>
      </c>
      <c r="C62" s="195">
        <v>1.5</v>
      </c>
      <c r="D62" s="330"/>
      <c r="E62" s="331"/>
      <c r="F62" s="331"/>
      <c r="G62" s="331"/>
      <c r="H62" s="332"/>
      <c r="I62" s="330"/>
      <c r="J62" s="333"/>
      <c r="K62" s="331"/>
      <c r="L62" s="331"/>
      <c r="M62" s="332"/>
      <c r="N62" s="281"/>
      <c r="O62" s="281"/>
      <c r="P62" s="241"/>
      <c r="Q62" s="241"/>
      <c r="R62" s="242"/>
      <c r="S62" s="240"/>
      <c r="T62" s="281"/>
      <c r="U62" s="241"/>
      <c r="V62" s="241"/>
      <c r="W62" s="242"/>
      <c r="X62" s="191"/>
      <c r="Y62" s="298"/>
      <c r="Z62" s="192"/>
      <c r="AA62" s="192"/>
      <c r="AB62" s="193"/>
      <c r="AC62" s="722"/>
      <c r="AD62" s="196">
        <f t="shared" si="0"/>
        <v>1.5</v>
      </c>
      <c r="AE62" s="719"/>
      <c r="AF62" s="67"/>
    </row>
    <row r="63" spans="1:32" s="74" customFormat="1" ht="36" customHeight="1" hidden="1" thickBot="1">
      <c r="A63" s="67"/>
      <c r="B63" s="677"/>
      <c r="C63" s="678"/>
      <c r="D63" s="678"/>
      <c r="E63" s="678"/>
      <c r="F63" s="678"/>
      <c r="G63" s="678"/>
      <c r="H63" s="678"/>
      <c r="I63" s="678"/>
      <c r="J63" s="678"/>
      <c r="K63" s="678"/>
      <c r="L63" s="678"/>
      <c r="M63" s="678"/>
      <c r="N63" s="678"/>
      <c r="O63" s="678"/>
      <c r="P63" s="678"/>
      <c r="Q63" s="678"/>
      <c r="R63" s="678"/>
      <c r="S63" s="678"/>
      <c r="T63" s="678"/>
      <c r="U63" s="678"/>
      <c r="V63" s="678"/>
      <c r="W63" s="678"/>
      <c r="X63" s="678"/>
      <c r="Y63" s="678"/>
      <c r="Z63" s="678"/>
      <c r="AA63" s="678"/>
      <c r="AB63" s="679"/>
      <c r="AC63" s="106" t="s">
        <v>120</v>
      </c>
      <c r="AD63" s="107">
        <f>SUM(AD43:AD62)</f>
        <v>176.5</v>
      </c>
      <c r="AE63" s="719"/>
      <c r="AF63" s="108"/>
    </row>
    <row r="64" spans="1:32" s="74" customFormat="1" ht="36" customHeight="1" hidden="1">
      <c r="A64" s="67"/>
      <c r="B64" s="109" t="s">
        <v>119</v>
      </c>
      <c r="C64" s="110"/>
      <c r="D64" s="282"/>
      <c r="E64" s="282"/>
      <c r="F64" s="244"/>
      <c r="G64" s="244"/>
      <c r="H64" s="245"/>
      <c r="I64" s="282"/>
      <c r="J64" s="282"/>
      <c r="K64" s="244"/>
      <c r="L64" s="244"/>
      <c r="M64" s="245"/>
      <c r="N64" s="243">
        <v>0.6</v>
      </c>
      <c r="O64" s="243">
        <v>0.6</v>
      </c>
      <c r="P64" s="243">
        <v>0.6</v>
      </c>
      <c r="Q64" s="243">
        <v>0.6</v>
      </c>
      <c r="R64" s="243">
        <v>0.6</v>
      </c>
      <c r="S64" s="243"/>
      <c r="T64" s="282"/>
      <c r="U64" s="244"/>
      <c r="V64" s="244"/>
      <c r="W64" s="246"/>
      <c r="X64" s="111"/>
      <c r="Y64" s="299"/>
      <c r="Z64" s="112"/>
      <c r="AA64" s="112"/>
      <c r="AB64" s="113"/>
      <c r="AC64" s="720" t="s">
        <v>122</v>
      </c>
      <c r="AD64" s="114">
        <f>SUM(C64:AB64)</f>
        <v>3</v>
      </c>
      <c r="AE64" s="67"/>
      <c r="AF64" s="67"/>
    </row>
    <row r="65" spans="1:32" s="74" customFormat="1" ht="36" customHeight="1" hidden="1">
      <c r="A65" s="67"/>
      <c r="B65" s="115" t="s">
        <v>115</v>
      </c>
      <c r="C65" s="116"/>
      <c r="D65" s="247"/>
      <c r="E65" s="247"/>
      <c r="F65" s="247"/>
      <c r="G65" s="247"/>
      <c r="H65" s="247"/>
      <c r="I65" s="285"/>
      <c r="J65" s="285"/>
      <c r="K65" s="248"/>
      <c r="L65" s="248"/>
      <c r="M65" s="249"/>
      <c r="N65" s="247"/>
      <c r="O65" s="285"/>
      <c r="P65" s="248"/>
      <c r="Q65" s="248"/>
      <c r="R65" s="249"/>
      <c r="S65" s="247"/>
      <c r="T65" s="285"/>
      <c r="U65" s="248"/>
      <c r="V65" s="248"/>
      <c r="W65" s="250"/>
      <c r="X65" s="117"/>
      <c r="Y65" s="117"/>
      <c r="Z65" s="117"/>
      <c r="AA65" s="117"/>
      <c r="AB65" s="314"/>
      <c r="AC65" s="740"/>
      <c r="AD65" s="118">
        <f>SUM(C65:AB65)</f>
        <v>0</v>
      </c>
      <c r="AE65" s="67"/>
      <c r="AF65" s="67"/>
    </row>
    <row r="66" spans="1:32" s="74" customFormat="1" ht="36" customHeight="1" hidden="1" thickBot="1">
      <c r="A66" s="139"/>
      <c r="B66" s="130" t="s">
        <v>136</v>
      </c>
      <c r="C66" s="131"/>
      <c r="D66" s="251"/>
      <c r="E66" s="251"/>
      <c r="F66" s="251"/>
      <c r="G66" s="251"/>
      <c r="H66" s="251"/>
      <c r="I66" s="286"/>
      <c r="J66" s="286"/>
      <c r="K66" s="252"/>
      <c r="L66" s="252"/>
      <c r="M66" s="253"/>
      <c r="N66" s="251"/>
      <c r="O66" s="286"/>
      <c r="P66" s="252"/>
      <c r="Q66" s="252"/>
      <c r="R66" s="253"/>
      <c r="S66" s="251"/>
      <c r="T66" s="286"/>
      <c r="U66" s="252"/>
      <c r="V66" s="252"/>
      <c r="W66" s="254"/>
      <c r="X66" s="132"/>
      <c r="Y66" s="132"/>
      <c r="Z66" s="132"/>
      <c r="AA66" s="132"/>
      <c r="AB66" s="183"/>
      <c r="AC66" s="741"/>
      <c r="AD66" s="129">
        <f>SUM(C66:AB66)</f>
        <v>0</v>
      </c>
      <c r="AE66" s="67"/>
      <c r="AF66" s="67"/>
    </row>
    <row r="67" spans="1:32" s="74" customFormat="1" ht="36" customHeight="1" hidden="1" thickBot="1">
      <c r="A67" s="67"/>
      <c r="B67" s="119"/>
      <c r="C67" s="677" t="s">
        <v>123</v>
      </c>
      <c r="D67" s="678"/>
      <c r="E67" s="678"/>
      <c r="F67" s="678"/>
      <c r="G67" s="678"/>
      <c r="H67" s="678"/>
      <c r="I67" s="678"/>
      <c r="J67" s="678"/>
      <c r="K67" s="678"/>
      <c r="L67" s="678"/>
      <c r="M67" s="678"/>
      <c r="N67" s="678"/>
      <c r="O67" s="678"/>
      <c r="P67" s="678"/>
      <c r="Q67" s="678"/>
      <c r="R67" s="678"/>
      <c r="S67" s="678"/>
      <c r="T67" s="678"/>
      <c r="U67" s="678"/>
      <c r="V67" s="678"/>
      <c r="W67" s="678"/>
      <c r="X67" s="678"/>
      <c r="Y67" s="678"/>
      <c r="Z67" s="678"/>
      <c r="AA67" s="678"/>
      <c r="AB67" s="679"/>
      <c r="AC67" s="106" t="s">
        <v>120</v>
      </c>
      <c r="AD67" s="107">
        <f>SUM(AD64:AD66)</f>
        <v>3</v>
      </c>
      <c r="AE67" s="108"/>
      <c r="AF67" s="108"/>
    </row>
    <row r="68" spans="1:32" s="405" customFormat="1" ht="36" customHeight="1" hidden="1" thickBot="1">
      <c r="A68" s="108"/>
      <c r="B68" s="404"/>
      <c r="C68" s="255">
        <f aca="true" t="shared" si="1" ref="C68:AB68">SUM(C43:C66)</f>
        <v>5</v>
      </c>
      <c r="D68" s="256">
        <f t="shared" si="1"/>
        <v>8.4</v>
      </c>
      <c r="E68" s="256">
        <f t="shared" si="1"/>
        <v>8.4</v>
      </c>
      <c r="F68" s="256">
        <f t="shared" si="1"/>
        <v>8.4</v>
      </c>
      <c r="G68" s="256">
        <f t="shared" si="1"/>
        <v>8.4</v>
      </c>
      <c r="H68" s="256">
        <f t="shared" si="1"/>
        <v>8.4</v>
      </c>
      <c r="I68" s="257">
        <f t="shared" si="1"/>
        <v>10.2</v>
      </c>
      <c r="J68" s="257">
        <f t="shared" si="1"/>
        <v>10.2</v>
      </c>
      <c r="K68" s="257">
        <f t="shared" si="1"/>
        <v>10.2</v>
      </c>
      <c r="L68" s="257">
        <f t="shared" si="1"/>
        <v>10.2</v>
      </c>
      <c r="M68" s="258">
        <f t="shared" si="1"/>
        <v>10.2</v>
      </c>
      <c r="N68" s="259">
        <f t="shared" si="1"/>
        <v>7</v>
      </c>
      <c r="O68" s="256">
        <f t="shared" si="1"/>
        <v>7</v>
      </c>
      <c r="P68" s="256">
        <f t="shared" si="1"/>
        <v>7</v>
      </c>
      <c r="Q68" s="256">
        <f t="shared" si="1"/>
        <v>7</v>
      </c>
      <c r="R68" s="260">
        <f t="shared" si="1"/>
        <v>7</v>
      </c>
      <c r="S68" s="255">
        <f t="shared" si="1"/>
        <v>8.5</v>
      </c>
      <c r="T68" s="257">
        <f t="shared" si="1"/>
        <v>8.5</v>
      </c>
      <c r="U68" s="257">
        <f t="shared" si="1"/>
        <v>8.5</v>
      </c>
      <c r="V68" s="257">
        <f t="shared" si="1"/>
        <v>8.5</v>
      </c>
      <c r="W68" s="258">
        <f t="shared" si="1"/>
        <v>8.5</v>
      </c>
      <c r="X68" s="121">
        <f t="shared" si="1"/>
        <v>0.8</v>
      </c>
      <c r="Y68" s="120">
        <f t="shared" si="1"/>
        <v>0.8</v>
      </c>
      <c r="Z68" s="120">
        <f t="shared" si="1"/>
        <v>0.8</v>
      </c>
      <c r="AA68" s="120">
        <f t="shared" si="1"/>
        <v>0.8</v>
      </c>
      <c r="AB68" s="122">
        <f t="shared" si="1"/>
        <v>0.8</v>
      </c>
      <c r="AC68" s="123">
        <f>SUM(C68:AB68)</f>
        <v>179.50000000000006</v>
      </c>
      <c r="AD68" s="124" t="s">
        <v>120</v>
      </c>
      <c r="AE68" s="108"/>
      <c r="AF68" s="108"/>
    </row>
    <row r="69" spans="1:32" s="42" customFormat="1" ht="36" customHeight="1" hidden="1" thickBot="1">
      <c r="A69" s="41"/>
      <c r="B69" s="315"/>
      <c r="C69" s="316"/>
      <c r="D69" s="317"/>
      <c r="E69" s="317"/>
      <c r="F69" s="317"/>
      <c r="G69" s="317"/>
      <c r="H69" s="317"/>
      <c r="I69" s="316"/>
      <c r="J69" s="316"/>
      <c r="K69" s="316"/>
      <c r="L69" s="316"/>
      <c r="M69" s="316"/>
      <c r="N69" s="317"/>
      <c r="O69" s="317"/>
      <c r="P69" s="317"/>
      <c r="Q69" s="317"/>
      <c r="R69" s="317"/>
      <c r="S69" s="316"/>
      <c r="T69" s="316"/>
      <c r="U69" s="316"/>
      <c r="V69" s="316"/>
      <c r="W69" s="316"/>
      <c r="X69" s="317"/>
      <c r="Y69" s="317"/>
      <c r="Z69" s="317"/>
      <c r="AA69" s="317"/>
      <c r="AB69" s="318"/>
      <c r="AC69" s="62"/>
      <c r="AD69" s="63"/>
      <c r="AE69" s="41"/>
      <c r="AF69" s="41"/>
    </row>
    <row r="70" spans="1:29" s="42" customFormat="1" ht="37.5" customHeight="1">
      <c r="A70" s="41"/>
      <c r="B70" s="612" t="s">
        <v>164</v>
      </c>
      <c r="C70" s="613"/>
      <c r="D70" s="613"/>
      <c r="E70" s="613"/>
      <c r="F70" s="613"/>
      <c r="G70" s="613"/>
      <c r="H70" s="613"/>
      <c r="I70" s="613"/>
      <c r="J70" s="613"/>
      <c r="K70" s="613"/>
      <c r="L70" s="613"/>
      <c r="M70" s="613"/>
      <c r="N70" s="613"/>
      <c r="O70" s="613"/>
      <c r="P70" s="613"/>
      <c r="Q70" s="613"/>
      <c r="R70" s="613"/>
      <c r="S70" s="613"/>
      <c r="T70" s="613"/>
      <c r="U70" s="613"/>
      <c r="V70" s="613"/>
      <c r="W70" s="613"/>
      <c r="X70" s="613"/>
      <c r="Y70" s="613"/>
      <c r="Z70" s="613"/>
      <c r="AA70" s="613"/>
      <c r="AB70" s="614"/>
      <c r="AC70" s="59"/>
    </row>
    <row r="71" spans="2:30" s="27" customFormat="1" ht="37.5" customHeight="1">
      <c r="B71" s="615"/>
      <c r="C71" s="616"/>
      <c r="D71" s="616"/>
      <c r="E71" s="616"/>
      <c r="F71" s="616"/>
      <c r="G71" s="616"/>
      <c r="H71" s="616"/>
      <c r="I71" s="616"/>
      <c r="J71" s="616"/>
      <c r="K71" s="616"/>
      <c r="L71" s="616"/>
      <c r="M71" s="616"/>
      <c r="N71" s="616"/>
      <c r="O71" s="616"/>
      <c r="P71" s="616"/>
      <c r="Q71" s="616"/>
      <c r="R71" s="616"/>
      <c r="S71" s="616"/>
      <c r="T71" s="616"/>
      <c r="U71" s="616"/>
      <c r="V71" s="616"/>
      <c r="W71" s="616"/>
      <c r="X71" s="616"/>
      <c r="Y71" s="616"/>
      <c r="Z71" s="616"/>
      <c r="AA71" s="616"/>
      <c r="AB71" s="617"/>
      <c r="AC71" s="48"/>
      <c r="AD71" s="57"/>
    </row>
    <row r="72" spans="2:30" s="27" customFormat="1" ht="37.5" customHeight="1" thickBot="1">
      <c r="B72" s="618"/>
      <c r="C72" s="619"/>
      <c r="D72" s="619"/>
      <c r="E72" s="619"/>
      <c r="F72" s="619"/>
      <c r="G72" s="619"/>
      <c r="H72" s="619"/>
      <c r="I72" s="619"/>
      <c r="J72" s="619"/>
      <c r="K72" s="619"/>
      <c r="L72" s="619"/>
      <c r="M72" s="619"/>
      <c r="N72" s="619"/>
      <c r="O72" s="619"/>
      <c r="P72" s="619"/>
      <c r="Q72" s="619"/>
      <c r="R72" s="619"/>
      <c r="S72" s="619"/>
      <c r="T72" s="619"/>
      <c r="U72" s="619"/>
      <c r="V72" s="619"/>
      <c r="W72" s="619"/>
      <c r="X72" s="619"/>
      <c r="Y72" s="619"/>
      <c r="Z72" s="619"/>
      <c r="AA72" s="619"/>
      <c r="AB72" s="620"/>
      <c r="AC72" s="49"/>
      <c r="AD72" s="57"/>
    </row>
  </sheetData>
  <sheetProtection/>
  <mergeCells count="73">
    <mergeCell ref="AC64:AC66"/>
    <mergeCell ref="B63:AB63"/>
    <mergeCell ref="C35:C39"/>
    <mergeCell ref="C33:C34"/>
    <mergeCell ref="I36:M39"/>
    <mergeCell ref="N33:R33"/>
    <mergeCell ref="D36:H39"/>
    <mergeCell ref="D33:H35"/>
    <mergeCell ref="S33:W35"/>
    <mergeCell ref="S36:W39"/>
    <mergeCell ref="AE43:AE63"/>
    <mergeCell ref="AC43:AC62"/>
    <mergeCell ref="X22:AB32"/>
    <mergeCell ref="S10:W10"/>
    <mergeCell ref="X9:AB10"/>
    <mergeCell ref="S9:W9"/>
    <mergeCell ref="S29:W32"/>
    <mergeCell ref="X15:AB16"/>
    <mergeCell ref="S15:W16"/>
    <mergeCell ref="S21:W22"/>
    <mergeCell ref="B2:B4"/>
    <mergeCell ref="B6:B8"/>
    <mergeCell ref="C2:AB3"/>
    <mergeCell ref="C4:AB4"/>
    <mergeCell ref="D8:H8"/>
    <mergeCell ref="I8:M8"/>
    <mergeCell ref="S8:W8"/>
    <mergeCell ref="X8:AB8"/>
    <mergeCell ref="N8:R8"/>
    <mergeCell ref="C5:AB6"/>
    <mergeCell ref="I9:M10"/>
    <mergeCell ref="N9:R10"/>
    <mergeCell ref="B27:B28"/>
    <mergeCell ref="D23:H26"/>
    <mergeCell ref="I21:M22"/>
    <mergeCell ref="N21:R22"/>
    <mergeCell ref="D15:H16"/>
    <mergeCell ref="D11:H14"/>
    <mergeCell ref="D17:H20"/>
    <mergeCell ref="D21:H22"/>
    <mergeCell ref="S11:W14"/>
    <mergeCell ref="B23:B26"/>
    <mergeCell ref="B15:B16"/>
    <mergeCell ref="I27:M28"/>
    <mergeCell ref="S27:W28"/>
    <mergeCell ref="N27:R28"/>
    <mergeCell ref="C27:C30"/>
    <mergeCell ref="D27:H28"/>
    <mergeCell ref="D29:H32"/>
    <mergeCell ref="I29:M32"/>
    <mergeCell ref="C9:C12"/>
    <mergeCell ref="C15:C22"/>
    <mergeCell ref="B9:B10"/>
    <mergeCell ref="B29:B30"/>
    <mergeCell ref="N15:R16"/>
    <mergeCell ref="S17:W20"/>
    <mergeCell ref="I17:M20"/>
    <mergeCell ref="B70:AB72"/>
    <mergeCell ref="N29:R32"/>
    <mergeCell ref="C67:AB67"/>
    <mergeCell ref="N34:R39"/>
    <mergeCell ref="C31:C32"/>
    <mergeCell ref="I33:M35"/>
    <mergeCell ref="S23:W26"/>
    <mergeCell ref="N17:R20"/>
    <mergeCell ref="I11:M14"/>
    <mergeCell ref="X11:AB14"/>
    <mergeCell ref="N11:R14"/>
    <mergeCell ref="N23:R26"/>
    <mergeCell ref="I23:M26"/>
    <mergeCell ref="I15:M16"/>
    <mergeCell ref="X17:AB19"/>
    <mergeCell ref="X20:AB21"/>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2"/>
  <sheetViews>
    <sheetView showGridLines="0" zoomScale="86" zoomScaleNormal="86" workbookViewId="0" topLeftCell="A1">
      <selection activeCell="E44" sqref="E44"/>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77" t="s">
        <v>140</v>
      </c>
      <c r="C2" s="778"/>
      <c r="D2" s="778"/>
      <c r="E2" s="778"/>
      <c r="F2" s="778"/>
      <c r="G2" s="778"/>
      <c r="H2" s="778"/>
      <c r="I2" s="779"/>
    </row>
    <row r="3" spans="1:9" s="126" customFormat="1" ht="16.5" customHeight="1">
      <c r="A3" s="439"/>
      <c r="B3" s="786" t="str">
        <f>'802.22 Cover'!$C$3</f>
        <v>PLENARY</v>
      </c>
      <c r="C3" s="787"/>
      <c r="D3" s="757" t="str">
        <f>'802.22 WRAN Graphic'!$C$2</f>
        <v>6th IEEE 802.22 WIRELESS REGIONAL AREA NETWORKS SESSION</v>
      </c>
      <c r="E3" s="758"/>
      <c r="F3" s="758"/>
      <c r="G3" s="758"/>
      <c r="H3" s="758"/>
      <c r="I3" s="759"/>
    </row>
    <row r="4" spans="1:9" s="126" customFormat="1" ht="16.5" customHeight="1">
      <c r="A4" s="439"/>
      <c r="B4" s="788" t="str">
        <f>'802.22 Cover'!$C$4</f>
        <v>R2</v>
      </c>
      <c r="C4" s="789"/>
      <c r="D4" s="760" t="str">
        <f>'802.22 WRAN Graphic'!$C$4</f>
        <v>Hyatt Regency Orange County, 11999 Harbor Boulevard, Garden Grove, CA 92840 USA</v>
      </c>
      <c r="E4" s="761"/>
      <c r="F4" s="761"/>
      <c r="G4" s="761"/>
      <c r="H4" s="761"/>
      <c r="I4" s="762"/>
    </row>
    <row r="5" spans="1:31" s="126" customFormat="1" ht="16.5" customHeight="1">
      <c r="A5" s="439"/>
      <c r="B5" s="790"/>
      <c r="C5" s="791"/>
      <c r="D5" s="754" t="str">
        <f>'802.22 WRAN Graphic'!$C$5</f>
        <v>September 18th-23rd, 2005</v>
      </c>
      <c r="E5" s="755"/>
      <c r="F5" s="755"/>
      <c r="G5" s="755"/>
      <c r="H5" s="755"/>
      <c r="I5" s="756"/>
      <c r="J5" s="444"/>
      <c r="K5" s="444"/>
      <c r="L5" s="444"/>
      <c r="M5" s="444"/>
      <c r="N5" s="444"/>
      <c r="O5" s="444"/>
      <c r="P5" s="444"/>
      <c r="Q5" s="444"/>
      <c r="R5" s="444"/>
      <c r="S5" s="444"/>
      <c r="T5" s="444"/>
      <c r="U5" s="444"/>
      <c r="V5" s="444"/>
      <c r="W5" s="444"/>
      <c r="X5" s="444"/>
      <c r="Y5" s="444"/>
      <c r="Z5" s="444"/>
      <c r="AA5" s="444"/>
      <c r="AB5" s="444"/>
      <c r="AC5" s="444"/>
      <c r="AD5" s="444"/>
      <c r="AE5" s="445"/>
    </row>
    <row r="6" spans="1:31" s="126" customFormat="1" ht="16.5" customHeight="1">
      <c r="A6" s="439"/>
      <c r="B6" s="442"/>
      <c r="C6" s="152"/>
      <c r="D6" s="403"/>
      <c r="E6" s="403"/>
      <c r="F6" s="403"/>
      <c r="G6" s="403"/>
      <c r="H6" s="403"/>
      <c r="I6" s="448"/>
      <c r="J6" s="444"/>
      <c r="K6" s="444"/>
      <c r="L6" s="444"/>
      <c r="M6" s="444"/>
      <c r="N6" s="444"/>
      <c r="O6" s="444"/>
      <c r="P6" s="444"/>
      <c r="Q6" s="444"/>
      <c r="R6" s="444"/>
      <c r="S6" s="444"/>
      <c r="T6" s="444"/>
      <c r="U6" s="444"/>
      <c r="V6" s="444"/>
      <c r="W6" s="444"/>
      <c r="X6" s="444"/>
      <c r="Y6" s="444"/>
      <c r="Z6" s="444"/>
      <c r="AA6" s="444"/>
      <c r="AB6" s="444"/>
      <c r="AC6" s="444"/>
      <c r="AD6" s="444"/>
      <c r="AE6" s="445"/>
    </row>
    <row r="7" spans="2:9" s="446" customFormat="1" ht="16.5" customHeight="1">
      <c r="B7" s="766" t="s">
        <v>7</v>
      </c>
      <c r="C7" s="767"/>
      <c r="D7" s="767"/>
      <c r="E7" s="767"/>
      <c r="F7" s="767"/>
      <c r="G7" s="767"/>
      <c r="H7" s="767"/>
      <c r="I7" s="768"/>
    </row>
    <row r="8" spans="2:9" s="447" customFormat="1" ht="16.5" customHeight="1">
      <c r="B8" s="769"/>
      <c r="C8" s="770"/>
      <c r="D8" s="770"/>
      <c r="E8" s="770"/>
      <c r="F8" s="770"/>
      <c r="G8" s="770"/>
      <c r="H8" s="770"/>
      <c r="I8" s="771"/>
    </row>
    <row r="9" spans="2:97" s="449" customFormat="1" ht="16.5" customHeight="1">
      <c r="B9" s="763" t="s">
        <v>213</v>
      </c>
      <c r="C9" s="764"/>
      <c r="D9" s="764"/>
      <c r="E9" s="764"/>
      <c r="F9" s="764"/>
      <c r="G9" s="764"/>
      <c r="H9" s="764"/>
      <c r="I9" s="765"/>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row>
    <row r="10" spans="2:99" s="451" customFormat="1" ht="16.5" customHeight="1">
      <c r="B10" s="480" t="s">
        <v>143</v>
      </c>
      <c r="C10" s="454" t="s">
        <v>209</v>
      </c>
      <c r="D10" s="455"/>
      <c r="E10" s="455"/>
      <c r="F10" s="455"/>
      <c r="G10" s="455"/>
      <c r="H10" s="455"/>
      <c r="I10" s="456"/>
      <c r="J10" s="452"/>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3"/>
      <c r="BN10" s="453"/>
      <c r="BO10" s="453"/>
      <c r="BP10" s="453"/>
      <c r="BQ10" s="453"/>
      <c r="BR10" s="453"/>
      <c r="BS10" s="453"/>
      <c r="BT10" s="453"/>
      <c r="BU10" s="453"/>
      <c r="BV10" s="453"/>
      <c r="BW10" s="453"/>
      <c r="BX10" s="453"/>
      <c r="BY10" s="453"/>
      <c r="BZ10" s="453"/>
      <c r="CA10" s="453"/>
      <c r="CB10" s="453"/>
      <c r="CC10" s="453"/>
      <c r="CD10" s="453"/>
      <c r="CE10" s="453"/>
      <c r="CF10" s="453"/>
      <c r="CG10" s="453"/>
      <c r="CH10" s="453"/>
      <c r="CI10" s="453"/>
      <c r="CJ10" s="453"/>
      <c r="CK10" s="453"/>
      <c r="CL10" s="453"/>
      <c r="CM10" s="453"/>
      <c r="CN10" s="453"/>
      <c r="CO10" s="453"/>
      <c r="CP10" s="453"/>
      <c r="CQ10" s="453"/>
      <c r="CR10" s="453"/>
      <c r="CS10" s="453"/>
      <c r="CT10" s="453"/>
      <c r="CU10" s="453"/>
    </row>
    <row r="11" spans="2:99" s="451" customFormat="1" ht="16.5" customHeight="1">
      <c r="B11" s="480"/>
      <c r="C11" s="481" t="s">
        <v>176</v>
      </c>
      <c r="D11" s="455"/>
      <c r="E11" s="455"/>
      <c r="F11" s="455"/>
      <c r="G11" s="455"/>
      <c r="H11" s="455"/>
      <c r="I11" s="456"/>
      <c r="J11" s="452"/>
      <c r="K11" s="452"/>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row>
    <row r="12" spans="2:99" s="451" customFormat="1" ht="16.5" customHeight="1">
      <c r="B12" s="480"/>
      <c r="C12" s="481" t="s">
        <v>14</v>
      </c>
      <c r="D12" s="455"/>
      <c r="E12" s="455"/>
      <c r="F12" s="455"/>
      <c r="G12" s="455"/>
      <c r="H12" s="455"/>
      <c r="I12" s="456"/>
      <c r="J12" s="452"/>
      <c r="K12" s="452"/>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453"/>
      <c r="CO12" s="453"/>
      <c r="CP12" s="453"/>
      <c r="CQ12" s="453"/>
      <c r="CR12" s="453"/>
      <c r="CS12" s="453"/>
      <c r="CT12" s="453"/>
      <c r="CU12" s="453"/>
    </row>
    <row r="13" spans="2:99" s="451" customFormat="1" ht="16.5" customHeight="1">
      <c r="B13" s="480"/>
      <c r="C13" s="481" t="s">
        <v>15</v>
      </c>
      <c r="D13" s="455"/>
      <c r="E13" s="455"/>
      <c r="F13" s="455"/>
      <c r="G13" s="455"/>
      <c r="H13" s="455"/>
      <c r="I13" s="456"/>
      <c r="J13" s="452"/>
      <c r="K13" s="452"/>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3"/>
      <c r="CP13" s="453"/>
      <c r="CQ13" s="453"/>
      <c r="CR13" s="453"/>
      <c r="CS13" s="453"/>
      <c r="CT13" s="453"/>
      <c r="CU13" s="453"/>
    </row>
    <row r="14" spans="2:99" s="451" customFormat="1" ht="16.5" customHeight="1">
      <c r="B14" s="480" t="s">
        <v>143</v>
      </c>
      <c r="C14" s="454" t="s">
        <v>177</v>
      </c>
      <c r="D14" s="455"/>
      <c r="E14" s="455"/>
      <c r="F14" s="455"/>
      <c r="G14" s="455"/>
      <c r="H14" s="455"/>
      <c r="I14" s="456"/>
      <c r="J14" s="452"/>
      <c r="K14" s="452"/>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row>
    <row r="15" spans="1:9" s="441" customFormat="1" ht="16.5" customHeight="1">
      <c r="A15" s="440"/>
      <c r="B15" s="772" t="s">
        <v>220</v>
      </c>
      <c r="C15" s="773"/>
      <c r="D15" s="773"/>
      <c r="E15" s="773"/>
      <c r="F15" s="773"/>
      <c r="G15" s="773"/>
      <c r="H15" s="773"/>
      <c r="I15" s="774"/>
    </row>
    <row r="16" spans="1:10" s="126" customFormat="1" ht="16.5" customHeight="1">
      <c r="A16" s="439"/>
      <c r="B16" s="772"/>
      <c r="C16" s="773"/>
      <c r="D16" s="773"/>
      <c r="E16" s="775"/>
      <c r="F16" s="775"/>
      <c r="G16" s="775"/>
      <c r="H16" s="775"/>
      <c r="I16" s="776"/>
      <c r="J16" s="127"/>
    </row>
    <row r="17" spans="2:10" s="126" customFormat="1" ht="16.5" customHeight="1">
      <c r="B17" s="529"/>
      <c r="C17" s="530"/>
      <c r="D17" s="530"/>
      <c r="E17" s="496"/>
      <c r="F17" s="496"/>
      <c r="G17" s="496"/>
      <c r="H17" s="496"/>
      <c r="I17" s="528"/>
      <c r="J17" s="127"/>
    </row>
    <row r="18" spans="2:10" s="13" customFormat="1" ht="16.5" customHeight="1">
      <c r="B18" s="433"/>
      <c r="C18" s="497"/>
      <c r="D18" s="498"/>
      <c r="E18" s="498"/>
      <c r="F18" s="498"/>
      <c r="G18" s="498"/>
      <c r="H18" s="752" t="s">
        <v>91</v>
      </c>
      <c r="I18" s="753"/>
      <c r="J18" s="438"/>
    </row>
    <row r="19" spans="2:9" s="144" customFormat="1" ht="16.5" customHeight="1">
      <c r="B19" s="424"/>
      <c r="C19" s="20">
        <v>1</v>
      </c>
      <c r="D19" s="15"/>
      <c r="E19" s="464" t="s">
        <v>150</v>
      </c>
      <c r="F19" s="203"/>
      <c r="G19" s="203"/>
      <c r="H19" s="421"/>
      <c r="I19" s="482">
        <f>TIME(10,30,0)</f>
        <v>0.4375</v>
      </c>
    </row>
    <row r="20" spans="2:9" s="144" customFormat="1" ht="16.5" customHeight="1">
      <c r="B20" s="424"/>
      <c r="C20" s="17">
        <v>1.1</v>
      </c>
      <c r="D20" s="9" t="s">
        <v>146</v>
      </c>
      <c r="E20" s="406" t="s">
        <v>173</v>
      </c>
      <c r="F20" s="14"/>
      <c r="G20" s="8" t="s">
        <v>112</v>
      </c>
      <c r="H20" s="31">
        <v>2</v>
      </c>
      <c r="I20" s="423">
        <f>I19+TIME(0,H20,0)</f>
        <v>0.4388888888888889</v>
      </c>
    </row>
    <row r="21" spans="2:9" s="144" customFormat="1" ht="16.5" customHeight="1">
      <c r="B21" s="424"/>
      <c r="C21" s="4">
        <v>1.2</v>
      </c>
      <c r="D21" s="491" t="s">
        <v>170</v>
      </c>
      <c r="E21" s="492" t="s">
        <v>171</v>
      </c>
      <c r="F21" s="14"/>
      <c r="G21" s="8" t="s">
        <v>112</v>
      </c>
      <c r="H21" s="31">
        <v>2</v>
      </c>
      <c r="I21" s="423">
        <f>I20+TIME(0,H21,0)</f>
        <v>0.44027777777777777</v>
      </c>
    </row>
    <row r="22" spans="2:9" s="144" customFormat="1" ht="16.5" customHeight="1">
      <c r="B22" s="424"/>
      <c r="C22" s="17">
        <v>1.3</v>
      </c>
      <c r="D22" s="9" t="s">
        <v>146</v>
      </c>
      <c r="E22" s="493" t="s">
        <v>210</v>
      </c>
      <c r="F22" s="14"/>
      <c r="G22" s="8" t="s">
        <v>112</v>
      </c>
      <c r="H22" s="31">
        <v>3</v>
      </c>
      <c r="I22" s="423">
        <f>I21+TIME(0,H22,0)</f>
        <v>0.4423611111111111</v>
      </c>
    </row>
    <row r="23" spans="2:9" s="144" customFormat="1" ht="16.5" customHeight="1">
      <c r="B23" s="424"/>
      <c r="C23" s="17" t="s">
        <v>172</v>
      </c>
      <c r="D23" s="2" t="s">
        <v>147</v>
      </c>
      <c r="E23" s="407" t="s">
        <v>126</v>
      </c>
      <c r="F23" s="14"/>
      <c r="G23" s="8" t="s">
        <v>112</v>
      </c>
      <c r="H23" s="31">
        <v>3</v>
      </c>
      <c r="I23" s="423">
        <f>I22+TIME(0,H23,0)</f>
        <v>0.4444444444444444</v>
      </c>
    </row>
    <row r="24" spans="2:9" s="144" customFormat="1" ht="16.5" customHeight="1">
      <c r="B24" s="424"/>
      <c r="C24" s="1">
        <v>1.4</v>
      </c>
      <c r="D24" s="2" t="s">
        <v>148</v>
      </c>
      <c r="E24" s="3" t="s">
        <v>41</v>
      </c>
      <c r="F24" s="14"/>
      <c r="G24" s="8" t="s">
        <v>112</v>
      </c>
      <c r="H24" s="31">
        <v>2</v>
      </c>
      <c r="I24" s="423">
        <f>I23+TIME(0,H24,0)</f>
        <v>0.4458333333333333</v>
      </c>
    </row>
    <row r="25" spans="2:9" s="144" customFormat="1" ht="16.5" customHeight="1">
      <c r="B25" s="424"/>
      <c r="C25" s="12">
        <v>2.1</v>
      </c>
      <c r="D25" s="15"/>
      <c r="E25" s="426" t="s">
        <v>153</v>
      </c>
      <c r="F25" s="14"/>
      <c r="G25" s="14"/>
      <c r="H25" s="31"/>
      <c r="I25" s="483"/>
    </row>
    <row r="26" spans="2:9" s="13" customFormat="1" ht="16.5" customHeight="1">
      <c r="B26" s="433"/>
      <c r="C26" s="17" t="s">
        <v>88</v>
      </c>
      <c r="D26" s="66" t="s">
        <v>148</v>
      </c>
      <c r="E26" s="406" t="s">
        <v>12</v>
      </c>
      <c r="F26" s="8" t="s">
        <v>142</v>
      </c>
      <c r="G26" s="8" t="s">
        <v>112</v>
      </c>
      <c r="H26" s="29">
        <v>3</v>
      </c>
      <c r="I26" s="423">
        <f>I24+TIME(0,H26,0)</f>
        <v>0.44791666666666663</v>
      </c>
    </row>
    <row r="27" spans="2:9" s="13" customFormat="1" ht="16.5" customHeight="1">
      <c r="B27" s="433"/>
      <c r="C27" s="17" t="s">
        <v>174</v>
      </c>
      <c r="D27" s="66" t="s">
        <v>148</v>
      </c>
      <c r="E27" s="406" t="s">
        <v>87</v>
      </c>
      <c r="F27" s="8"/>
      <c r="G27" s="8" t="s">
        <v>112</v>
      </c>
      <c r="H27" s="29">
        <v>3</v>
      </c>
      <c r="I27" s="423">
        <f>I26+TIME(0,H27,0)</f>
        <v>0.44999999999999996</v>
      </c>
    </row>
    <row r="28" spans="2:9" s="13" customFormat="1" ht="16.5" customHeight="1">
      <c r="B28" s="433"/>
      <c r="C28" s="17" t="s">
        <v>175</v>
      </c>
      <c r="D28" s="66" t="s">
        <v>148</v>
      </c>
      <c r="E28" s="406" t="s">
        <v>127</v>
      </c>
      <c r="F28" s="8" t="s">
        <v>142</v>
      </c>
      <c r="G28" s="8" t="s">
        <v>8</v>
      </c>
      <c r="H28" s="29">
        <v>3</v>
      </c>
      <c r="I28" s="423">
        <f>I27+TIME(0,H28,0)</f>
        <v>0.4520833333333333</v>
      </c>
    </row>
    <row r="29" spans="2:9" s="144" customFormat="1" ht="16.5" customHeight="1">
      <c r="B29" s="424"/>
      <c r="C29" s="12"/>
      <c r="D29" s="15"/>
      <c r="E29" s="8"/>
      <c r="F29" s="14"/>
      <c r="G29" s="14"/>
      <c r="H29" s="31"/>
      <c r="I29" s="423"/>
    </row>
    <row r="30" spans="2:9" s="127" customFormat="1" ht="16.5" customHeight="1">
      <c r="B30" s="457"/>
      <c r="C30" s="20">
        <v>3</v>
      </c>
      <c r="D30" s="19" t="s">
        <v>148</v>
      </c>
      <c r="E30" s="495" t="s">
        <v>137</v>
      </c>
      <c r="F30" s="495"/>
      <c r="G30" s="495"/>
      <c r="H30" s="30"/>
      <c r="I30" s="201"/>
    </row>
    <row r="31" spans="2:9" s="127" customFormat="1" ht="16.5" customHeight="1">
      <c r="B31" s="457"/>
      <c r="C31" s="20"/>
      <c r="D31" s="19"/>
      <c r="E31" s="10"/>
      <c r="F31" s="8"/>
      <c r="G31" s="65"/>
      <c r="H31" s="30"/>
      <c r="I31" s="201"/>
    </row>
    <row r="32" spans="2:9" s="127" customFormat="1" ht="16.5" customHeight="1">
      <c r="B32" s="457"/>
      <c r="C32" s="20">
        <v>3.1</v>
      </c>
      <c r="D32" s="19" t="s">
        <v>148</v>
      </c>
      <c r="E32" s="465" t="s">
        <v>9</v>
      </c>
      <c r="F32" s="8"/>
      <c r="G32" s="65"/>
      <c r="H32" s="30"/>
      <c r="I32" s="483"/>
    </row>
    <row r="33" spans="2:9" s="261" customFormat="1" ht="16.5" customHeight="1">
      <c r="B33" s="458"/>
      <c r="C33" s="12" t="s">
        <v>95</v>
      </c>
      <c r="D33" s="2" t="s">
        <v>148</v>
      </c>
      <c r="E33" s="459" t="s">
        <v>17</v>
      </c>
      <c r="F33" s="128" t="s">
        <v>143</v>
      </c>
      <c r="G33" s="460" t="s">
        <v>112</v>
      </c>
      <c r="H33" s="29">
        <v>3</v>
      </c>
      <c r="I33" s="423">
        <f>I28+TIME(0,H33,0)</f>
        <v>0.4541666666666666</v>
      </c>
    </row>
    <row r="34" spans="2:9" s="261" customFormat="1" ht="16.5" customHeight="1">
      <c r="B34" s="458"/>
      <c r="C34" s="12" t="s">
        <v>95</v>
      </c>
      <c r="D34" s="2" t="s">
        <v>148</v>
      </c>
      <c r="E34" s="459" t="s">
        <v>18</v>
      </c>
      <c r="F34" s="128" t="s">
        <v>143</v>
      </c>
      <c r="G34" s="460" t="s">
        <v>112</v>
      </c>
      <c r="H34" s="29">
        <v>3</v>
      </c>
      <c r="I34" s="423">
        <f>I33+TIME(0,H34,0)</f>
        <v>0.45624999999999993</v>
      </c>
    </row>
    <row r="35" spans="2:9" s="261" customFormat="1" ht="16.5" customHeight="1">
      <c r="B35" s="458"/>
      <c r="C35" s="12" t="s">
        <v>95</v>
      </c>
      <c r="D35" s="2" t="s">
        <v>148</v>
      </c>
      <c r="E35" s="459" t="s">
        <v>19</v>
      </c>
      <c r="F35" s="128" t="s">
        <v>143</v>
      </c>
      <c r="G35" s="460" t="s">
        <v>112</v>
      </c>
      <c r="H35" s="29">
        <v>3</v>
      </c>
      <c r="I35" s="423">
        <f>I34+TIME(0,H35,0)</f>
        <v>0.45833333333333326</v>
      </c>
    </row>
    <row r="36" spans="2:9" s="261" customFormat="1" ht="16.5" customHeight="1">
      <c r="B36" s="458"/>
      <c r="C36" s="12"/>
      <c r="D36" s="2"/>
      <c r="E36" s="459"/>
      <c r="F36" s="128"/>
      <c r="G36" s="460"/>
      <c r="H36" s="29"/>
      <c r="I36" s="461"/>
    </row>
    <row r="37" spans="2:9" s="126" customFormat="1" ht="16.5" customHeight="1">
      <c r="B37" s="462"/>
      <c r="C37" s="20">
        <v>3.2</v>
      </c>
      <c r="D37" s="2" t="s">
        <v>148</v>
      </c>
      <c r="E37" s="465" t="s">
        <v>138</v>
      </c>
      <c r="F37" s="8"/>
      <c r="G37" s="65"/>
      <c r="H37" s="30"/>
      <c r="I37" s="434"/>
    </row>
    <row r="38" spans="2:9" s="261" customFormat="1" ht="16.5" customHeight="1">
      <c r="B38" s="458"/>
      <c r="C38" s="12" t="s">
        <v>96</v>
      </c>
      <c r="D38" s="2" t="s">
        <v>148</v>
      </c>
      <c r="E38" s="459" t="s">
        <v>20</v>
      </c>
      <c r="F38" s="128" t="s">
        <v>143</v>
      </c>
      <c r="G38" s="142" t="s">
        <v>26</v>
      </c>
      <c r="H38" s="29">
        <v>3</v>
      </c>
      <c r="I38" s="423">
        <f>I35+TIME(0,H38,0)</f>
        <v>0.4604166666666666</v>
      </c>
    </row>
    <row r="39" spans="2:9" s="261" customFormat="1" ht="16.5" customHeight="1">
      <c r="B39" s="458"/>
      <c r="C39" s="12" t="s">
        <v>97</v>
      </c>
      <c r="D39" s="142" t="s">
        <v>148</v>
      </c>
      <c r="E39" s="459" t="s">
        <v>21</v>
      </c>
      <c r="F39" s="128" t="s">
        <v>143</v>
      </c>
      <c r="G39" s="142" t="s">
        <v>10</v>
      </c>
      <c r="H39" s="29">
        <v>3</v>
      </c>
      <c r="I39" s="423">
        <f>I38+TIME(0,H39,0)</f>
        <v>0.4624999999999999</v>
      </c>
    </row>
    <row r="40" spans="2:9" s="261" customFormat="1" ht="16.5" customHeight="1">
      <c r="B40" s="458"/>
      <c r="C40" s="12" t="s">
        <v>98</v>
      </c>
      <c r="D40" s="2" t="s">
        <v>148</v>
      </c>
      <c r="E40" s="459" t="s">
        <v>22</v>
      </c>
      <c r="F40" s="128" t="s">
        <v>143</v>
      </c>
      <c r="G40" s="142" t="s">
        <v>11</v>
      </c>
      <c r="H40" s="29">
        <v>3</v>
      </c>
      <c r="I40" s="423">
        <f>I39+TIME(0,H40,0)</f>
        <v>0.46458333333333324</v>
      </c>
    </row>
    <row r="41" spans="2:9" s="261" customFormat="1" ht="16.5" customHeight="1">
      <c r="B41" s="458"/>
      <c r="C41" s="20"/>
      <c r="D41" s="2"/>
      <c r="E41" s="459"/>
      <c r="F41" s="128"/>
      <c r="G41" s="142"/>
      <c r="H41" s="8"/>
      <c r="I41" s="461"/>
    </row>
    <row r="42" spans="2:9" s="13" customFormat="1" ht="16.5" customHeight="1">
      <c r="B42" s="433"/>
      <c r="C42" s="7">
        <v>4</v>
      </c>
      <c r="D42" s="14"/>
      <c r="E42" s="516" t="s">
        <v>151</v>
      </c>
      <c r="F42" s="495"/>
      <c r="G42" s="495"/>
      <c r="H42" s="31"/>
      <c r="I42" s="434"/>
    </row>
    <row r="43" spans="2:9" s="13" customFormat="1" ht="16.5" customHeight="1">
      <c r="B43" s="433"/>
      <c r="C43" s="11">
        <v>4.1</v>
      </c>
      <c r="D43" s="15" t="s">
        <v>111</v>
      </c>
      <c r="E43" s="340" t="s">
        <v>13</v>
      </c>
      <c r="F43" s="14" t="s">
        <v>142</v>
      </c>
      <c r="G43" s="14" t="s">
        <v>112</v>
      </c>
      <c r="H43" s="31">
        <v>10</v>
      </c>
      <c r="I43" s="423">
        <f>I40+TIME(0,H43,0)</f>
        <v>0.47152777777777766</v>
      </c>
    </row>
    <row r="44" spans="2:9" s="13" customFormat="1" ht="16.5" customHeight="1">
      <c r="B44" s="433"/>
      <c r="C44" s="11">
        <v>4.2</v>
      </c>
      <c r="D44" s="15" t="s">
        <v>111</v>
      </c>
      <c r="E44" s="340" t="s">
        <v>24</v>
      </c>
      <c r="F44" s="14" t="s">
        <v>142</v>
      </c>
      <c r="G44" s="14" t="s">
        <v>154</v>
      </c>
      <c r="H44" s="31">
        <v>15</v>
      </c>
      <c r="I44" s="423">
        <f>I43+TIME(0,H44,0)</f>
        <v>0.48194444444444434</v>
      </c>
    </row>
    <row r="45" spans="2:9" s="337" customFormat="1" ht="16.5" customHeight="1">
      <c r="B45" s="524"/>
      <c r="C45" s="517"/>
      <c r="D45" s="518"/>
      <c r="E45" s="519"/>
      <c r="F45" s="520"/>
      <c r="G45" s="518"/>
      <c r="H45" s="521"/>
      <c r="I45" s="526"/>
    </row>
    <row r="46" spans="2:9" s="143" customFormat="1" ht="16.5" customHeight="1">
      <c r="B46" s="525" t="s">
        <v>140</v>
      </c>
      <c r="C46" s="12">
        <v>5</v>
      </c>
      <c r="D46" s="14"/>
      <c r="E46" s="522" t="s">
        <v>152</v>
      </c>
      <c r="F46" s="522"/>
      <c r="G46" s="523"/>
      <c r="H46" s="141"/>
      <c r="I46" s="483"/>
    </row>
    <row r="47" spans="2:9" s="143" customFormat="1" ht="16.5" customHeight="1">
      <c r="B47" s="525"/>
      <c r="C47" s="12">
        <v>5.1</v>
      </c>
      <c r="D47" s="14" t="s">
        <v>111</v>
      </c>
      <c r="E47" s="4" t="s">
        <v>211</v>
      </c>
      <c r="F47" s="550" t="s">
        <v>143</v>
      </c>
      <c r="G47" s="550" t="s">
        <v>16</v>
      </c>
      <c r="H47" s="34">
        <v>15</v>
      </c>
      <c r="I47" s="423">
        <f>I44+TIME(0,H47,0)</f>
        <v>0.492361111111111</v>
      </c>
    </row>
    <row r="48" spans="2:9" s="143" customFormat="1" ht="16.5" customHeight="1">
      <c r="B48" s="525"/>
      <c r="C48" s="12">
        <v>5.2</v>
      </c>
      <c r="D48" s="14" t="s">
        <v>111</v>
      </c>
      <c r="E48" s="4" t="s">
        <v>194</v>
      </c>
      <c r="F48" s="550" t="s">
        <v>143</v>
      </c>
      <c r="G48" s="4" t="s">
        <v>8</v>
      </c>
      <c r="H48" s="34">
        <v>15</v>
      </c>
      <c r="I48" s="423">
        <f>I47+TIME(0,H48,0)</f>
        <v>0.5027777777777777</v>
      </c>
    </row>
    <row r="49" spans="2:9" s="140" customFormat="1" ht="16.5" customHeight="1">
      <c r="B49" s="435"/>
      <c r="C49" s="12">
        <v>5.1</v>
      </c>
      <c r="D49" s="2" t="s">
        <v>111</v>
      </c>
      <c r="E49" s="14" t="s">
        <v>178</v>
      </c>
      <c r="F49" s="4" t="s">
        <v>143</v>
      </c>
      <c r="G49" s="4" t="s">
        <v>16</v>
      </c>
      <c r="H49" s="34">
        <v>15</v>
      </c>
      <c r="I49" s="423">
        <f>I48+TIME(0,H49,0)</f>
        <v>0.5131944444444443</v>
      </c>
    </row>
    <row r="50" spans="2:9" s="140" customFormat="1" ht="16.5" customHeight="1">
      <c r="B50" s="435"/>
      <c r="C50" s="12"/>
      <c r="D50" s="2"/>
      <c r="E50" s="14"/>
      <c r="F50" s="4"/>
      <c r="G50" s="4"/>
      <c r="H50" s="34"/>
      <c r="I50" s="201"/>
    </row>
    <row r="51" spans="2:9" s="126" customFormat="1" ht="16.5" customHeight="1">
      <c r="B51" s="462"/>
      <c r="C51" s="11"/>
      <c r="D51" s="8"/>
      <c r="E51" s="467" t="s">
        <v>149</v>
      </c>
      <c r="F51" s="468"/>
      <c r="G51" s="468"/>
      <c r="H51" s="469">
        <v>30</v>
      </c>
      <c r="I51" s="484">
        <f>I49+TIME(0,H50,0)</f>
        <v>0.5131944444444443</v>
      </c>
    </row>
    <row r="52" spans="2:9" s="126" customFormat="1" ht="16.5" customHeight="1">
      <c r="B52" s="462"/>
      <c r="C52" s="11"/>
      <c r="D52" s="8"/>
      <c r="E52" s="9"/>
      <c r="F52" s="6"/>
      <c r="G52" s="6"/>
      <c r="H52" s="35"/>
      <c r="I52" s="201"/>
    </row>
    <row r="53" spans="2:9" s="126" customFormat="1" ht="16.5" customHeight="1">
      <c r="B53" s="462"/>
      <c r="C53" s="11"/>
      <c r="D53" s="531"/>
      <c r="E53" s="466" t="s">
        <v>23</v>
      </c>
      <c r="F53" s="462"/>
      <c r="G53" s="6"/>
      <c r="H53" s="532"/>
      <c r="I53" s="485">
        <f>TIME(13,30,0)</f>
        <v>0.5625</v>
      </c>
    </row>
    <row r="54" spans="2:9" s="126" customFormat="1" ht="16.5" customHeight="1">
      <c r="B54" s="463"/>
      <c r="C54" s="11"/>
      <c r="D54" s="8"/>
      <c r="E54" s="9"/>
      <c r="F54" s="6"/>
      <c r="G54" s="6"/>
      <c r="H54" s="35"/>
      <c r="I54" s="415"/>
    </row>
    <row r="55" spans="2:9" s="126" customFormat="1" ht="16.5" customHeight="1">
      <c r="B55" s="777" t="s">
        <v>140</v>
      </c>
      <c r="C55" s="778"/>
      <c r="D55" s="778"/>
      <c r="E55" s="778"/>
      <c r="F55" s="778"/>
      <c r="G55" s="778"/>
      <c r="H55" s="778"/>
      <c r="I55" s="779"/>
    </row>
    <row r="56" spans="1:9" s="126" customFormat="1" ht="16.5" customHeight="1">
      <c r="A56" s="439"/>
      <c r="B56" s="795" t="str">
        <f>$B$3</f>
        <v>PLENARY</v>
      </c>
      <c r="C56" s="795"/>
      <c r="D56" s="758" t="str">
        <f>D3</f>
        <v>6th IEEE 802.22 WIRELESS REGIONAL AREA NETWORKS SESSION</v>
      </c>
      <c r="E56" s="758"/>
      <c r="F56" s="758"/>
      <c r="G56" s="758"/>
      <c r="H56" s="758"/>
      <c r="I56" s="759"/>
    </row>
    <row r="57" spans="1:9" s="126" customFormat="1" ht="16.5" customHeight="1">
      <c r="A57" s="439"/>
      <c r="B57" s="785" t="str">
        <f>'802.22 Cover'!$C$4</f>
        <v>R2</v>
      </c>
      <c r="C57" s="785"/>
      <c r="D57" s="780" t="str">
        <f>D4</f>
        <v>Hyatt Regency Orange County, 11999 Harbor Boulevard, Garden Grove, CA 92840 USA</v>
      </c>
      <c r="E57" s="780"/>
      <c r="F57" s="780"/>
      <c r="G57" s="780"/>
      <c r="H57" s="780"/>
      <c r="I57" s="781"/>
    </row>
    <row r="58" spans="1:9" s="126" customFormat="1" ht="16.5" customHeight="1">
      <c r="A58" s="439"/>
      <c r="B58" s="785"/>
      <c r="C58" s="785"/>
      <c r="D58" s="780" t="str">
        <f>D5</f>
        <v>September 18th-23rd, 2005</v>
      </c>
      <c r="E58" s="780"/>
      <c r="F58" s="780"/>
      <c r="G58" s="780"/>
      <c r="H58" s="780"/>
      <c r="I58" s="781"/>
    </row>
    <row r="59" spans="1:9" s="126" customFormat="1" ht="16.5" customHeight="1">
      <c r="A59" s="439"/>
      <c r="B59" s="442"/>
      <c r="C59" s="152"/>
      <c r="D59" s="38"/>
      <c r="E59" s="38"/>
      <c r="F59" s="38"/>
      <c r="G59" s="38"/>
      <c r="H59" s="38"/>
      <c r="I59" s="443"/>
    </row>
    <row r="60" spans="1:9" s="441" customFormat="1" ht="16.5" customHeight="1">
      <c r="A60" s="440"/>
      <c r="B60" s="792" t="s">
        <v>221</v>
      </c>
      <c r="C60" s="793"/>
      <c r="D60" s="793"/>
      <c r="E60" s="793"/>
      <c r="F60" s="793"/>
      <c r="G60" s="793"/>
      <c r="H60" s="793"/>
      <c r="I60" s="794"/>
    </row>
    <row r="61" spans="1:10" s="126" customFormat="1" ht="16.5" customHeight="1">
      <c r="A61" s="439"/>
      <c r="B61" s="772"/>
      <c r="C61" s="773"/>
      <c r="D61" s="773"/>
      <c r="E61" s="773"/>
      <c r="F61" s="773"/>
      <c r="G61" s="773"/>
      <c r="H61" s="773"/>
      <c r="I61" s="774"/>
      <c r="J61" s="127"/>
    </row>
    <row r="62" spans="2:10" s="126" customFormat="1" ht="16.5" customHeight="1">
      <c r="B62" s="527"/>
      <c r="C62" s="496"/>
      <c r="D62" s="496"/>
      <c r="E62" s="496"/>
      <c r="F62" s="496"/>
      <c r="G62" s="496"/>
      <c r="H62" s="496"/>
      <c r="I62" s="533"/>
      <c r="J62" s="127"/>
    </row>
    <row r="63" spans="2:10" s="13" customFormat="1" ht="16.5" customHeight="1">
      <c r="B63" s="433"/>
      <c r="C63" s="497"/>
      <c r="D63" s="498"/>
      <c r="E63" s="498"/>
      <c r="F63" s="498"/>
      <c r="G63" s="498"/>
      <c r="H63" s="752" t="s">
        <v>91</v>
      </c>
      <c r="I63" s="753"/>
      <c r="J63" s="438"/>
    </row>
    <row r="64" spans="2:9" s="18" customFormat="1" ht="16.5" customHeight="1">
      <c r="B64" s="436"/>
      <c r="C64" s="12">
        <v>1</v>
      </c>
      <c r="D64" s="16"/>
      <c r="E64" s="426" t="s">
        <v>150</v>
      </c>
      <c r="F64" s="426"/>
      <c r="G64" s="426"/>
      <c r="H64" s="28"/>
      <c r="I64" s="483">
        <f>TIME(10,30,0)</f>
        <v>0.4375</v>
      </c>
    </row>
    <row r="65" spans="2:9" s="18" customFormat="1" ht="16.5" customHeight="1">
      <c r="B65" s="424"/>
      <c r="C65" s="17">
        <v>1.1</v>
      </c>
      <c r="D65" s="9" t="s">
        <v>146</v>
      </c>
      <c r="E65" s="406" t="s">
        <v>173</v>
      </c>
      <c r="F65" s="14"/>
      <c r="G65" s="8" t="s">
        <v>112</v>
      </c>
      <c r="H65" s="31">
        <v>3</v>
      </c>
      <c r="I65" s="423">
        <f>I64+TIME(0,H65,0)</f>
        <v>0.4395833333333333</v>
      </c>
    </row>
    <row r="66" spans="2:9" s="18" customFormat="1" ht="16.5" customHeight="1">
      <c r="B66" s="424"/>
      <c r="C66" s="4">
        <v>1.2</v>
      </c>
      <c r="D66" s="491" t="s">
        <v>148</v>
      </c>
      <c r="E66" s="492" t="s">
        <v>171</v>
      </c>
      <c r="F66" s="14"/>
      <c r="G66" s="8" t="s">
        <v>112</v>
      </c>
      <c r="H66" s="31">
        <v>3</v>
      </c>
      <c r="I66" s="423">
        <f>I65+TIME(0,H66,0)</f>
        <v>0.44166666666666665</v>
      </c>
    </row>
    <row r="67" spans="2:9" s="18" customFormat="1" ht="16.5" customHeight="1">
      <c r="B67" s="436"/>
      <c r="C67" s="12"/>
      <c r="D67" s="16"/>
      <c r="E67" s="14"/>
      <c r="F67" s="14"/>
      <c r="G67" s="14"/>
      <c r="H67" s="28"/>
      <c r="I67" s="437"/>
    </row>
    <row r="68" spans="2:9" s="18" customFormat="1" ht="16.5" customHeight="1">
      <c r="B68" s="436"/>
      <c r="C68" s="12">
        <v>3</v>
      </c>
      <c r="D68" s="16"/>
      <c r="E68" s="426" t="s">
        <v>153</v>
      </c>
      <c r="F68" s="426"/>
      <c r="G68" s="426"/>
      <c r="H68" s="499"/>
      <c r="I68" s="483"/>
    </row>
    <row r="69" spans="2:9" s="18" customFormat="1" ht="16.5" customHeight="1">
      <c r="B69" s="436"/>
      <c r="C69" s="12"/>
      <c r="D69" s="16"/>
      <c r="E69" s="14" t="s">
        <v>129</v>
      </c>
      <c r="F69" s="14"/>
      <c r="G69" s="14"/>
      <c r="H69" s="28">
        <v>5</v>
      </c>
      <c r="I69" s="437">
        <f>I66+TIME(0,H69,0)</f>
        <v>0.44513888888888886</v>
      </c>
    </row>
    <row r="70" spans="2:9" s="18" customFormat="1" ht="16.5" customHeight="1">
      <c r="B70" s="436"/>
      <c r="C70" s="12"/>
      <c r="D70" s="14"/>
      <c r="E70" s="14"/>
      <c r="F70" s="14"/>
      <c r="G70" s="14"/>
      <c r="H70" s="28"/>
      <c r="I70" s="437"/>
    </row>
    <row r="71" spans="2:9" s="126" customFormat="1" ht="16.5" customHeight="1">
      <c r="B71" s="462"/>
      <c r="C71" s="7">
        <v>4</v>
      </c>
      <c r="D71" s="2"/>
      <c r="E71" s="495" t="s">
        <v>179</v>
      </c>
      <c r="F71" s="495"/>
      <c r="G71" s="495"/>
      <c r="H71" s="30"/>
      <c r="I71" s="483"/>
    </row>
    <row r="72" spans="2:9" s="140" customFormat="1" ht="16.5" customHeight="1">
      <c r="B72" s="435"/>
      <c r="C72" s="1"/>
      <c r="D72" s="2"/>
      <c r="E72" s="3"/>
      <c r="F72" s="4"/>
      <c r="G72" s="4"/>
      <c r="H72" s="34"/>
      <c r="I72" s="201"/>
    </row>
    <row r="73" spans="2:9" s="140" customFormat="1" ht="16.5" customHeight="1">
      <c r="B73" s="435"/>
      <c r="C73" s="1">
        <v>4.1</v>
      </c>
      <c r="D73" s="2"/>
      <c r="E73" s="427" t="s">
        <v>30</v>
      </c>
      <c r="F73" s="4"/>
      <c r="G73" s="4"/>
      <c r="H73" s="34"/>
      <c r="I73" s="483"/>
    </row>
    <row r="74" spans="2:9" s="18" customFormat="1" ht="16.5" customHeight="1">
      <c r="B74" s="436"/>
      <c r="C74" s="12" t="s">
        <v>28</v>
      </c>
      <c r="D74" s="14" t="s">
        <v>148</v>
      </c>
      <c r="E74" s="419" t="s">
        <v>134</v>
      </c>
      <c r="F74" s="14" t="s">
        <v>143</v>
      </c>
      <c r="G74" s="14" t="s">
        <v>8</v>
      </c>
      <c r="H74" s="28">
        <v>5</v>
      </c>
      <c r="I74" s="423">
        <f>I69+TIME(0,H74,0)</f>
        <v>0.44861111111111107</v>
      </c>
    </row>
    <row r="75" spans="2:9" s="140" customFormat="1" ht="16.5" customHeight="1">
      <c r="B75" s="202"/>
      <c r="C75" s="1" t="s">
        <v>29</v>
      </c>
      <c r="D75" s="2" t="s">
        <v>148</v>
      </c>
      <c r="E75" s="5" t="s">
        <v>168</v>
      </c>
      <c r="F75" s="4" t="s">
        <v>143</v>
      </c>
      <c r="G75" s="2" t="s">
        <v>112</v>
      </c>
      <c r="H75" s="32">
        <v>5</v>
      </c>
      <c r="I75" s="423">
        <f>I74+TIME(0,H75,0)</f>
        <v>0.4520833333333333</v>
      </c>
    </row>
    <row r="76" spans="2:9" s="140" customFormat="1" ht="16.5" customHeight="1">
      <c r="B76" s="202"/>
      <c r="C76" s="1" t="s">
        <v>181</v>
      </c>
      <c r="D76" s="2" t="s">
        <v>148</v>
      </c>
      <c r="E76" s="5" t="s">
        <v>192</v>
      </c>
      <c r="F76" s="4" t="s">
        <v>143</v>
      </c>
      <c r="G76" s="2" t="s">
        <v>112</v>
      </c>
      <c r="H76" s="32">
        <v>5</v>
      </c>
      <c r="I76" s="423">
        <f>I75+TIME(0,H76,0)</f>
        <v>0.4555555555555555</v>
      </c>
    </row>
    <row r="77" spans="2:9" s="140" customFormat="1" ht="16.5" customHeight="1">
      <c r="B77" s="202"/>
      <c r="C77" s="1" t="s">
        <v>182</v>
      </c>
      <c r="D77" s="2" t="s">
        <v>148</v>
      </c>
      <c r="E77" s="5" t="s">
        <v>193</v>
      </c>
      <c r="F77" s="4" t="s">
        <v>143</v>
      </c>
      <c r="G77" s="2" t="s">
        <v>112</v>
      </c>
      <c r="H77" s="32">
        <v>1</v>
      </c>
      <c r="I77" s="423">
        <f>I76+TIME(0,H77,0)</f>
        <v>0.45624999999999993</v>
      </c>
    </row>
    <row r="78" spans="2:9" s="140" customFormat="1" ht="16.5" customHeight="1">
      <c r="B78" s="202"/>
      <c r="C78" s="1" t="s">
        <v>183</v>
      </c>
      <c r="D78" s="2" t="s">
        <v>148</v>
      </c>
      <c r="E78" s="5" t="s">
        <v>208</v>
      </c>
      <c r="F78" s="4" t="s">
        <v>143</v>
      </c>
      <c r="G78" s="2" t="s">
        <v>195</v>
      </c>
      <c r="H78" s="32">
        <v>10</v>
      </c>
      <c r="I78" s="423">
        <f>I77+TIME(0,H78,0)</f>
        <v>0.46319444444444435</v>
      </c>
    </row>
    <row r="79" spans="2:9" s="126" customFormat="1" ht="16.5" customHeight="1">
      <c r="B79" s="462"/>
      <c r="C79" s="11"/>
      <c r="D79" s="8"/>
      <c r="E79" s="9"/>
      <c r="F79" s="8"/>
      <c r="G79" s="10"/>
      <c r="H79" s="30"/>
      <c r="I79" s="422"/>
    </row>
    <row r="80" spans="2:9" s="144" customFormat="1" ht="16.5" customHeight="1">
      <c r="B80" s="424"/>
      <c r="C80" s="12">
        <v>5</v>
      </c>
      <c r="D80" s="14"/>
      <c r="E80" s="500" t="s">
        <v>152</v>
      </c>
      <c r="F80" s="426"/>
      <c r="G80" s="426"/>
      <c r="H80" s="31"/>
      <c r="I80" s="483"/>
    </row>
    <row r="81" spans="2:9" s="144" customFormat="1" ht="16.5" customHeight="1">
      <c r="B81" s="424"/>
      <c r="C81" s="12">
        <v>5.1</v>
      </c>
      <c r="D81" s="2" t="s">
        <v>147</v>
      </c>
      <c r="E81" s="5" t="s">
        <v>206</v>
      </c>
      <c r="F81" s="4" t="s">
        <v>143</v>
      </c>
      <c r="G81" s="2" t="s">
        <v>112</v>
      </c>
      <c r="H81" s="32">
        <v>10</v>
      </c>
      <c r="I81" s="423">
        <f>I77+TIME(0,H81,0)</f>
        <v>0.46319444444444435</v>
      </c>
    </row>
    <row r="82" spans="2:9" s="144" customFormat="1" ht="16.5" customHeight="1">
      <c r="B82" s="424"/>
      <c r="C82" s="12"/>
      <c r="D82" s="14"/>
      <c r="E82" s="15"/>
      <c r="F82" s="14"/>
      <c r="G82" s="14"/>
      <c r="H82" s="31"/>
      <c r="I82" s="422"/>
    </row>
    <row r="83" spans="2:9" s="144" customFormat="1" ht="16.5" customHeight="1">
      <c r="B83" s="424"/>
      <c r="C83" s="1">
        <v>6</v>
      </c>
      <c r="D83" s="14"/>
      <c r="E83" s="425" t="s">
        <v>31</v>
      </c>
      <c r="F83" s="14"/>
      <c r="G83" s="15"/>
      <c r="H83" s="141"/>
      <c r="I83" s="434"/>
    </row>
    <row r="84" spans="2:9" s="144" customFormat="1" ht="16.5" customHeight="1">
      <c r="B84" s="424"/>
      <c r="C84" s="1">
        <v>6.1</v>
      </c>
      <c r="D84" s="2" t="s">
        <v>111</v>
      </c>
      <c r="E84" s="5" t="s">
        <v>184</v>
      </c>
      <c r="F84" s="4" t="s">
        <v>143</v>
      </c>
      <c r="G84" s="2" t="s">
        <v>195</v>
      </c>
      <c r="H84" s="32">
        <v>10</v>
      </c>
      <c r="I84" s="423">
        <f>I81+TIME(0,H84,0)</f>
        <v>0.4701388888888888</v>
      </c>
    </row>
    <row r="85" spans="2:9" s="143" customFormat="1" ht="16.5" customHeight="1">
      <c r="B85" s="202"/>
      <c r="C85" s="1"/>
      <c r="D85" s="142"/>
      <c r="E85" s="5"/>
      <c r="F85" s="4"/>
      <c r="G85" s="142"/>
      <c r="H85" s="141"/>
      <c r="I85" s="423"/>
    </row>
    <row r="86" spans="2:9" s="144" customFormat="1" ht="16.5" customHeight="1">
      <c r="B86" s="424"/>
      <c r="C86" s="1">
        <v>7</v>
      </c>
      <c r="D86" s="14"/>
      <c r="E86" s="426" t="s">
        <v>27</v>
      </c>
      <c r="F86" s="426" t="s">
        <v>142</v>
      </c>
      <c r="G86" s="500" t="s">
        <v>25</v>
      </c>
      <c r="H86" s="494"/>
      <c r="I86" s="483"/>
    </row>
    <row r="87" spans="2:9" s="144" customFormat="1" ht="16.5" customHeight="1">
      <c r="B87" s="424"/>
      <c r="C87" s="1"/>
      <c r="D87" s="14"/>
      <c r="E87" s="490"/>
      <c r="F87" s="490"/>
      <c r="G87" s="509"/>
      <c r="H87" s="31"/>
      <c r="I87" s="483"/>
    </row>
    <row r="88" spans="2:9" s="144" customFormat="1" ht="16.5" customHeight="1">
      <c r="B88" s="424"/>
      <c r="C88" s="1">
        <v>7.1</v>
      </c>
      <c r="D88" s="14" t="s">
        <v>111</v>
      </c>
      <c r="E88" s="420" t="s">
        <v>180</v>
      </c>
      <c r="F88" s="490"/>
      <c r="G88" s="509"/>
      <c r="H88" s="31">
        <v>10</v>
      </c>
      <c r="I88" s="423">
        <f>I84+TIME(0,H88,0)</f>
        <v>0.4770833333333332</v>
      </c>
    </row>
    <row r="89" spans="2:9" s="144" customFormat="1" ht="16.5" customHeight="1">
      <c r="B89" s="424"/>
      <c r="C89" s="1"/>
      <c r="D89" s="14"/>
      <c r="E89" s="420"/>
      <c r="F89" s="14"/>
      <c r="G89" s="15"/>
      <c r="H89" s="31"/>
      <c r="I89" s="536"/>
    </row>
    <row r="90" spans="2:9" s="144" customFormat="1" ht="16.5" customHeight="1">
      <c r="B90" s="424"/>
      <c r="C90" s="12">
        <v>8</v>
      </c>
      <c r="D90" s="15" t="s">
        <v>148</v>
      </c>
      <c r="E90" s="426" t="s">
        <v>207</v>
      </c>
      <c r="F90" s="426" t="s">
        <v>142</v>
      </c>
      <c r="G90" s="426" t="s">
        <v>112</v>
      </c>
      <c r="H90" s="31">
        <v>2</v>
      </c>
      <c r="I90" s="423">
        <f>I88+TIME(0,H90,0)</f>
        <v>0.4784722222222221</v>
      </c>
    </row>
    <row r="91" spans="2:9" s="144" customFormat="1" ht="16.5" customHeight="1">
      <c r="B91" s="424"/>
      <c r="C91" s="12"/>
      <c r="D91" s="15"/>
      <c r="E91" s="506"/>
      <c r="F91" s="14"/>
      <c r="G91" s="14"/>
      <c r="H91" s="31"/>
      <c r="I91" s="536"/>
    </row>
    <row r="92" spans="2:9" s="144" customFormat="1" ht="16.5" customHeight="1">
      <c r="B92" s="424"/>
      <c r="C92" s="12">
        <v>9</v>
      </c>
      <c r="D92" s="14" t="s">
        <v>146</v>
      </c>
      <c r="E92" s="426" t="s">
        <v>90</v>
      </c>
      <c r="F92" s="426" t="s">
        <v>142</v>
      </c>
      <c r="G92" s="426" t="s">
        <v>112</v>
      </c>
      <c r="H92" s="31">
        <v>2</v>
      </c>
      <c r="I92" s="423">
        <f>I90+TIME(0,H92,0)</f>
        <v>0.47986111111111096</v>
      </c>
    </row>
    <row r="93" spans="2:9" s="428" customFormat="1" ht="16.5" customHeight="1">
      <c r="B93" s="534"/>
      <c r="C93" s="507"/>
      <c r="D93" s="490"/>
      <c r="E93" s="490"/>
      <c r="F93" s="490"/>
      <c r="G93" s="490"/>
      <c r="H93" s="508"/>
      <c r="I93" s="423"/>
    </row>
    <row r="94" spans="2:9" s="416" customFormat="1" ht="16.5" customHeight="1">
      <c r="B94" s="535"/>
      <c r="C94" s="501"/>
      <c r="D94" s="502"/>
      <c r="E94" s="503"/>
      <c r="F94" s="502"/>
      <c r="G94" s="504">
        <f>TIME(12,0,0)</f>
        <v>0.5</v>
      </c>
      <c r="H94" s="505" t="s">
        <v>156</v>
      </c>
      <c r="I94" s="537"/>
    </row>
    <row r="95" spans="2:9" s="200" customFormat="1" ht="16.5" customHeight="1">
      <c r="B95" s="431"/>
      <c r="C95" s="21"/>
      <c r="D95" s="21"/>
      <c r="E95" s="21"/>
      <c r="F95" s="21"/>
      <c r="G95" s="21"/>
      <c r="H95" s="21"/>
      <c r="I95" s="417"/>
    </row>
    <row r="96" spans="2:9" s="200" customFormat="1" ht="16.5" customHeight="1">
      <c r="B96" s="799" t="s">
        <v>32</v>
      </c>
      <c r="C96" s="800"/>
      <c r="D96" s="800"/>
      <c r="E96" s="800"/>
      <c r="F96" s="800"/>
      <c r="G96" s="800"/>
      <c r="H96" s="800"/>
      <c r="I96" s="801"/>
    </row>
    <row r="97" spans="2:9" s="200" customFormat="1" ht="16.5" customHeight="1">
      <c r="B97" s="432"/>
      <c r="C97" s="22"/>
      <c r="D97" s="23"/>
      <c r="E97" s="24"/>
      <c r="F97" s="23"/>
      <c r="G97" s="24"/>
      <c r="H97" s="36"/>
      <c r="I97" s="418"/>
    </row>
    <row r="98" spans="2:10" s="151" customFormat="1" ht="16.5" customHeight="1">
      <c r="B98" s="782" t="s">
        <v>124</v>
      </c>
      <c r="C98" s="783"/>
      <c r="D98" s="783"/>
      <c r="E98" s="783"/>
      <c r="F98" s="783"/>
      <c r="G98" s="783"/>
      <c r="H98" s="783"/>
      <c r="I98" s="784"/>
      <c r="J98" s="402"/>
    </row>
    <row r="99" spans="2:9" s="200" customFormat="1" ht="16.5" customHeight="1">
      <c r="B99" s="431"/>
      <c r="C99" s="21"/>
      <c r="D99" s="21"/>
      <c r="E99" s="21"/>
      <c r="F99" s="21"/>
      <c r="G99" s="21"/>
      <c r="H99" s="21"/>
      <c r="I99" s="417"/>
    </row>
    <row r="100" spans="2:10" s="262" customFormat="1" ht="16.5" customHeight="1">
      <c r="B100" s="796" t="s">
        <v>125</v>
      </c>
      <c r="C100" s="797"/>
      <c r="D100" s="797"/>
      <c r="E100" s="797"/>
      <c r="F100" s="797"/>
      <c r="G100" s="797"/>
      <c r="H100" s="797"/>
      <c r="I100" s="798"/>
      <c r="J100" s="263"/>
    </row>
    <row r="101" spans="2:9" s="200" customFormat="1" ht="16.5" customHeight="1">
      <c r="B101" s="431"/>
      <c r="C101" s="21"/>
      <c r="D101" s="21"/>
      <c r="E101" s="21"/>
      <c r="F101" s="21"/>
      <c r="G101" s="21"/>
      <c r="H101" s="21"/>
      <c r="I101" s="417"/>
    </row>
    <row r="102" spans="3:9" s="200" customFormat="1" ht="16.5" customHeight="1">
      <c r="C102" s="429"/>
      <c r="H102" s="430"/>
      <c r="I102" s="430"/>
    </row>
  </sheetData>
  <mergeCells count="21">
    <mergeCell ref="D56:I56"/>
    <mergeCell ref="B100:I100"/>
    <mergeCell ref="H63:I63"/>
    <mergeCell ref="B96:I96"/>
    <mergeCell ref="B2:I2"/>
    <mergeCell ref="D58:I58"/>
    <mergeCell ref="B98:I98"/>
    <mergeCell ref="B57:C58"/>
    <mergeCell ref="D57:I57"/>
    <mergeCell ref="B3:C3"/>
    <mergeCell ref="B4:C5"/>
    <mergeCell ref="B60:I61"/>
    <mergeCell ref="B55:I55"/>
    <mergeCell ref="B56:C56"/>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6"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HP Authorized Customer</cp:lastModifiedBy>
  <cp:lastPrinted>2005-02-13T20:43:50Z</cp:lastPrinted>
  <dcterms:created xsi:type="dcterms:W3CDTF">2000-07-21T11:47:05Z</dcterms:created>
  <dcterms:modified xsi:type="dcterms:W3CDTF">2005-09-15T13:50:55Z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