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5480" windowHeight="9735" activeTab="1"/>
  </bookViews>
  <sheets>
    <sheet name="Graphic" sheetId="1" r:id="rId1"/>
    <sheet name="TG1" sheetId="2" r:id="rId2"/>
  </sheets>
  <externalReferences>
    <externalReference r:id="rId5"/>
  </externalReferences>
  <definedNames>
    <definedName name="all" localSheetId="1">#REF!</definedName>
    <definedName name="all">#REF!</definedName>
    <definedName name="circular" localSheetId="1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<sst xmlns="http://schemas.openxmlformats.org/spreadsheetml/2006/main" count="246" uniqueCount="83">
  <si>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</si>
  <si>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</si>
  <si>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</si>
  <si>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</si>
  <si>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</si>
  <si>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</si>
  <si>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</si>
  <si>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</si>
  <si>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</si>
  <si>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</si>
  <si>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</si>
  <si>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</si>
  <si>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</si>
  <si>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</si>
  <si>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</si>
  <si>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</si>
  <si>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</si>
  <si>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</si>
  <si>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</si>
  <si>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</si>
  <si>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</si>
  <si>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</si>
  <si>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</si>
  <si>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</si>
  <si>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</si>
  <si>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</si>
  <si>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</si>
  <si>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</si>
  <si>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</si>
  <si>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</si>
  <si>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</si>
  <si>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</si>
  <si>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</si>
  <si>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</si>
  <si>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</si>
  <si>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</si>
  <si>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</si>
  <si>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</si>
  <si>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</si>
  <si>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</si>
  <si>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</si>
  <si>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</si>
  <si>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</si>
  <si>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</si>
  <si>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New Member Orientation</t>
  </si>
  <si>
    <t>Joint Opening</t>
  </si>
  <si>
    <t>Leaders Meeting</t>
  </si>
  <si>
    <t>R0</t>
  </si>
  <si>
    <t>WG</t>
  </si>
  <si>
    <t>Waikoloa, HI</t>
  </si>
  <si>
    <t>May 13-17, 2013</t>
  </si>
  <si>
    <t>All</t>
  </si>
  <si>
    <t>Adjourn</t>
  </si>
  <si>
    <t>Review and vote on next steps</t>
  </si>
  <si>
    <t>Review and vote on comment resolutions</t>
  </si>
  <si>
    <t>Review and vote on submissions</t>
  </si>
  <si>
    <t>TG1 chair</t>
  </si>
  <si>
    <t>TG1 meeting called to order</t>
  </si>
  <si>
    <t>Thursday, March 21st, 13:30 - 15:30</t>
  </si>
  <si>
    <t>Recess</t>
  </si>
  <si>
    <t>Comment resolutions</t>
  </si>
  <si>
    <t>Agenda review and update</t>
  </si>
  <si>
    <t>Call for submissions, discussions and approval of agenda</t>
  </si>
  <si>
    <t>Review and discuss TG1 status and objectives for this session</t>
  </si>
  <si>
    <t>Approval of January 2013 TG1 meeting minutes</t>
  </si>
  <si>
    <t>IEEE IPR statement</t>
  </si>
  <si>
    <t>Call for secretary</t>
  </si>
  <si>
    <t>IEEE 802.19, TG1</t>
  </si>
  <si>
    <t>Monday, May 13th, 13:30 - 15:30</t>
  </si>
  <si>
    <t>Monday, May 13th, 16:00 - 18:00</t>
  </si>
  <si>
    <t>Tuesday, May 14th, 08:30 - 10:30</t>
  </si>
  <si>
    <t>Tuesday, May 14th, 10:30 - 12:30</t>
  </si>
  <si>
    <t>Tuesday, May 14th, 13:30 - 15:30</t>
  </si>
  <si>
    <t>Tuesday, May 14th, 16:00 - 18:00</t>
  </si>
  <si>
    <t>Wednesday, May 15th, 08:30 - 10:30</t>
  </si>
  <si>
    <t>Wednesday, May 15th, 10:30 - 12:30</t>
  </si>
  <si>
    <t>Wednesday, May 15th, 13:30 - 15:30</t>
  </si>
  <si>
    <t>Wednesday, May 15th, 16:00 - 18:00</t>
  </si>
  <si>
    <t>Thursday, May 16th, 08:00 - 10:30</t>
  </si>
  <si>
    <t>Thursday, May 16th, 10:30 - 12:30</t>
  </si>
  <si>
    <t>Plan for July 2013 plenary and teleconferences</t>
  </si>
  <si>
    <t>Monday, May 13th, 11:00 - 12:30</t>
  </si>
  <si>
    <t>Comment resolutions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</si>
</sst>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</numFmts>
  <fonts count="9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3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91" fontId="0" fillId="0" borderId="0" applyFont="0" applyFill="0" applyBorder="0" applyAlignment="0" applyProtection="0"/>
    <xf numFmtId="184" fontId="5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34" applyNumberFormat="1" applyFont="1" applyAlignment="1">
      <alignment horizontal="left" vertical="center"/>
      <protection/>
    </xf>
    <xf numFmtId="184" fontId="56" fillId="0" borderId="0" xfId="34" applyNumberFormat="1" applyFont="1" applyFill="1" applyAlignment="1" applyProtection="1">
      <alignment horizontal="center" vertical="center" wrapText="1"/>
      <protection/>
    </xf>
    <xf numFmtId="0" fontId="57" fillId="0" borderId="0" xfId="34" applyNumberFormat="1" applyFont="1" applyAlignment="1">
      <alignment horizontal="center" vertical="center"/>
      <protection/>
    </xf>
    <xf numFmtId="184" fontId="57" fillId="0" borderId="0" xfId="34" applyFont="1" applyAlignment="1">
      <alignment horizontal="center" vertical="center"/>
      <protection/>
    </xf>
    <xf numFmtId="0" fontId="7" fillId="0" borderId="0" xfId="34" applyNumberFormat="1" applyFont="1" applyFill="1" applyBorder="1" applyAlignment="1" applyProtection="1">
      <alignment horizontal="left" vertical="center"/>
      <protection locked="0"/>
    </xf>
    <xf numFmtId="184" fontId="6" fillId="0" borderId="0" xfId="34" applyNumberFormat="1" applyFont="1" applyAlignment="1" applyProtection="1">
      <alignment horizontal="left" vertical="center" wrapText="1"/>
      <protection/>
    </xf>
    <xf numFmtId="184" fontId="7" fillId="0" borderId="0" xfId="34" applyNumberFormat="1" applyFont="1" applyFill="1" applyAlignment="1" applyProtection="1">
      <alignment horizontal="left" vertical="center"/>
      <protection/>
    </xf>
    <xf numFmtId="184" fontId="7" fillId="0" borderId="0" xfId="34" applyNumberFormat="1" applyFont="1" applyFill="1" applyAlignment="1" applyProtection="1">
      <alignment horizontal="left" vertical="center" wrapText="1"/>
      <protection/>
    </xf>
    <xf numFmtId="184" fontId="6" fillId="0" borderId="0" xfId="34" applyNumberFormat="1" applyFont="1" applyAlignment="1" applyProtection="1">
      <alignment horizontal="left" vertical="center"/>
      <protection/>
    </xf>
    <xf numFmtId="190" fontId="6" fillId="0" borderId="0" xfId="34" applyNumberFormat="1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184" fontId="0" fillId="0" borderId="0" xfId="34" applyFont="1" applyAlignment="1">
      <alignment horizontal="left" vertical="center"/>
      <protection/>
    </xf>
    <xf numFmtId="184" fontId="0" fillId="0" borderId="0" xfId="34" applyFont="1" applyAlignment="1">
      <alignment horizontal="left" vertical="center" wrapText="1"/>
      <protection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6" fillId="42" borderId="15" xfId="0" applyFont="1" applyFill="1" applyBorder="1" applyAlignment="1">
      <alignment horizontal="center" vertical="center" wrapText="1"/>
    </xf>
    <xf numFmtId="0" fontId="96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2" fillId="44" borderId="13" xfId="0" applyFont="1" applyFill="1" applyBorder="1" applyAlignment="1">
      <alignment horizontal="center" vertical="center" wrapText="1"/>
    </xf>
    <xf numFmtId="0" fontId="82" fillId="44" borderId="11" xfId="0" applyFont="1" applyFill="1" applyBorder="1" applyAlignment="1">
      <alignment horizontal="center" vertical="center" wrapText="1"/>
    </xf>
    <xf numFmtId="0" fontId="82" fillId="44" borderId="25" xfId="0" applyFont="1" applyFill="1" applyBorder="1" applyAlignment="1">
      <alignment horizontal="center" vertical="center" wrapText="1"/>
    </xf>
    <xf numFmtId="0" fontId="82" fillId="44" borderId="16" xfId="0" applyFont="1" applyFill="1" applyBorder="1" applyAlignment="1">
      <alignment horizontal="center" vertical="center" wrapText="1"/>
    </xf>
    <xf numFmtId="0" fontId="82" fillId="44" borderId="0" xfId="0" applyFont="1" applyFill="1" applyBorder="1" applyAlignment="1">
      <alignment horizontal="center" vertical="center" wrapText="1"/>
    </xf>
    <xf numFmtId="0" fontId="82" fillId="44" borderId="17" xfId="0" applyFont="1" applyFill="1" applyBorder="1" applyAlignment="1">
      <alignment horizontal="center" vertical="center" wrapText="1"/>
    </xf>
    <xf numFmtId="0" fontId="82" fillId="44" borderId="19" xfId="0" applyFont="1" applyFill="1" applyBorder="1" applyAlignment="1">
      <alignment horizontal="center" vertical="center" wrapText="1"/>
    </xf>
    <xf numFmtId="0" fontId="82" fillId="44" borderId="22" xfId="0" applyFont="1" applyFill="1" applyBorder="1" applyAlignment="1">
      <alignment horizontal="center" vertical="center" wrapText="1"/>
    </xf>
    <xf numFmtId="0" fontId="82" fillId="44" borderId="23" xfId="0" applyFont="1" applyFill="1" applyBorder="1" applyAlignment="1">
      <alignment horizontal="center" vertical="center" wrapText="1"/>
    </xf>
    <xf numFmtId="0" fontId="82" fillId="45" borderId="13" xfId="0" applyFont="1" applyFill="1" applyBorder="1" applyAlignment="1">
      <alignment horizontal="center" vertical="center" wrapText="1"/>
    </xf>
    <xf numFmtId="0" fontId="82" fillId="45" borderId="11" xfId="0" applyFont="1" applyFill="1" applyBorder="1" applyAlignment="1">
      <alignment horizontal="center" vertical="center" wrapText="1"/>
    </xf>
    <xf numFmtId="0" fontId="82" fillId="45" borderId="25" xfId="0" applyFont="1" applyFill="1" applyBorder="1" applyAlignment="1">
      <alignment horizontal="center" vertical="center" wrapText="1"/>
    </xf>
    <xf numFmtId="0" fontId="82" fillId="45" borderId="16" xfId="0" applyFont="1" applyFill="1" applyBorder="1" applyAlignment="1">
      <alignment horizontal="center" vertical="center" wrapText="1"/>
    </xf>
    <xf numFmtId="0" fontId="82" fillId="45" borderId="0" xfId="0" applyFont="1" applyFill="1" applyBorder="1" applyAlignment="1">
      <alignment horizontal="center" vertical="center" wrapText="1"/>
    </xf>
    <xf numFmtId="0" fontId="82" fillId="45" borderId="17" xfId="0" applyFont="1" applyFill="1" applyBorder="1" applyAlignment="1">
      <alignment horizontal="center" vertical="center" wrapText="1"/>
    </xf>
    <xf numFmtId="0" fontId="82" fillId="45" borderId="19" xfId="0" applyFont="1" applyFill="1" applyBorder="1" applyAlignment="1">
      <alignment horizontal="center" vertical="center" wrapText="1"/>
    </xf>
    <xf numFmtId="0" fontId="82" fillId="45" borderId="22" xfId="0" applyFont="1" applyFill="1" applyBorder="1" applyAlignment="1">
      <alignment horizontal="center" vertical="center" wrapText="1"/>
    </xf>
    <xf numFmtId="0" fontId="82" fillId="45" borderId="23" xfId="0" applyFont="1" applyFill="1" applyBorder="1" applyAlignment="1">
      <alignment horizontal="center" vertical="center" wrapText="1"/>
    </xf>
    <xf numFmtId="0" fontId="82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82" fillId="41" borderId="11" xfId="0" applyFont="1" applyFill="1" applyBorder="1" applyAlignment="1">
      <alignment horizontal="center" vertical="center" wrapText="1"/>
    </xf>
    <xf numFmtId="0" fontId="82" fillId="41" borderId="25" xfId="0" applyFont="1" applyFill="1" applyBorder="1" applyAlignment="1">
      <alignment horizontal="center"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82" fillId="41" borderId="0" xfId="0" applyFont="1" applyFill="1" applyBorder="1" applyAlignment="1">
      <alignment horizontal="center" vertical="center" wrapText="1"/>
    </xf>
    <xf numFmtId="0" fontId="82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F13" sqref="F13:I16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7" t="s">
        <v>47</v>
      </c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8"/>
      <c r="C3" s="11"/>
      <c r="D3" s="52" t="s">
        <v>49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7"/>
    </row>
    <row r="4" spans="1:36" s="4" customFormat="1" ht="19.5" customHeight="1">
      <c r="A4" s="16"/>
      <c r="B4" s="208"/>
      <c r="C4" s="16"/>
      <c r="D4" s="53" t="s">
        <v>50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48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9" t="s">
        <v>2</v>
      </c>
      <c r="G6" s="210"/>
      <c r="H6" s="210"/>
      <c r="I6" s="211"/>
      <c r="J6" s="18"/>
      <c r="K6" s="196" t="s">
        <v>3</v>
      </c>
      <c r="L6" s="196"/>
      <c r="M6" s="196"/>
      <c r="N6" s="197"/>
      <c r="O6" s="18"/>
      <c r="P6" s="195" t="s">
        <v>4</v>
      </c>
      <c r="Q6" s="196"/>
      <c r="R6" s="196"/>
      <c r="S6" s="197"/>
      <c r="T6" s="18"/>
      <c r="U6" s="195" t="s">
        <v>5</v>
      </c>
      <c r="V6" s="196"/>
      <c r="W6" s="196"/>
      <c r="X6" s="197"/>
      <c r="Y6" s="18"/>
      <c r="Z6" s="195" t="s">
        <v>6</v>
      </c>
      <c r="AA6" s="196"/>
      <c r="AB6" s="196"/>
      <c r="AC6" s="19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87" t="s">
        <v>45</v>
      </c>
      <c r="G8" s="188"/>
      <c r="H8" s="188"/>
      <c r="I8" s="189"/>
      <c r="J8" s="149"/>
      <c r="K8" s="178" t="s">
        <v>42</v>
      </c>
      <c r="L8" s="179"/>
      <c r="M8" s="179"/>
      <c r="N8" s="180"/>
      <c r="O8" s="26"/>
      <c r="P8" s="178" t="s">
        <v>42</v>
      </c>
      <c r="Q8" s="179"/>
      <c r="R8" s="179"/>
      <c r="S8" s="180"/>
      <c r="T8" s="26"/>
      <c r="U8" s="178" t="s">
        <v>42</v>
      </c>
      <c r="V8" s="179"/>
      <c r="W8" s="179"/>
      <c r="X8" s="180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90"/>
      <c r="G9" s="191"/>
      <c r="H9" s="191"/>
      <c r="I9" s="192"/>
      <c r="J9" s="149"/>
      <c r="K9" s="181"/>
      <c r="L9" s="182"/>
      <c r="M9" s="182"/>
      <c r="N9" s="183"/>
      <c r="O9" s="26"/>
      <c r="P9" s="181"/>
      <c r="Q9" s="182"/>
      <c r="R9" s="182"/>
      <c r="S9" s="183"/>
      <c r="T9" s="26"/>
      <c r="U9" s="181"/>
      <c r="V9" s="182"/>
      <c r="W9" s="182"/>
      <c r="X9" s="18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2" t="s">
        <v>46</v>
      </c>
      <c r="G10" s="193"/>
      <c r="H10" s="193"/>
      <c r="I10" s="194"/>
      <c r="J10" s="26"/>
      <c r="K10" s="181"/>
      <c r="L10" s="182"/>
      <c r="M10" s="182"/>
      <c r="N10" s="183"/>
      <c r="O10" s="26"/>
      <c r="P10" s="181"/>
      <c r="Q10" s="182"/>
      <c r="R10" s="182"/>
      <c r="S10" s="183"/>
      <c r="T10" s="26"/>
      <c r="U10" s="181"/>
      <c r="V10" s="182"/>
      <c r="W10" s="182"/>
      <c r="X10" s="18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90"/>
      <c r="G11" s="191"/>
      <c r="H11" s="191"/>
      <c r="I11" s="192"/>
      <c r="J11" s="26"/>
      <c r="K11" s="184"/>
      <c r="L11" s="185"/>
      <c r="M11" s="185"/>
      <c r="N11" s="186"/>
      <c r="O11" s="26"/>
      <c r="P11" s="184"/>
      <c r="Q11" s="185"/>
      <c r="R11" s="185"/>
      <c r="S11" s="186"/>
      <c r="T11" s="26"/>
      <c r="U11" s="184"/>
      <c r="V11" s="185"/>
      <c r="W11" s="185"/>
      <c r="X11" s="186"/>
      <c r="Y11" s="26"/>
      <c r="Z11" s="15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6" t="s">
        <v>12</v>
      </c>
      <c r="G12" s="167"/>
      <c r="H12" s="167"/>
      <c r="I12" s="168"/>
      <c r="J12" s="26"/>
      <c r="K12" s="166" t="s">
        <v>12</v>
      </c>
      <c r="L12" s="167"/>
      <c r="M12" s="167"/>
      <c r="N12" s="168"/>
      <c r="O12" s="26"/>
      <c r="P12" s="166" t="s">
        <v>12</v>
      </c>
      <c r="Q12" s="167"/>
      <c r="R12" s="167"/>
      <c r="S12" s="168"/>
      <c r="T12" s="26"/>
      <c r="U12" s="166" t="s">
        <v>12</v>
      </c>
      <c r="V12" s="167"/>
      <c r="W12" s="167"/>
      <c r="X12" s="16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69" t="s">
        <v>43</v>
      </c>
      <c r="G13" s="170"/>
      <c r="H13" s="170"/>
      <c r="I13" s="171"/>
      <c r="J13" s="26"/>
      <c r="K13" s="178" t="s">
        <v>42</v>
      </c>
      <c r="L13" s="179"/>
      <c r="M13" s="179"/>
      <c r="N13" s="180"/>
      <c r="O13" s="26"/>
      <c r="P13" s="178" t="s">
        <v>42</v>
      </c>
      <c r="Q13" s="179"/>
      <c r="R13" s="179"/>
      <c r="S13" s="180"/>
      <c r="T13" s="26"/>
      <c r="U13" s="178" t="s">
        <v>42</v>
      </c>
      <c r="V13" s="179"/>
      <c r="W13" s="179"/>
      <c r="X13" s="180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72"/>
      <c r="G14" s="173"/>
      <c r="H14" s="173"/>
      <c r="I14" s="174"/>
      <c r="J14" s="26"/>
      <c r="K14" s="181"/>
      <c r="L14" s="182"/>
      <c r="M14" s="182"/>
      <c r="N14" s="183"/>
      <c r="O14" s="26"/>
      <c r="P14" s="181"/>
      <c r="Q14" s="182"/>
      <c r="R14" s="182"/>
      <c r="S14" s="183"/>
      <c r="T14" s="26"/>
      <c r="U14" s="181"/>
      <c r="V14" s="182"/>
      <c r="W14" s="182"/>
      <c r="X14" s="183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72"/>
      <c r="G15" s="173"/>
      <c r="H15" s="173"/>
      <c r="I15" s="174"/>
      <c r="J15" s="26"/>
      <c r="K15" s="181"/>
      <c r="L15" s="182"/>
      <c r="M15" s="182"/>
      <c r="N15" s="183"/>
      <c r="O15" s="26"/>
      <c r="P15" s="181"/>
      <c r="Q15" s="182"/>
      <c r="R15" s="182"/>
      <c r="S15" s="183"/>
      <c r="T15" s="26"/>
      <c r="U15" s="181"/>
      <c r="V15" s="182"/>
      <c r="W15" s="182"/>
      <c r="X15" s="183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5"/>
      <c r="G16" s="176"/>
      <c r="H16" s="176"/>
      <c r="I16" s="177"/>
      <c r="J16" s="26"/>
      <c r="K16" s="184"/>
      <c r="L16" s="185"/>
      <c r="M16" s="185"/>
      <c r="N16" s="186"/>
      <c r="O16" s="26"/>
      <c r="P16" s="184"/>
      <c r="Q16" s="185"/>
      <c r="R16" s="185"/>
      <c r="S16" s="186"/>
      <c r="T16" s="26"/>
      <c r="U16" s="184"/>
      <c r="V16" s="185"/>
      <c r="W16" s="185"/>
      <c r="X16" s="186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8" t="s">
        <v>38</v>
      </c>
      <c r="G17" s="199"/>
      <c r="H17" s="199"/>
      <c r="I17" s="200"/>
      <c r="J17" s="22"/>
      <c r="K17" s="198" t="s">
        <v>38</v>
      </c>
      <c r="L17" s="199"/>
      <c r="M17" s="199"/>
      <c r="N17" s="200"/>
      <c r="O17" s="22"/>
      <c r="P17" s="198" t="s">
        <v>38</v>
      </c>
      <c r="Q17" s="199"/>
      <c r="R17" s="199"/>
      <c r="S17" s="200"/>
      <c r="T17" s="22"/>
      <c r="U17" s="198" t="s">
        <v>38</v>
      </c>
      <c r="V17" s="199"/>
      <c r="W17" s="199"/>
      <c r="X17" s="20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4"/>
      <c r="G18" s="205"/>
      <c r="H18" s="205"/>
      <c r="I18" s="206"/>
      <c r="J18" s="22"/>
      <c r="K18" s="204"/>
      <c r="L18" s="205"/>
      <c r="M18" s="205"/>
      <c r="N18" s="206"/>
      <c r="O18" s="22"/>
      <c r="P18" s="204"/>
      <c r="Q18" s="205"/>
      <c r="R18" s="205"/>
      <c r="S18" s="206"/>
      <c r="T18" s="22"/>
      <c r="U18" s="204"/>
      <c r="V18" s="205"/>
      <c r="W18" s="205"/>
      <c r="X18" s="206"/>
      <c r="Y18" s="22"/>
      <c r="Z18" s="154"/>
      <c r="AA18" s="152"/>
      <c r="AB18" s="152"/>
      <c r="AC18" s="153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8" t="s">
        <v>42</v>
      </c>
      <c r="G19" s="179"/>
      <c r="H19" s="179"/>
      <c r="I19" s="180"/>
      <c r="J19" s="26"/>
      <c r="K19" s="178" t="s">
        <v>42</v>
      </c>
      <c r="L19" s="179"/>
      <c r="M19" s="179"/>
      <c r="N19" s="180"/>
      <c r="O19" s="26"/>
      <c r="P19" s="178" t="s">
        <v>42</v>
      </c>
      <c r="Q19" s="179"/>
      <c r="R19" s="179"/>
      <c r="S19" s="180"/>
      <c r="T19" s="26"/>
      <c r="U19" s="178" t="s">
        <v>42</v>
      </c>
      <c r="V19" s="179"/>
      <c r="W19" s="179"/>
      <c r="X19" s="180"/>
      <c r="Y19" s="26"/>
      <c r="Z19" s="151"/>
      <c r="AA19" s="152"/>
      <c r="AB19" s="152"/>
      <c r="AC19" s="153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1"/>
      <c r="G20" s="182"/>
      <c r="H20" s="182"/>
      <c r="I20" s="183"/>
      <c r="J20" s="26"/>
      <c r="K20" s="181"/>
      <c r="L20" s="182"/>
      <c r="M20" s="182"/>
      <c r="N20" s="183"/>
      <c r="O20" s="26"/>
      <c r="P20" s="181"/>
      <c r="Q20" s="182"/>
      <c r="R20" s="182"/>
      <c r="S20" s="183"/>
      <c r="T20" s="26"/>
      <c r="U20" s="181"/>
      <c r="V20" s="182"/>
      <c r="W20" s="182"/>
      <c r="X20" s="183"/>
      <c r="Y20" s="26"/>
      <c r="Z20" s="151"/>
      <c r="AA20" s="152"/>
      <c r="AB20" s="152"/>
      <c r="AC20" s="153"/>
      <c r="AD20" s="26"/>
    </row>
    <row r="21" spans="1:30" ht="12.75" customHeight="1">
      <c r="A21" s="26"/>
      <c r="B21" s="29" t="s">
        <v>21</v>
      </c>
      <c r="C21" s="26"/>
      <c r="D21" s="164" t="s">
        <v>44</v>
      </c>
      <c r="E21" s="26"/>
      <c r="F21" s="181"/>
      <c r="G21" s="182"/>
      <c r="H21" s="182"/>
      <c r="I21" s="183"/>
      <c r="J21" s="26"/>
      <c r="K21" s="181"/>
      <c r="L21" s="182"/>
      <c r="M21" s="182"/>
      <c r="N21" s="183"/>
      <c r="O21" s="26"/>
      <c r="P21" s="181"/>
      <c r="Q21" s="182"/>
      <c r="R21" s="182"/>
      <c r="S21" s="183"/>
      <c r="T21" s="26"/>
      <c r="U21" s="181"/>
      <c r="V21" s="182"/>
      <c r="W21" s="182"/>
      <c r="X21" s="183"/>
      <c r="Y21" s="26"/>
      <c r="Z21" s="151"/>
      <c r="AA21" s="152"/>
      <c r="AB21" s="152"/>
      <c r="AC21" s="153"/>
      <c r="AD21" s="26"/>
    </row>
    <row r="22" spans="1:30" ht="12.75" customHeight="1" thickBot="1">
      <c r="A22" s="31"/>
      <c r="B22" s="29" t="s">
        <v>22</v>
      </c>
      <c r="C22" s="31"/>
      <c r="D22" s="165"/>
      <c r="E22" s="31"/>
      <c r="F22" s="184"/>
      <c r="G22" s="185"/>
      <c r="H22" s="185"/>
      <c r="I22" s="186"/>
      <c r="J22" s="31"/>
      <c r="K22" s="184"/>
      <c r="L22" s="185"/>
      <c r="M22" s="185"/>
      <c r="N22" s="186"/>
      <c r="O22" s="31"/>
      <c r="P22" s="184"/>
      <c r="Q22" s="185"/>
      <c r="R22" s="185"/>
      <c r="S22" s="186"/>
      <c r="T22" s="31"/>
      <c r="U22" s="184"/>
      <c r="V22" s="185"/>
      <c r="W22" s="185"/>
      <c r="X22" s="186"/>
      <c r="Y22" s="31"/>
      <c r="Z22" s="151"/>
      <c r="AA22" s="152"/>
      <c r="AB22" s="152"/>
      <c r="AC22" s="153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66" t="s">
        <v>12</v>
      </c>
      <c r="G23" s="167"/>
      <c r="H23" s="167"/>
      <c r="I23" s="168"/>
      <c r="J23" s="31"/>
      <c r="K23" s="166" t="s">
        <v>12</v>
      </c>
      <c r="L23" s="167"/>
      <c r="M23" s="167"/>
      <c r="N23" s="168"/>
      <c r="O23" s="31"/>
      <c r="P23" s="166" t="s">
        <v>12</v>
      </c>
      <c r="Q23" s="167"/>
      <c r="R23" s="167"/>
      <c r="S23" s="168"/>
      <c r="T23" s="31"/>
      <c r="U23" s="166" t="s">
        <v>12</v>
      </c>
      <c r="V23" s="167"/>
      <c r="W23" s="167"/>
      <c r="X23" s="168"/>
      <c r="Y23" s="31"/>
      <c r="Z23" s="151"/>
      <c r="AA23" s="152"/>
      <c r="AB23" s="152"/>
      <c r="AC23" s="153"/>
      <c r="AD23" s="31"/>
    </row>
    <row r="24" spans="1:30" ht="12.75" customHeight="1">
      <c r="A24" s="33"/>
      <c r="B24" s="27" t="s">
        <v>24</v>
      </c>
      <c r="C24" s="33"/>
      <c r="D24" s="215" t="s">
        <v>27</v>
      </c>
      <c r="E24" s="33"/>
      <c r="F24" s="178" t="s">
        <v>42</v>
      </c>
      <c r="G24" s="179"/>
      <c r="H24" s="179"/>
      <c r="I24" s="180"/>
      <c r="J24" s="33"/>
      <c r="K24" s="178" t="s">
        <v>42</v>
      </c>
      <c r="L24" s="179"/>
      <c r="M24" s="179"/>
      <c r="N24" s="180"/>
      <c r="O24" s="33"/>
      <c r="P24" s="178" t="s">
        <v>42</v>
      </c>
      <c r="Q24" s="179"/>
      <c r="R24" s="179"/>
      <c r="S24" s="180"/>
      <c r="T24" s="33"/>
      <c r="U24" s="169" t="s">
        <v>48</v>
      </c>
      <c r="V24" s="170"/>
      <c r="W24" s="170"/>
      <c r="X24" s="171"/>
      <c r="Y24" s="33"/>
      <c r="Z24" s="151"/>
      <c r="AA24" s="152"/>
      <c r="AB24" s="152"/>
      <c r="AC24" s="153"/>
      <c r="AD24" s="33"/>
    </row>
    <row r="25" spans="1:30" ht="12.75" customHeight="1">
      <c r="A25" s="33"/>
      <c r="B25" s="29" t="s">
        <v>25</v>
      </c>
      <c r="C25" s="33"/>
      <c r="D25" s="216"/>
      <c r="E25" s="33"/>
      <c r="F25" s="181"/>
      <c r="G25" s="182"/>
      <c r="H25" s="182"/>
      <c r="I25" s="183"/>
      <c r="J25" s="33"/>
      <c r="K25" s="181"/>
      <c r="L25" s="182"/>
      <c r="M25" s="182"/>
      <c r="N25" s="183"/>
      <c r="O25" s="33"/>
      <c r="P25" s="181"/>
      <c r="Q25" s="182"/>
      <c r="R25" s="182"/>
      <c r="S25" s="183"/>
      <c r="T25" s="33"/>
      <c r="U25" s="172"/>
      <c r="V25" s="173"/>
      <c r="W25" s="173"/>
      <c r="X25" s="174"/>
      <c r="Y25" s="33"/>
      <c r="Z25" s="151"/>
      <c r="AA25" s="152"/>
      <c r="AB25" s="152"/>
      <c r="AC25" s="153"/>
      <c r="AD25" s="33"/>
    </row>
    <row r="26" spans="1:30" ht="12.75" customHeight="1" thickBot="1">
      <c r="A26" s="33"/>
      <c r="B26" s="29" t="s">
        <v>26</v>
      </c>
      <c r="C26" s="33"/>
      <c r="D26" s="217"/>
      <c r="E26" s="33"/>
      <c r="F26" s="181"/>
      <c r="G26" s="182"/>
      <c r="H26" s="182"/>
      <c r="I26" s="183"/>
      <c r="J26" s="33"/>
      <c r="K26" s="181"/>
      <c r="L26" s="182"/>
      <c r="M26" s="182"/>
      <c r="N26" s="183"/>
      <c r="O26" s="33"/>
      <c r="P26" s="181"/>
      <c r="Q26" s="182"/>
      <c r="R26" s="182"/>
      <c r="S26" s="183"/>
      <c r="T26" s="33"/>
      <c r="U26" s="172"/>
      <c r="V26" s="173"/>
      <c r="W26" s="173"/>
      <c r="X26" s="174"/>
      <c r="Y26" s="33"/>
      <c r="Z26" s="151"/>
      <c r="AA26" s="152"/>
      <c r="AB26" s="152"/>
      <c r="AC26" s="153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4"/>
      <c r="G27" s="185"/>
      <c r="H27" s="185"/>
      <c r="I27" s="186"/>
      <c r="J27" s="33"/>
      <c r="K27" s="184"/>
      <c r="L27" s="185"/>
      <c r="M27" s="185"/>
      <c r="N27" s="186"/>
      <c r="O27" s="33"/>
      <c r="P27" s="184"/>
      <c r="Q27" s="185"/>
      <c r="R27" s="185"/>
      <c r="S27" s="186"/>
      <c r="T27" s="33"/>
      <c r="U27" s="175"/>
      <c r="V27" s="176"/>
      <c r="W27" s="176"/>
      <c r="X27" s="177"/>
      <c r="Y27" s="33"/>
      <c r="Z27" s="151"/>
      <c r="AA27" s="152"/>
      <c r="AB27" s="152"/>
      <c r="AC27" s="153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8" t="s">
        <v>39</v>
      </c>
      <c r="G28" s="199"/>
      <c r="H28" s="199"/>
      <c r="I28" s="200"/>
      <c r="J28" s="33"/>
      <c r="K28" s="198" t="s">
        <v>39</v>
      </c>
      <c r="L28" s="199"/>
      <c r="M28" s="199"/>
      <c r="N28" s="200"/>
      <c r="O28" s="33"/>
      <c r="P28" s="198" t="s">
        <v>39</v>
      </c>
      <c r="Q28" s="199"/>
      <c r="R28" s="199"/>
      <c r="S28" s="200"/>
      <c r="T28" s="33"/>
      <c r="U28" s="198" t="s">
        <v>39</v>
      </c>
      <c r="V28" s="199"/>
      <c r="W28" s="199"/>
      <c r="X28" s="20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1"/>
      <c r="G29" s="202"/>
      <c r="H29" s="202"/>
      <c r="I29" s="203"/>
      <c r="J29" s="33"/>
      <c r="K29" s="201"/>
      <c r="L29" s="202"/>
      <c r="M29" s="202"/>
      <c r="N29" s="203"/>
      <c r="O29" s="33"/>
      <c r="P29" s="201"/>
      <c r="Q29" s="202"/>
      <c r="R29" s="202"/>
      <c r="S29" s="203"/>
      <c r="T29" s="33"/>
      <c r="U29" s="201"/>
      <c r="V29" s="202"/>
      <c r="W29" s="202"/>
      <c r="X29" s="203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4"/>
      <c r="G30" s="205"/>
      <c r="H30" s="205"/>
      <c r="I30" s="206"/>
      <c r="J30" s="34"/>
      <c r="K30" s="204"/>
      <c r="L30" s="205"/>
      <c r="M30" s="205"/>
      <c r="N30" s="206"/>
      <c r="O30" s="34"/>
      <c r="P30" s="204"/>
      <c r="Q30" s="205"/>
      <c r="R30" s="205"/>
      <c r="S30" s="206"/>
      <c r="T30" s="34"/>
      <c r="U30" s="204"/>
      <c r="V30" s="205"/>
      <c r="W30" s="205"/>
      <c r="X30" s="206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57"/>
      <c r="G31" s="158"/>
      <c r="H31" s="158"/>
      <c r="I31" s="159"/>
      <c r="J31" s="35"/>
      <c r="K31" s="157"/>
      <c r="L31" s="158"/>
      <c r="M31" s="158"/>
      <c r="N31" s="159"/>
      <c r="O31" s="35"/>
      <c r="P31" s="157"/>
      <c r="Q31" s="158"/>
      <c r="R31" s="158"/>
      <c r="S31" s="159"/>
      <c r="T31" s="54"/>
      <c r="U31" s="218"/>
      <c r="V31" s="219"/>
      <c r="W31" s="219"/>
      <c r="X31" s="220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60"/>
      <c r="G32" s="158"/>
      <c r="H32" s="158"/>
      <c r="I32" s="159"/>
      <c r="J32" s="36"/>
      <c r="K32" s="160"/>
      <c r="L32" s="158"/>
      <c r="M32" s="158"/>
      <c r="N32" s="159"/>
      <c r="O32" s="36"/>
      <c r="P32" s="160"/>
      <c r="Q32" s="158"/>
      <c r="R32" s="158"/>
      <c r="S32" s="159"/>
      <c r="T32" s="55"/>
      <c r="U32" s="221"/>
      <c r="V32" s="222"/>
      <c r="W32" s="222"/>
      <c r="X32" s="223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60"/>
      <c r="G33" s="158"/>
      <c r="H33" s="158"/>
      <c r="I33" s="159"/>
      <c r="J33" s="36"/>
      <c r="K33" s="160"/>
      <c r="L33" s="158"/>
      <c r="M33" s="158"/>
      <c r="N33" s="159"/>
      <c r="O33" s="36"/>
      <c r="P33" s="160"/>
      <c r="Q33" s="158"/>
      <c r="R33" s="158"/>
      <c r="S33" s="159"/>
      <c r="T33" s="36"/>
      <c r="U33" s="221"/>
      <c r="V33" s="222"/>
      <c r="W33" s="222"/>
      <c r="X33" s="223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60"/>
      <c r="G34" s="158"/>
      <c r="H34" s="158"/>
      <c r="I34" s="159"/>
      <c r="J34" s="36"/>
      <c r="K34" s="160"/>
      <c r="L34" s="158"/>
      <c r="M34" s="158"/>
      <c r="N34" s="159"/>
      <c r="O34" s="36"/>
      <c r="P34" s="160"/>
      <c r="Q34" s="158"/>
      <c r="R34" s="158"/>
      <c r="S34" s="159"/>
      <c r="T34" s="36"/>
      <c r="U34" s="221"/>
      <c r="V34" s="222"/>
      <c r="W34" s="222"/>
      <c r="X34" s="223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0"/>
      <c r="G35" s="158"/>
      <c r="H35" s="158"/>
      <c r="I35" s="159"/>
      <c r="J35" s="40"/>
      <c r="K35" s="160"/>
      <c r="L35" s="158"/>
      <c r="M35" s="158"/>
      <c r="N35" s="159"/>
      <c r="O35" s="40"/>
      <c r="P35" s="160"/>
      <c r="Q35" s="158"/>
      <c r="R35" s="158"/>
      <c r="S35" s="15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61"/>
      <c r="G36" s="162"/>
      <c r="H36" s="162"/>
      <c r="I36" s="163"/>
      <c r="J36" s="42"/>
      <c r="K36" s="161"/>
      <c r="L36" s="162"/>
      <c r="M36" s="162"/>
      <c r="N36" s="163"/>
      <c r="O36" s="42"/>
      <c r="P36" s="161"/>
      <c r="Q36" s="162"/>
      <c r="R36" s="162"/>
      <c r="S36" s="163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2"/>
      <c r="G40" s="212"/>
      <c r="H40" s="212"/>
      <c r="I40" s="212"/>
      <c r="J40" s="212"/>
      <c r="K40" s="212"/>
      <c r="L40" s="212"/>
      <c r="M40" s="21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3"/>
      <c r="G41" s="213"/>
      <c r="H41" s="213"/>
      <c r="I41" s="213"/>
      <c r="J41" s="213"/>
      <c r="K41" s="213"/>
      <c r="L41" s="213"/>
      <c r="M41" s="213"/>
      <c r="N41" s="67"/>
      <c r="O41" s="67"/>
      <c r="P41" s="68"/>
      <c r="Q41" s="69"/>
      <c r="R41" s="214"/>
      <c r="S41" s="214"/>
      <c r="T41" s="214"/>
      <c r="U41" s="214"/>
      <c r="V41" s="214"/>
      <c r="W41" s="214"/>
      <c r="X41" s="214"/>
      <c r="Y41" s="214"/>
      <c r="Z41" s="21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4"/>
      <c r="G42" s="234"/>
      <c r="H42" s="234"/>
      <c r="I42" s="234"/>
      <c r="J42" s="234"/>
      <c r="K42" s="234"/>
      <c r="L42" s="234"/>
      <c r="M42" s="234"/>
      <c r="N42" s="72"/>
      <c r="O42" s="72"/>
      <c r="P42" s="66"/>
      <c r="Q42" s="73"/>
      <c r="R42" s="213"/>
      <c r="S42" s="213"/>
      <c r="T42" s="213"/>
      <c r="U42" s="213"/>
      <c r="V42" s="213"/>
      <c r="W42" s="213"/>
      <c r="X42" s="213"/>
      <c r="Y42" s="213"/>
      <c r="Z42" s="213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5"/>
      <c r="G43" s="235"/>
      <c r="H43" s="235"/>
      <c r="I43" s="235"/>
      <c r="J43" s="235"/>
      <c r="K43" s="235"/>
      <c r="L43" s="235"/>
      <c r="M43" s="235"/>
      <c r="N43" s="75"/>
      <c r="O43" s="75"/>
      <c r="P43" s="76"/>
      <c r="Q43" s="77"/>
      <c r="R43" s="236"/>
      <c r="S43" s="236"/>
      <c r="T43" s="236"/>
      <c r="U43" s="236"/>
      <c r="V43" s="236"/>
      <c r="W43" s="236"/>
      <c r="X43" s="236"/>
      <c r="Y43" s="236"/>
      <c r="Z43" s="236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7"/>
      <c r="G44" s="237"/>
      <c r="H44" s="237"/>
      <c r="I44" s="237"/>
      <c r="J44" s="237"/>
      <c r="K44" s="237"/>
      <c r="L44" s="237"/>
      <c r="M44" s="237"/>
      <c r="N44" s="72"/>
      <c r="O44" s="72"/>
      <c r="P44" s="79"/>
      <c r="Q44" s="80"/>
      <c r="R44" s="238"/>
      <c r="S44" s="238"/>
      <c r="T44" s="238"/>
      <c r="U44" s="238"/>
      <c r="V44" s="238"/>
      <c r="W44" s="238"/>
      <c r="X44" s="238"/>
      <c r="Y44" s="238"/>
      <c r="Z44" s="238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6"/>
      <c r="G45" s="226"/>
      <c r="H45" s="226"/>
      <c r="I45" s="226"/>
      <c r="J45" s="226"/>
      <c r="K45" s="226"/>
      <c r="L45" s="226"/>
      <c r="M45" s="226"/>
      <c r="N45" s="78"/>
      <c r="O45" s="78"/>
      <c r="P45" s="61"/>
      <c r="Q45" s="80"/>
      <c r="R45" s="227"/>
      <c r="S45" s="227"/>
      <c r="T45" s="227"/>
      <c r="U45" s="227"/>
      <c r="V45" s="227"/>
      <c r="W45" s="227"/>
      <c r="X45" s="227"/>
      <c r="Y45" s="227"/>
      <c r="Z45" s="22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28"/>
      <c r="G46" s="228"/>
      <c r="H46" s="228"/>
      <c r="I46" s="228"/>
      <c r="J46" s="228"/>
      <c r="K46" s="228"/>
      <c r="L46" s="228"/>
      <c r="M46" s="228"/>
      <c r="N46" s="78"/>
      <c r="O46" s="78"/>
      <c r="P46" s="83"/>
      <c r="Q46" s="80"/>
      <c r="R46" s="229"/>
      <c r="S46" s="229"/>
      <c r="T46" s="229"/>
      <c r="U46" s="229"/>
      <c r="V46" s="229"/>
      <c r="W46" s="229"/>
      <c r="X46" s="229"/>
      <c r="Y46" s="229"/>
      <c r="Z46" s="22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0"/>
      <c r="G47" s="230"/>
      <c r="H47" s="230"/>
      <c r="I47" s="230"/>
      <c r="J47" s="230"/>
      <c r="K47" s="230"/>
      <c r="L47" s="230"/>
      <c r="M47" s="230"/>
      <c r="N47" s="231"/>
      <c r="O47" s="231"/>
      <c r="P47" s="231"/>
      <c r="Q47" s="231"/>
      <c r="R47" s="232"/>
      <c r="S47" s="232"/>
      <c r="T47" s="232"/>
      <c r="U47" s="232"/>
      <c r="V47" s="232"/>
      <c r="W47" s="232"/>
      <c r="X47" s="232"/>
      <c r="Y47" s="232"/>
      <c r="Z47" s="23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86"/>
      <c r="M52" s="89"/>
      <c r="N52" s="89"/>
      <c r="O52" s="89"/>
      <c r="P52" s="89"/>
      <c r="Q52" s="89"/>
      <c r="R52" s="225"/>
      <c r="S52" s="225"/>
      <c r="T52" s="225"/>
      <c r="U52" s="225"/>
      <c r="V52" s="225"/>
      <c r="W52" s="225"/>
      <c r="X52" s="225"/>
      <c r="Y52" s="225"/>
      <c r="Z52" s="22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3"/>
      <c r="C70" s="233"/>
      <c r="D70" s="233"/>
      <c r="E70" s="233"/>
      <c r="F70" s="233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3"/>
      <c r="C72" s="233"/>
      <c r="D72" s="233"/>
      <c r="E72" s="233"/>
      <c r="F72" s="233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2013
&amp;RIEEE P802.19-13/0056r0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H10" sqref="H10"/>
    </sheetView>
  </sheetViews>
  <sheetFormatPr defaultColWidth="12.57421875" defaultRowHeight="27.75" customHeight="1"/>
  <cols>
    <col min="1" max="1" width="4.8515625" style="137" customWidth="1"/>
    <col min="2" max="2" width="61.7109375" style="156" customWidth="1"/>
    <col min="3" max="3" width="2.00390625" style="155" customWidth="1"/>
    <col min="4" max="4" width="17.421875" style="155" customWidth="1"/>
    <col min="5" max="5" width="4.57421875" style="155" customWidth="1"/>
    <col min="6" max="6" width="11.28125" style="155" customWidth="1"/>
    <col min="7" max="7" width="4.8515625" style="155" customWidth="1"/>
    <col min="8" max="16384" width="12.57421875" style="155" customWidth="1"/>
  </cols>
  <sheetData>
    <row r="1" ht="27.75" customHeight="1">
      <c r="B1" s="138" t="s">
        <v>67</v>
      </c>
    </row>
    <row r="2" spans="1:2" s="140" customFormat="1" ht="27.75" customHeight="1">
      <c r="A2" s="139"/>
      <c r="B2" s="138"/>
    </row>
    <row r="3" spans="1:2" s="140" customFormat="1" ht="27.75" customHeight="1">
      <c r="A3" s="139"/>
      <c r="B3" s="138" t="s">
        <v>81</v>
      </c>
    </row>
    <row r="4" spans="1:6" ht="27.75" customHeight="1">
      <c r="A4" s="141">
        <v>1</v>
      </c>
      <c r="B4" s="142" t="s">
        <v>57</v>
      </c>
      <c r="C4" s="143" t="s">
        <v>40</v>
      </c>
      <c r="D4" s="144" t="s">
        <v>56</v>
      </c>
      <c r="E4" s="145">
        <v>1</v>
      </c>
      <c r="F4" s="146">
        <f>TIME(11,0,0)</f>
        <v>0.4583333333333333</v>
      </c>
    </row>
    <row r="5" spans="1:6" ht="27.75" customHeight="1">
      <c r="A5" s="141">
        <f aca="true" t="shared" si="0" ref="A5:A10">A4+1</f>
        <v>2</v>
      </c>
      <c r="B5" s="142" t="s">
        <v>66</v>
      </c>
      <c r="C5" s="143" t="s">
        <v>40</v>
      </c>
      <c r="D5" s="144" t="s">
        <v>56</v>
      </c>
      <c r="E5" s="145">
        <v>2</v>
      </c>
      <c r="F5" s="146">
        <f aca="true" t="shared" si="1" ref="F5:F10">F4+TIME(0,E4,0)</f>
        <v>0.45902777777777776</v>
      </c>
    </row>
    <row r="6" spans="1:6" ht="27.75" customHeight="1">
      <c r="A6" s="141">
        <f t="shared" si="0"/>
        <v>3</v>
      </c>
      <c r="B6" s="142" t="s">
        <v>65</v>
      </c>
      <c r="C6" s="143" t="s">
        <v>40</v>
      </c>
      <c r="D6" s="144" t="s">
        <v>56</v>
      </c>
      <c r="E6" s="145">
        <v>2</v>
      </c>
      <c r="F6" s="146">
        <f t="shared" si="1"/>
        <v>0.46041666666666664</v>
      </c>
    </row>
    <row r="7" spans="1:6" ht="27.75" customHeight="1">
      <c r="A7" s="141">
        <f t="shared" si="0"/>
        <v>4</v>
      </c>
      <c r="B7" s="142" t="s">
        <v>64</v>
      </c>
      <c r="C7" s="143" t="s">
        <v>40</v>
      </c>
      <c r="D7" s="144" t="s">
        <v>51</v>
      </c>
      <c r="E7" s="145">
        <v>5</v>
      </c>
      <c r="F7" s="146">
        <f t="shared" si="1"/>
        <v>0.4618055555555555</v>
      </c>
    </row>
    <row r="8" spans="1:6" ht="28.5" customHeight="1">
      <c r="A8" s="141">
        <f t="shared" si="0"/>
        <v>5</v>
      </c>
      <c r="B8" s="142" t="s">
        <v>63</v>
      </c>
      <c r="C8" s="143" t="s">
        <v>40</v>
      </c>
      <c r="D8" s="144" t="s">
        <v>51</v>
      </c>
      <c r="E8" s="145">
        <v>30</v>
      </c>
      <c r="F8" s="146">
        <f t="shared" si="1"/>
        <v>0.46527777777777773</v>
      </c>
    </row>
    <row r="9" spans="1:6" ht="27.75" customHeight="1">
      <c r="A9" s="141">
        <f t="shared" si="0"/>
        <v>6</v>
      </c>
      <c r="B9" s="142" t="s">
        <v>62</v>
      </c>
      <c r="C9" s="143" t="s">
        <v>40</v>
      </c>
      <c r="D9" s="144" t="s">
        <v>51</v>
      </c>
      <c r="E9" s="145">
        <v>50</v>
      </c>
      <c r="F9" s="146">
        <f t="shared" si="1"/>
        <v>0.48611111111111105</v>
      </c>
    </row>
    <row r="10" spans="1:6" ht="27.75" customHeight="1">
      <c r="A10" s="141">
        <f t="shared" si="0"/>
        <v>7</v>
      </c>
      <c r="B10" s="142" t="s">
        <v>59</v>
      </c>
      <c r="C10" s="143" t="s">
        <v>40</v>
      </c>
      <c r="D10" s="144" t="s">
        <v>51</v>
      </c>
      <c r="E10" s="145">
        <v>0</v>
      </c>
      <c r="F10" s="146">
        <f t="shared" si="1"/>
        <v>0.5208333333333333</v>
      </c>
    </row>
    <row r="12" spans="1:6" ht="27.75" customHeight="1">
      <c r="A12" s="139"/>
      <c r="B12" s="138" t="s">
        <v>68</v>
      </c>
      <c r="C12" s="140"/>
      <c r="D12" s="140"/>
      <c r="E12" s="140"/>
      <c r="F12" s="140"/>
    </row>
    <row r="13" spans="1:6" ht="27.75" customHeight="1">
      <c r="A13" s="141">
        <f>A10+1</f>
        <v>8</v>
      </c>
      <c r="B13" s="142" t="s">
        <v>57</v>
      </c>
      <c r="C13" s="143" t="s">
        <v>40</v>
      </c>
      <c r="D13" s="144" t="s">
        <v>56</v>
      </c>
      <c r="E13" s="145">
        <v>1</v>
      </c>
      <c r="F13" s="146">
        <f>TIME(13,30,0)</f>
        <v>0.5625</v>
      </c>
    </row>
    <row r="14" spans="1:6" ht="32.25" customHeight="1">
      <c r="A14" s="141">
        <f>A13+1</f>
        <v>9</v>
      </c>
      <c r="B14" s="142" t="s">
        <v>60</v>
      </c>
      <c r="C14" s="143" t="s">
        <v>40</v>
      </c>
      <c r="D14" s="144" t="s">
        <v>51</v>
      </c>
      <c r="E14" s="145">
        <v>119</v>
      </c>
      <c r="F14" s="146">
        <f>F13+TIME(0,E13,0)</f>
        <v>0.5631944444444444</v>
      </c>
    </row>
    <row r="15" spans="1:6" ht="27.75" customHeight="1">
      <c r="A15" s="141">
        <f>A14+1</f>
        <v>10</v>
      </c>
      <c r="B15" s="142" t="s">
        <v>59</v>
      </c>
      <c r="C15" s="143" t="s">
        <v>40</v>
      </c>
      <c r="D15" s="144" t="s">
        <v>51</v>
      </c>
      <c r="E15" s="145">
        <v>0</v>
      </c>
      <c r="F15" s="146">
        <f>F14+TIME(0,E14,0)</f>
        <v>0.6458333333333334</v>
      </c>
    </row>
    <row r="17" spans="1:6" ht="27.75" customHeight="1">
      <c r="A17" s="139"/>
      <c r="B17" s="138" t="s">
        <v>69</v>
      </c>
      <c r="C17" s="140"/>
      <c r="D17" s="140"/>
      <c r="E17" s="140"/>
      <c r="F17" s="140"/>
    </row>
    <row r="18" spans="1:6" ht="27.75" customHeight="1">
      <c r="A18" s="141">
        <f>A15+1</f>
        <v>11</v>
      </c>
      <c r="B18" s="142" t="s">
        <v>57</v>
      </c>
      <c r="C18" s="143" t="s">
        <v>40</v>
      </c>
      <c r="D18" s="144" t="s">
        <v>56</v>
      </c>
      <c r="E18" s="145">
        <v>1</v>
      </c>
      <c r="F18" s="146">
        <f>TIME(16,0,0)</f>
        <v>0.6666666666666666</v>
      </c>
    </row>
    <row r="19" spans="1:6" ht="31.5" customHeight="1">
      <c r="A19" s="141">
        <f>A18+1</f>
        <v>12</v>
      </c>
      <c r="B19" s="142" t="s">
        <v>60</v>
      </c>
      <c r="C19" s="143" t="s">
        <v>40</v>
      </c>
      <c r="D19" s="144" t="s">
        <v>51</v>
      </c>
      <c r="E19" s="145">
        <v>119</v>
      </c>
      <c r="F19" s="146">
        <f>F18+TIME(0,E18,0)</f>
        <v>0.6673611111111111</v>
      </c>
    </row>
    <row r="20" spans="1:6" ht="27.75" customHeight="1">
      <c r="A20" s="141">
        <f>A19+1</f>
        <v>13</v>
      </c>
      <c r="B20" s="142" t="s">
        <v>59</v>
      </c>
      <c r="C20" s="143" t="s">
        <v>40</v>
      </c>
      <c r="D20" s="144" t="s">
        <v>51</v>
      </c>
      <c r="E20" s="145">
        <v>0</v>
      </c>
      <c r="F20" s="146">
        <f>F19+TIME(0,E19,0)</f>
        <v>0.75</v>
      </c>
    </row>
    <row r="22" spans="1:6" ht="27.75" customHeight="1">
      <c r="A22" s="139"/>
      <c r="B22" s="138" t="s">
        <v>70</v>
      </c>
      <c r="C22" s="140"/>
      <c r="D22" s="140"/>
      <c r="E22" s="140"/>
      <c r="F22" s="140"/>
    </row>
    <row r="23" spans="1:6" ht="27.75" customHeight="1">
      <c r="A23" s="141">
        <f>A20+1</f>
        <v>14</v>
      </c>
      <c r="B23" s="142" t="s">
        <v>57</v>
      </c>
      <c r="C23" s="143" t="s">
        <v>40</v>
      </c>
      <c r="D23" s="144" t="s">
        <v>56</v>
      </c>
      <c r="E23" s="145">
        <v>1</v>
      </c>
      <c r="F23" s="146">
        <f>TIME(8,30,0)</f>
        <v>0.3541666666666667</v>
      </c>
    </row>
    <row r="24" spans="1:6" ht="27.75" customHeight="1">
      <c r="A24" s="141">
        <f>A23+1</f>
        <v>15</v>
      </c>
      <c r="B24" s="142" t="s">
        <v>61</v>
      </c>
      <c r="C24" s="143" t="s">
        <v>40</v>
      </c>
      <c r="D24" s="144" t="s">
        <v>51</v>
      </c>
      <c r="E24" s="145">
        <v>10</v>
      </c>
      <c r="F24" s="146">
        <f>F23+TIME(0,E23,0)</f>
        <v>0.3548611111111111</v>
      </c>
    </row>
    <row r="25" spans="1:6" ht="34.5" customHeight="1">
      <c r="A25" s="141">
        <f>A24+1</f>
        <v>16</v>
      </c>
      <c r="B25" s="142" t="s">
        <v>60</v>
      </c>
      <c r="C25" s="143" t="s">
        <v>40</v>
      </c>
      <c r="D25" s="144" t="s">
        <v>51</v>
      </c>
      <c r="E25" s="145">
        <v>109</v>
      </c>
      <c r="F25" s="146">
        <f>F24+TIME(0,E24,0)</f>
        <v>0.36180555555555555</v>
      </c>
    </row>
    <row r="26" spans="1:6" ht="27.75" customHeight="1">
      <c r="A26" s="141">
        <f>A25+1</f>
        <v>17</v>
      </c>
      <c r="B26" s="142" t="s">
        <v>59</v>
      </c>
      <c r="C26" s="143" t="s">
        <v>40</v>
      </c>
      <c r="D26" s="144" t="s">
        <v>51</v>
      </c>
      <c r="E26" s="145">
        <v>0</v>
      </c>
      <c r="F26" s="146">
        <f>F25+TIME(0,E25,0)</f>
        <v>0.4375</v>
      </c>
    </row>
    <row r="28" spans="1:6" ht="27.75" customHeight="1">
      <c r="A28" s="139"/>
      <c r="B28" s="138" t="s">
        <v>71</v>
      </c>
      <c r="C28" s="140"/>
      <c r="D28" s="140"/>
      <c r="E28" s="140"/>
      <c r="F28" s="140"/>
    </row>
    <row r="29" spans="1:6" ht="27.75" customHeight="1">
      <c r="A29" s="141">
        <f>A26+1</f>
        <v>18</v>
      </c>
      <c r="B29" s="142" t="s">
        <v>57</v>
      </c>
      <c r="C29" s="143" t="s">
        <v>40</v>
      </c>
      <c r="D29" s="144" t="s">
        <v>56</v>
      </c>
      <c r="E29" s="145">
        <v>1</v>
      </c>
      <c r="F29" s="146">
        <f>TIME(10,30,0)</f>
        <v>0.4375</v>
      </c>
    </row>
    <row r="30" spans="1:6" ht="36" customHeight="1">
      <c r="A30" s="141">
        <f>A29+1</f>
        <v>19</v>
      </c>
      <c r="B30" s="142" t="s">
        <v>60</v>
      </c>
      <c r="C30" s="143" t="s">
        <v>40</v>
      </c>
      <c r="D30" s="144" t="s">
        <v>51</v>
      </c>
      <c r="E30" s="145">
        <v>119</v>
      </c>
      <c r="F30" s="146">
        <f>F29+TIME(0,E29,0)</f>
        <v>0.43819444444444444</v>
      </c>
    </row>
    <row r="31" spans="1:6" ht="27.75" customHeight="1">
      <c r="A31" s="141">
        <f>A30+1</f>
        <v>20</v>
      </c>
      <c r="B31" s="142" t="s">
        <v>59</v>
      </c>
      <c r="C31" s="143" t="s">
        <v>40</v>
      </c>
      <c r="D31" s="144" t="s">
        <v>51</v>
      </c>
      <c r="E31" s="145">
        <v>0</v>
      </c>
      <c r="F31" s="146">
        <f>F30+TIME(0,E30,0)</f>
        <v>0.5208333333333334</v>
      </c>
    </row>
    <row r="33" spans="1:6" ht="27.75" customHeight="1">
      <c r="A33" s="139"/>
      <c r="B33" s="138" t="s">
        <v>72</v>
      </c>
      <c r="C33" s="140"/>
      <c r="D33" s="140"/>
      <c r="E33" s="140"/>
      <c r="F33" s="140"/>
    </row>
    <row r="34" spans="1:6" ht="27.75" customHeight="1">
      <c r="A34" s="141">
        <f>A31+1</f>
        <v>21</v>
      </c>
      <c r="B34" s="142" t="s">
        <v>57</v>
      </c>
      <c r="C34" s="143" t="s">
        <v>40</v>
      </c>
      <c r="D34" s="144" t="s">
        <v>56</v>
      </c>
      <c r="E34" s="145">
        <v>1</v>
      </c>
      <c r="F34" s="146">
        <f>TIME(13,30,0)</f>
        <v>0.5625</v>
      </c>
    </row>
    <row r="35" spans="1:6" ht="27.75" customHeight="1">
      <c r="A35" s="141">
        <f>A34+1</f>
        <v>22</v>
      </c>
      <c r="B35" s="142" t="s">
        <v>60</v>
      </c>
      <c r="C35" s="143" t="s">
        <v>40</v>
      </c>
      <c r="D35" s="144" t="s">
        <v>51</v>
      </c>
      <c r="E35" s="145">
        <v>119</v>
      </c>
      <c r="F35" s="146">
        <f>F34+TIME(0,E34,0)</f>
        <v>0.5631944444444444</v>
      </c>
    </row>
    <row r="36" spans="1:6" ht="27.75" customHeight="1">
      <c r="A36" s="141">
        <f>A35+1</f>
        <v>23</v>
      </c>
      <c r="B36" s="142" t="s">
        <v>59</v>
      </c>
      <c r="C36" s="143" t="s">
        <v>40</v>
      </c>
      <c r="D36" s="144" t="s">
        <v>51</v>
      </c>
      <c r="E36" s="145">
        <v>0</v>
      </c>
      <c r="F36" s="146">
        <f>F35+TIME(0,E35,0)</f>
        <v>0.6458333333333334</v>
      </c>
    </row>
    <row r="38" spans="1:6" ht="27.75" customHeight="1">
      <c r="A38" s="139"/>
      <c r="B38" s="138" t="s">
        <v>73</v>
      </c>
      <c r="C38" s="140"/>
      <c r="D38" s="140"/>
      <c r="E38" s="140"/>
      <c r="F38" s="140"/>
    </row>
    <row r="39" spans="1:6" ht="27.75" customHeight="1">
      <c r="A39" s="141">
        <f>A36+1</f>
        <v>24</v>
      </c>
      <c r="B39" s="142" t="s">
        <v>57</v>
      </c>
      <c r="C39" s="143" t="s">
        <v>40</v>
      </c>
      <c r="D39" s="144" t="s">
        <v>56</v>
      </c>
      <c r="E39" s="145">
        <v>1</v>
      </c>
      <c r="F39" s="146">
        <f>TIME(16,0,0)</f>
        <v>0.6666666666666666</v>
      </c>
    </row>
    <row r="40" spans="1:6" ht="35.25" customHeight="1">
      <c r="A40" s="141">
        <f>A39+1</f>
        <v>25</v>
      </c>
      <c r="B40" s="142" t="s">
        <v>82</v>
      </c>
      <c r="C40" s="143" t="s">
        <v>40</v>
      </c>
      <c r="D40" s="144" t="s">
        <v>51</v>
      </c>
      <c r="E40" s="145">
        <v>119</v>
      </c>
      <c r="F40" s="146">
        <f>F39+TIME(0,E39,0)</f>
        <v>0.6673611111111111</v>
      </c>
    </row>
    <row r="41" spans="1:6" ht="35.25" customHeight="1">
      <c r="A41" s="141">
        <f>A40+1</f>
        <v>26</v>
      </c>
      <c r="B41" s="142" t="s">
        <v>59</v>
      </c>
      <c r="C41" s="143" t="s">
        <v>40</v>
      </c>
      <c r="D41" s="144" t="s">
        <v>51</v>
      </c>
      <c r="E41" s="145">
        <v>0</v>
      </c>
      <c r="F41" s="146">
        <f>F40+TIME(0,E40,0)</f>
        <v>0.75</v>
      </c>
    </row>
    <row r="43" spans="1:6" ht="27.75" customHeight="1">
      <c r="A43" s="139"/>
      <c r="B43" s="138" t="s">
        <v>74</v>
      </c>
      <c r="C43" s="140"/>
      <c r="D43" s="140"/>
      <c r="E43" s="140"/>
      <c r="F43" s="140"/>
    </row>
    <row r="44" spans="1:6" ht="27.75" customHeight="1">
      <c r="A44" s="141">
        <f>A41+1</f>
        <v>27</v>
      </c>
      <c r="B44" s="142" t="s">
        <v>57</v>
      </c>
      <c r="C44" s="143" t="s">
        <v>40</v>
      </c>
      <c r="D44" s="144" t="s">
        <v>56</v>
      </c>
      <c r="E44" s="145">
        <v>1</v>
      </c>
      <c r="F44" s="146">
        <f>TIME(10,30,0)</f>
        <v>0.4375</v>
      </c>
    </row>
    <row r="45" spans="1:6" ht="27.75" customHeight="1">
      <c r="A45" s="141">
        <f>A44+1</f>
        <v>28</v>
      </c>
      <c r="B45" s="142" t="s">
        <v>61</v>
      </c>
      <c r="C45" s="143" t="s">
        <v>40</v>
      </c>
      <c r="D45" s="144" t="s">
        <v>51</v>
      </c>
      <c r="E45" s="145">
        <v>10</v>
      </c>
      <c r="F45" s="146">
        <f>F44+TIME(0,E44,0)</f>
        <v>0.43819444444444444</v>
      </c>
    </row>
    <row r="46" spans="1:6" ht="27.75" customHeight="1">
      <c r="A46" s="141">
        <f>A45+1</f>
        <v>29</v>
      </c>
      <c r="B46" s="142" t="s">
        <v>60</v>
      </c>
      <c r="C46" s="143" t="s">
        <v>40</v>
      </c>
      <c r="D46" s="144" t="s">
        <v>51</v>
      </c>
      <c r="E46" s="145">
        <v>109</v>
      </c>
      <c r="F46" s="146">
        <f>F45+TIME(0,E45,0)</f>
        <v>0.44513888888888886</v>
      </c>
    </row>
    <row r="47" spans="1:6" ht="27.75" customHeight="1">
      <c r="A47" s="141">
        <f>A46+1</f>
        <v>30</v>
      </c>
      <c r="B47" s="142" t="s">
        <v>59</v>
      </c>
      <c r="C47" s="143" t="s">
        <v>40</v>
      </c>
      <c r="D47" s="144" t="s">
        <v>51</v>
      </c>
      <c r="E47" s="145">
        <v>0</v>
      </c>
      <c r="F47" s="146">
        <f>F46+TIME(0,E46,0)</f>
        <v>0.5208333333333333</v>
      </c>
    </row>
    <row r="48" spans="1:6" ht="27.75" customHeight="1">
      <c r="A48" s="139"/>
      <c r="C48" s="140"/>
      <c r="D48" s="140"/>
      <c r="E48" s="140"/>
      <c r="F48" s="140"/>
    </row>
    <row r="49" spans="1:6" ht="27.75" customHeight="1">
      <c r="A49" s="141">
        <f>A47+1</f>
        <v>31</v>
      </c>
      <c r="B49" s="138" t="s">
        <v>75</v>
      </c>
      <c r="C49" s="143" t="s">
        <v>40</v>
      </c>
      <c r="D49" s="144" t="s">
        <v>56</v>
      </c>
      <c r="E49" s="145">
        <v>1</v>
      </c>
      <c r="F49" s="146">
        <f>TIME(13,30,0)</f>
        <v>0.5625</v>
      </c>
    </row>
    <row r="50" spans="1:6" ht="35.25" customHeight="1">
      <c r="A50" s="141">
        <f>A49+1</f>
        <v>32</v>
      </c>
      <c r="B50" s="142" t="s">
        <v>57</v>
      </c>
      <c r="C50" s="143" t="s">
        <v>40</v>
      </c>
      <c r="D50" s="144" t="s">
        <v>51</v>
      </c>
      <c r="E50" s="145">
        <v>119</v>
      </c>
      <c r="F50" s="146">
        <f>F49+TIME(0,E49,0)</f>
        <v>0.5631944444444444</v>
      </c>
    </row>
    <row r="51" spans="1:6" ht="27.75" customHeight="1">
      <c r="A51" s="141">
        <f>A50+1</f>
        <v>33</v>
      </c>
      <c r="B51" s="142" t="s">
        <v>60</v>
      </c>
      <c r="C51" s="143" t="s">
        <v>40</v>
      </c>
      <c r="D51" s="144" t="s">
        <v>51</v>
      </c>
      <c r="E51" s="145">
        <v>0</v>
      </c>
      <c r="F51" s="146">
        <f>F50+TIME(0,E50,0)</f>
        <v>0.6458333333333334</v>
      </c>
    </row>
    <row r="52" ht="27.75" customHeight="1">
      <c r="B52" s="142" t="s">
        <v>59</v>
      </c>
    </row>
    <row r="53" spans="1:6" ht="27.75" customHeight="1">
      <c r="A53" s="139"/>
      <c r="C53" s="140"/>
      <c r="D53" s="140"/>
      <c r="E53" s="140"/>
      <c r="F53" s="140"/>
    </row>
    <row r="54" spans="1:6" ht="27.75" customHeight="1">
      <c r="A54" s="141">
        <f>A51+1</f>
        <v>34</v>
      </c>
      <c r="B54" s="138" t="s">
        <v>76</v>
      </c>
      <c r="C54" s="143" t="s">
        <v>40</v>
      </c>
      <c r="D54" s="144" t="s">
        <v>56</v>
      </c>
      <c r="E54" s="145">
        <v>1</v>
      </c>
      <c r="F54" s="146">
        <f>TIME(16,0,0)</f>
        <v>0.6666666666666666</v>
      </c>
    </row>
    <row r="55" spans="1:6" ht="27.75" customHeight="1">
      <c r="A55" s="141">
        <f>A54+1</f>
        <v>35</v>
      </c>
      <c r="B55" s="142" t="s">
        <v>57</v>
      </c>
      <c r="C55" s="143" t="s">
        <v>40</v>
      </c>
      <c r="D55" s="144" t="s">
        <v>51</v>
      </c>
      <c r="E55" s="145">
        <v>119</v>
      </c>
      <c r="F55" s="146">
        <f>F54+TIME(0,E54,0)</f>
        <v>0.6673611111111111</v>
      </c>
    </row>
    <row r="56" spans="1:6" ht="27.75" customHeight="1">
      <c r="A56" s="141">
        <f>A55+1</f>
        <v>36</v>
      </c>
      <c r="B56" s="142" t="s">
        <v>60</v>
      </c>
      <c r="C56" s="143" t="s">
        <v>40</v>
      </c>
      <c r="D56" s="144" t="s">
        <v>51</v>
      </c>
      <c r="E56" s="145">
        <v>0</v>
      </c>
      <c r="F56" s="146">
        <f>F55+TIME(0,E55,0)</f>
        <v>0.75</v>
      </c>
    </row>
    <row r="57" ht="27.75" customHeight="1">
      <c r="B57" s="142" t="s">
        <v>59</v>
      </c>
    </row>
    <row r="58" spans="1:6" ht="27.75" customHeight="1">
      <c r="A58" s="139"/>
      <c r="C58" s="140"/>
      <c r="D58" s="140"/>
      <c r="E58" s="140"/>
      <c r="F58" s="140"/>
    </row>
    <row r="59" spans="1:2" ht="27.75" customHeight="1">
      <c r="A59" s="141">
        <f>A56+1</f>
        <v>37</v>
      </c>
      <c r="B59" s="138" t="s">
        <v>77</v>
      </c>
    </row>
    <row r="60" spans="1:6" ht="35.25" customHeight="1">
      <c r="A60" s="141">
        <f>A59+1</f>
        <v>38</v>
      </c>
      <c r="B60" s="142" t="s">
        <v>57</v>
      </c>
      <c r="C60" s="143" t="s">
        <v>40</v>
      </c>
      <c r="D60" s="144" t="s">
        <v>56</v>
      </c>
      <c r="E60" s="145">
        <v>1</v>
      </c>
      <c r="F60" s="146">
        <f>TIME(8,0,0)</f>
        <v>0.3333333333333333</v>
      </c>
    </row>
    <row r="61" spans="1:6" ht="34.5" customHeight="1">
      <c r="A61" s="141">
        <f>A60+1</f>
        <v>39</v>
      </c>
      <c r="B61" s="142" t="s">
        <v>60</v>
      </c>
      <c r="C61" s="143" t="s">
        <v>40</v>
      </c>
      <c r="D61" s="144" t="s">
        <v>51</v>
      </c>
      <c r="E61" s="145">
        <v>119</v>
      </c>
      <c r="F61" s="146">
        <f>F60+TIME(0,E60,0)</f>
        <v>0.33402777777777776</v>
      </c>
    </row>
    <row r="62" spans="2:6" ht="27.75" customHeight="1">
      <c r="B62" s="142" t="s">
        <v>59</v>
      </c>
      <c r="C62" s="143" t="s">
        <v>40</v>
      </c>
      <c r="D62" s="144" t="s">
        <v>51</v>
      </c>
      <c r="E62" s="145">
        <v>0</v>
      </c>
      <c r="F62" s="146">
        <f>F61+TIME(0,E61,0)</f>
        <v>0.41666666666666663</v>
      </c>
    </row>
    <row r="63" spans="1:6" ht="27.75" customHeight="1">
      <c r="A63" s="139"/>
      <c r="C63" s="140"/>
      <c r="D63" s="140"/>
      <c r="E63" s="140"/>
      <c r="F63" s="140"/>
    </row>
    <row r="64" spans="1:2" ht="27.75" customHeight="1">
      <c r="A64" s="141">
        <f>A61+1</f>
        <v>40</v>
      </c>
      <c r="B64" s="138" t="s">
        <v>78</v>
      </c>
    </row>
    <row r="65" spans="1:6" ht="34.5" customHeight="1">
      <c r="A65" s="141">
        <f>A64+1</f>
        <v>41</v>
      </c>
      <c r="B65" s="142" t="s">
        <v>57</v>
      </c>
      <c r="C65" s="143" t="s">
        <v>40</v>
      </c>
      <c r="D65" s="144" t="s">
        <v>56</v>
      </c>
      <c r="E65" s="145">
        <v>1</v>
      </c>
      <c r="F65" s="146">
        <f>TIME(8,30,0)</f>
        <v>0.3541666666666667</v>
      </c>
    </row>
    <row r="66" spans="1:6" ht="34.5" customHeight="1">
      <c r="A66" s="141">
        <f>A65+1</f>
        <v>42</v>
      </c>
      <c r="B66" s="142" t="s">
        <v>61</v>
      </c>
      <c r="C66" s="143" t="s">
        <v>40</v>
      </c>
      <c r="D66" s="144" t="s">
        <v>51</v>
      </c>
      <c r="E66" s="145">
        <v>10</v>
      </c>
      <c r="F66" s="146">
        <f>F65+TIME(0,E65,0)</f>
        <v>0.3548611111111111</v>
      </c>
    </row>
    <row r="67" spans="1:6" ht="27.75" customHeight="1">
      <c r="A67" s="141">
        <f>A66+1</f>
        <v>43</v>
      </c>
      <c r="B67" s="142" t="s">
        <v>60</v>
      </c>
      <c r="C67" s="143" t="s">
        <v>40</v>
      </c>
      <c r="D67" s="144" t="s">
        <v>51</v>
      </c>
      <c r="E67" s="145">
        <v>109</v>
      </c>
      <c r="F67" s="146">
        <f>F66+TIME(0,E66,0)</f>
        <v>0.36180555555555555</v>
      </c>
    </row>
    <row r="68" spans="1:6" ht="27.75" customHeight="1">
      <c r="A68" s="141">
        <f>A67+1</f>
        <v>44</v>
      </c>
      <c r="B68" s="142" t="s">
        <v>59</v>
      </c>
      <c r="C68" s="143" t="s">
        <v>40</v>
      </c>
      <c r="D68" s="144" t="s">
        <v>51</v>
      </c>
      <c r="E68" s="145">
        <v>0</v>
      </c>
      <c r="F68" s="146">
        <f>F67+TIME(0,E67,0)</f>
        <v>0.4375</v>
      </c>
    </row>
    <row r="69" spans="1:6" ht="27.75" customHeight="1">
      <c r="A69" s="139"/>
      <c r="C69" s="140"/>
      <c r="D69" s="140"/>
      <c r="E69" s="140"/>
      <c r="F69" s="140"/>
    </row>
    <row r="70" spans="1:2" ht="27.75" customHeight="1">
      <c r="A70" s="141">
        <f>A68+1</f>
        <v>45</v>
      </c>
      <c r="B70" s="138" t="s">
        <v>79</v>
      </c>
    </row>
    <row r="71" spans="1:6" ht="34.5" customHeight="1">
      <c r="A71" s="141">
        <f>A70+1</f>
        <v>46</v>
      </c>
      <c r="B71" s="142" t="s">
        <v>57</v>
      </c>
      <c r="C71" s="143" t="s">
        <v>40</v>
      </c>
      <c r="D71" s="144" t="s">
        <v>56</v>
      </c>
      <c r="E71" s="145">
        <v>1</v>
      </c>
      <c r="F71" s="146">
        <f>TIME(10,30,0)</f>
        <v>0.4375</v>
      </c>
    </row>
    <row r="72" spans="1:6" ht="27.75" customHeight="1">
      <c r="A72" s="141">
        <f>A71+1</f>
        <v>47</v>
      </c>
      <c r="B72" s="142" t="s">
        <v>60</v>
      </c>
      <c r="C72" s="143" t="s">
        <v>40</v>
      </c>
      <c r="D72" s="144" t="s">
        <v>51</v>
      </c>
      <c r="E72" s="145">
        <v>119</v>
      </c>
      <c r="F72" s="146">
        <f>F71+TIME(0,E71,0)</f>
        <v>0.43819444444444444</v>
      </c>
    </row>
    <row r="73" spans="2:6" ht="27.75" customHeight="1">
      <c r="B73" s="142" t="s">
        <v>59</v>
      </c>
      <c r="C73" s="143" t="s">
        <v>40</v>
      </c>
      <c r="D73" s="144" t="s">
        <v>51</v>
      </c>
      <c r="E73" s="145">
        <v>0</v>
      </c>
      <c r="F73" s="146">
        <f>F72+TIME(0,E72,0)</f>
        <v>0.5208333333333334</v>
      </c>
    </row>
    <row r="74" spans="1:6" ht="27.75" customHeight="1">
      <c r="A74" s="139"/>
      <c r="C74" s="140"/>
      <c r="D74" s="140"/>
      <c r="E74" s="140"/>
      <c r="F74" s="140"/>
    </row>
    <row r="75" spans="1:2" ht="27.75" customHeight="1">
      <c r="A75" s="141">
        <f>A72+1</f>
        <v>48</v>
      </c>
      <c r="B75" s="138" t="s">
        <v>58</v>
      </c>
    </row>
    <row r="76" spans="1:6" ht="27.75" customHeight="1">
      <c r="A76" s="141">
        <f>A75+1</f>
        <v>49</v>
      </c>
      <c r="B76" s="142" t="s">
        <v>57</v>
      </c>
      <c r="C76" s="143" t="s">
        <v>40</v>
      </c>
      <c r="D76" s="144" t="s">
        <v>56</v>
      </c>
      <c r="E76" s="145">
        <v>1</v>
      </c>
      <c r="F76" s="146">
        <f>TIME(13,30,0)</f>
        <v>0.5625</v>
      </c>
    </row>
    <row r="77" spans="1:6" ht="27.75" customHeight="1">
      <c r="A77" s="141">
        <f>A76+1</f>
        <v>50</v>
      </c>
      <c r="B77" s="142" t="s">
        <v>55</v>
      </c>
      <c r="C77" s="143" t="s">
        <v>40</v>
      </c>
      <c r="D77" s="144" t="s">
        <v>51</v>
      </c>
      <c r="E77" s="145">
        <v>30</v>
      </c>
      <c r="F77" s="146">
        <f>F76+TIME(0,E76,0)</f>
        <v>0.5631944444444444</v>
      </c>
    </row>
    <row r="78" spans="1:6" ht="27.75" customHeight="1">
      <c r="A78" s="141">
        <f>A77+1</f>
        <v>51</v>
      </c>
      <c r="B78" s="142" t="s">
        <v>54</v>
      </c>
      <c r="C78" s="143" t="s">
        <v>40</v>
      </c>
      <c r="D78" s="144" t="s">
        <v>51</v>
      </c>
      <c r="E78" s="145">
        <v>24</v>
      </c>
      <c r="F78" s="146">
        <f>F77+TIME(0,E77,0)</f>
        <v>0.5840277777777778</v>
      </c>
    </row>
    <row r="79" spans="1:6" ht="27.75" customHeight="1">
      <c r="A79" s="141">
        <f>A78+1</f>
        <v>52</v>
      </c>
      <c r="B79" s="142" t="s">
        <v>53</v>
      </c>
      <c r="C79" s="143" t="s">
        <v>40</v>
      </c>
      <c r="D79" s="144" t="s">
        <v>51</v>
      </c>
      <c r="E79" s="145">
        <v>30</v>
      </c>
      <c r="F79" s="146">
        <f>F78+TIME(0,E78,0)</f>
        <v>0.6006944444444445</v>
      </c>
    </row>
    <row r="80" spans="1:6" ht="27.75" customHeight="1">
      <c r="A80" s="141">
        <f>A79+1</f>
        <v>53</v>
      </c>
      <c r="B80" s="142" t="s">
        <v>80</v>
      </c>
      <c r="C80" s="143" t="s">
        <v>40</v>
      </c>
      <c r="D80" s="144" t="s">
        <v>51</v>
      </c>
      <c r="E80" s="145">
        <v>35</v>
      </c>
      <c r="F80" s="146">
        <f>F79+TIME(0,E79,0)</f>
        <v>0.6215277777777779</v>
      </c>
    </row>
    <row r="81" spans="2:6" ht="27.75" customHeight="1">
      <c r="B81" s="142" t="s">
        <v>52</v>
      </c>
      <c r="C81" s="143" t="s">
        <v>40</v>
      </c>
      <c r="D81" s="144" t="s">
        <v>51</v>
      </c>
      <c r="E81" s="145">
        <v>0</v>
      </c>
      <c r="F81" s="146">
        <f>F80+TIME(0,E80,0)</f>
        <v>0.6458333333333335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  <evenHeader>&amp;LSeptember 2012&amp;RIEEE P802.19-12/0145r0</evenHeader>
    <evenFooter>&amp;L&amp;"Arial,Regular"Submission&amp;R&amp;"Arial,Regular"Steve Shellhammer, Qualcomm</evenFooter>
    <firstHeader>&amp;LSeptember 2012&amp;RIEEE P802.19-12/0145r0</firstHeader>
    <firstFooter>&amp;L&amp;"Arial,Regular"Submission&amp;R&amp;"Arial,Regular"Steve Shellhammer, Qualcomm</firstFooter>
  </headerFooter>
  <ignoredErrors>
    <ignoredError sqref="A71:A80 A4:A65 A66:A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user</cp:lastModifiedBy>
  <cp:lastPrinted>2011-09-02T18:04:26Z</cp:lastPrinted>
  <dcterms:created xsi:type="dcterms:W3CDTF">2007-03-13T13:40:10Z</dcterms:created>
  <dcterms:modified xsi:type="dcterms:W3CDTF">2013-05-13T20:36:14Z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