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5480" windowHeight="8430" activeTab="1"/>
  </bookViews>
  <sheets>
    <sheet name="Graphic" sheetId="1" r:id="rId1"/>
    <sheet name="TG1" sheetId="2" r:id="rId2"/>
    <sheet name="Submission presentation times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<sst xmlns="http://schemas.openxmlformats.org/spreadsheetml/2006/main" count="276" uniqueCount="101">
  <si>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</si>
  <si>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</si>
  <si>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</si>
  <si>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</si>
  <si>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</si>
  <si>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</si>
  <si>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</si>
  <si>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</si>
  <si>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</si>
  <si>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</si>
  <si>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</si>
  <si>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</si>
  <si>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</si>
  <si>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</si>
  <si>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</si>
  <si>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</si>
  <si>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</si>
  <si>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</si>
  <si>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</si>
  <si>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</si>
  <si>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</si>
  <si>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</si>
  <si>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</si>
  <si>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</si>
  <si>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</si>
  <si>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</si>
  <si>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</si>
  <si>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</si>
  <si>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</si>
  <si>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</si>
  <si>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</si>
  <si>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</si>
  <si>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</si>
  <si>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</si>
  <si>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</si>
  <si>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</si>
  <si>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</si>
  <si>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</si>
  <si>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</si>
  <si>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</si>
  <si>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 xml:space="preserve"> -</t>
  </si>
  <si>
    <t>IEEE 802.19 Wireless Coexistence</t>
  </si>
  <si>
    <t>TG1</t>
  </si>
  <si>
    <t>WG/TG1</t>
  </si>
  <si>
    <t>New Member Orientation</t>
  </si>
  <si>
    <t>Joint Opening</t>
  </si>
  <si>
    <t>Leaders Meeting</t>
  </si>
  <si>
    <t>R0</t>
  </si>
  <si>
    <t>Indian Wells, CA</t>
  </si>
  <si>
    <t>September 17-21, 2012</t>
  </si>
  <si>
    <t>WG</t>
  </si>
  <si>
    <t>TG1 chair</t>
  </si>
  <si>
    <t>IEEE IPR statement</t>
  </si>
  <si>
    <t>All</t>
  </si>
  <si>
    <t>TG1 meeting called to order</t>
  </si>
  <si>
    <t>Review objectives for this session</t>
  </si>
  <si>
    <t>Call for secretary</t>
  </si>
  <si>
    <t>Call for submissions, discussions and approval of agenda</t>
  </si>
  <si>
    <t>Call for submission</t>
  </si>
  <si>
    <t>Monday, September 17th, 13:30 - 15:30</t>
  </si>
  <si>
    <t>Monday, September 17th, 11:45 - 12:30</t>
  </si>
  <si>
    <t>Monday, September 17th, 16:00 - 18:00</t>
  </si>
  <si>
    <t>Recess</t>
  </si>
  <si>
    <t>Topic 1: Connection setup and security</t>
  </si>
  <si>
    <t>Topic 2: Mandatory and optional features</t>
  </si>
  <si>
    <t>Topic 3: Protocol description for section 5</t>
  </si>
  <si>
    <t>Tuesday, September 18th, 08:00 - 10:00</t>
  </si>
  <si>
    <t>Tuesday, September 18th, 10:30 - 12:30</t>
  </si>
  <si>
    <t>Call for submissions</t>
  </si>
  <si>
    <t>Tuesday, September 18th, 13:30 - 15:30</t>
  </si>
  <si>
    <t>Tuesday, September 18th, 16:00 - 18:00</t>
  </si>
  <si>
    <t>Wednesday, September 19, 8:00 - 10:00</t>
  </si>
  <si>
    <t>Topic 4: Configuration of pull and push methods</t>
  </si>
  <si>
    <t>Topic 5: What is mandatory in a CE and in a CM?</t>
  </si>
  <si>
    <t>Topic 6: What is mandatory in a CDIS?</t>
  </si>
  <si>
    <t>Topic 7: Inside CDIS</t>
  </si>
  <si>
    <t>Call for submissions on comment resolutions</t>
  </si>
  <si>
    <t>Wednesday, September 19, 10:30 - 12:30</t>
  </si>
  <si>
    <t>Wednesday, September 19, 13:30 - 15:30</t>
  </si>
  <si>
    <t>Wednesday, September 19, 16:00 - 18:00</t>
  </si>
  <si>
    <t>Comment resolution submission presentations</t>
  </si>
  <si>
    <t>Topic submission presentations</t>
  </si>
  <si>
    <t>Thursday, September 20, 08:00 - 10:00</t>
  </si>
  <si>
    <t>Submission presentations</t>
  </si>
  <si>
    <t>Thursday, September 20, 10:30 - 12:30</t>
  </si>
  <si>
    <t>Thursday, September 20, 13:30 - 15:30</t>
  </si>
  <si>
    <t>Review and vote on submissions</t>
  </si>
  <si>
    <t>Review and vote on comment resolutions</t>
  </si>
  <si>
    <t>Review and vote on next steps</t>
  </si>
  <si>
    <t>Plan for November and teleconferences</t>
  </si>
  <si>
    <t>Adjourn</t>
  </si>
  <si>
    <t>IEEE 802.19, TG1</t>
  </si>
  <si>
    <t>Submission topic / title</t>
  </si>
  <si>
    <t>Submission number</t>
  </si>
  <si>
    <t>Presenter</t>
  </si>
  <si>
    <t>Presentation time</t>
  </si>
  <si>
    <t>ID</t>
  </si>
  <si>
    <t>Status review and update</t>
  </si>
  <si>
    <t>19-12/xxxx</t>
  </si>
  <si>
    <t>Topic 8: Update to sections 6, 7 and 8</t>
  </si>
  <si>
    <t>Call for submissions on the Topics (Topic 1 - Topic 8)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</si>
</sst>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hh:mm\ AM/PM_)"/>
    <numFmt numFmtId="179" formatCode="_([$€]* #,##0.00_);_([$€]* \(#,##0.00\);_([$€]* &quot;-&quot;??_);_(@_)"/>
    <numFmt numFmtId="180" formatCode="[$€-2]\ #,##0.00_);[Red]\([$€-2]\ #,##0.00\)"/>
  </numFmts>
  <fonts count="97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172" fontId="55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3" fontId="20" fillId="0" borderId="0" xfId="0" applyNumberFormat="1" applyFont="1" applyFill="1" applyBorder="1" applyAlignment="1">
      <alignment horizontal="center" vertical="center"/>
    </xf>
    <xf numFmtId="173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3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3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3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3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3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3" fontId="22" fillId="0" borderId="0" xfId="0" applyNumberFormat="1" applyFont="1" applyFill="1" applyBorder="1" applyAlignment="1">
      <alignment horizontal="center" vertical="center"/>
    </xf>
    <xf numFmtId="174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4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72" fontId="56" fillId="0" borderId="0" xfId="58" applyNumberFormat="1" applyFont="1" applyFill="1" applyAlignment="1" applyProtection="1">
      <alignment horizontal="center" vertical="center" wrapText="1"/>
      <protection/>
    </xf>
    <xf numFmtId="172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72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2" fontId="6" fillId="0" borderId="0" xfId="58" applyNumberFormat="1" applyFont="1" applyAlignment="1" applyProtection="1">
      <alignment horizontal="left" vertical="center" wrapText="1"/>
      <protection/>
    </xf>
    <xf numFmtId="172" fontId="7" fillId="0" borderId="0" xfId="58" applyNumberFormat="1" applyFont="1" applyFill="1" applyAlignment="1" applyProtection="1">
      <alignment horizontal="left" vertical="center"/>
      <protection/>
    </xf>
    <xf numFmtId="172" fontId="7" fillId="0" borderId="0" xfId="58" applyNumberFormat="1" applyFont="1" applyFill="1" applyAlignment="1" applyProtection="1">
      <alignment horizontal="left" vertical="center" wrapText="1"/>
      <protection/>
    </xf>
    <xf numFmtId="172" fontId="6" fillId="0" borderId="0" xfId="58" applyNumberFormat="1" applyFont="1" applyAlignment="1" applyProtection="1">
      <alignment horizontal="left" vertical="center"/>
      <protection/>
    </xf>
    <xf numFmtId="178" fontId="6" fillId="0" borderId="0" xfId="58" applyNumberFormat="1" applyFont="1" applyAlignment="1" applyProtection="1">
      <alignment horizontal="left" vertical="center"/>
      <protection/>
    </xf>
    <xf numFmtId="172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92" fillId="41" borderId="16" xfId="0" applyFont="1" applyFill="1" applyBorder="1" applyAlignment="1">
      <alignment horizontal="center" vertical="center" wrapText="1"/>
    </xf>
    <xf numFmtId="0" fontId="92" fillId="41" borderId="0" xfId="0" applyFont="1" applyFill="1" applyBorder="1" applyAlignment="1">
      <alignment horizontal="center" vertical="center" wrapText="1"/>
    </xf>
    <xf numFmtId="0" fontId="92" fillId="41" borderId="17" xfId="0" applyFont="1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4" fillId="41" borderId="16" xfId="0" applyFont="1" applyFill="1" applyBorder="1" applyAlignment="1">
      <alignment horizontal="center" vertical="center" wrapText="1"/>
    </xf>
    <xf numFmtId="0" fontId="95" fillId="41" borderId="0" xfId="0" applyFont="1" applyFill="1" applyAlignment="1">
      <alignment horizontal="center" vertical="center" wrapText="1"/>
    </xf>
    <xf numFmtId="0" fontId="95" fillId="41" borderId="17" xfId="0" applyFont="1" applyFill="1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5" fillId="41" borderId="19" xfId="0" applyFont="1" applyFill="1" applyBorder="1" applyAlignment="1">
      <alignment horizontal="center" vertical="center" wrapText="1"/>
    </xf>
    <xf numFmtId="0" fontId="95" fillId="41" borderId="22" xfId="0" applyFont="1" applyFill="1" applyBorder="1" applyAlignment="1">
      <alignment horizontal="center" vertical="center" wrapText="1"/>
    </xf>
    <xf numFmtId="0" fontId="95" fillId="41" borderId="23" xfId="0" applyFont="1" applyFill="1" applyBorder="1" applyAlignment="1">
      <alignment horizontal="center" vertical="center" wrapText="1"/>
    </xf>
    <xf numFmtId="0" fontId="96" fillId="42" borderId="15" xfId="0" applyFont="1" applyFill="1" applyBorder="1" applyAlignment="1">
      <alignment horizontal="center" vertical="center" wrapText="1"/>
    </xf>
    <xf numFmtId="0" fontId="96" fillId="42" borderId="26" xfId="0" applyFont="1" applyFill="1" applyBorder="1" applyAlignment="1">
      <alignment horizontal="center" vertical="center" wrapText="1"/>
    </xf>
    <xf numFmtId="0" fontId="6" fillId="43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79" fillId="44" borderId="13" xfId="0" applyFont="1" applyFill="1" applyBorder="1" applyAlignment="1">
      <alignment horizontal="center" vertical="center" wrapText="1"/>
    </xf>
    <xf numFmtId="0" fontId="79" fillId="44" borderId="11" xfId="0" applyFont="1" applyFill="1" applyBorder="1" applyAlignment="1">
      <alignment horizontal="center" vertical="center" wrapText="1"/>
    </xf>
    <xf numFmtId="0" fontId="79" fillId="44" borderId="25" xfId="0" applyFont="1" applyFill="1" applyBorder="1" applyAlignment="1">
      <alignment horizontal="center" vertical="center" wrapText="1"/>
    </xf>
    <xf numFmtId="0" fontId="79" fillId="44" borderId="16" xfId="0" applyFont="1" applyFill="1" applyBorder="1" applyAlignment="1">
      <alignment horizontal="center" vertical="center" wrapText="1"/>
    </xf>
    <xf numFmtId="0" fontId="79" fillId="44" borderId="0" xfId="0" applyFont="1" applyFill="1" applyBorder="1" applyAlignment="1">
      <alignment horizontal="center" vertical="center" wrapText="1"/>
    </xf>
    <xf numFmtId="0" fontId="79" fillId="44" borderId="17" xfId="0" applyFont="1" applyFill="1" applyBorder="1" applyAlignment="1">
      <alignment horizontal="center" vertical="center" wrapText="1"/>
    </xf>
    <xf numFmtId="0" fontId="79" fillId="44" borderId="19" xfId="0" applyFont="1" applyFill="1" applyBorder="1" applyAlignment="1">
      <alignment horizontal="center" vertical="center" wrapText="1"/>
    </xf>
    <xf numFmtId="0" fontId="79" fillId="44" borderId="22" xfId="0" applyFont="1" applyFill="1" applyBorder="1" applyAlignment="1">
      <alignment horizontal="center" vertical="center" wrapText="1"/>
    </xf>
    <xf numFmtId="0" fontId="79" fillId="44" borderId="23" xfId="0" applyFont="1" applyFill="1" applyBorder="1" applyAlignment="1">
      <alignment horizontal="center" vertical="center" wrapText="1"/>
    </xf>
    <xf numFmtId="0" fontId="79" fillId="45" borderId="13" xfId="0" applyFont="1" applyFill="1" applyBorder="1" applyAlignment="1">
      <alignment horizontal="center" vertical="center" wrapText="1"/>
    </xf>
    <xf numFmtId="0" fontId="79" fillId="45" borderId="11" xfId="0" applyFont="1" applyFill="1" applyBorder="1" applyAlignment="1">
      <alignment horizontal="center" vertical="center" wrapText="1"/>
    </xf>
    <xf numFmtId="0" fontId="79" fillId="45" borderId="25" xfId="0" applyFont="1" applyFill="1" applyBorder="1" applyAlignment="1">
      <alignment horizontal="center" vertical="center" wrapText="1"/>
    </xf>
    <xf numFmtId="0" fontId="79" fillId="45" borderId="16" xfId="0" applyFont="1" applyFill="1" applyBorder="1" applyAlignment="1">
      <alignment horizontal="center" vertical="center" wrapText="1"/>
    </xf>
    <xf numFmtId="0" fontId="79" fillId="45" borderId="0" xfId="0" applyFont="1" applyFill="1" applyBorder="1" applyAlignment="1">
      <alignment horizontal="center" vertical="center" wrapText="1"/>
    </xf>
    <xf numFmtId="0" fontId="79" fillId="45" borderId="17" xfId="0" applyFont="1" applyFill="1" applyBorder="1" applyAlignment="1">
      <alignment horizontal="center" vertical="center" wrapText="1"/>
    </xf>
    <xf numFmtId="0" fontId="79" fillId="45" borderId="19" xfId="0" applyFont="1" applyFill="1" applyBorder="1" applyAlignment="1">
      <alignment horizontal="center" vertical="center" wrapText="1"/>
    </xf>
    <xf numFmtId="0" fontId="79" fillId="45" borderId="22" xfId="0" applyFont="1" applyFill="1" applyBorder="1" applyAlignment="1">
      <alignment horizontal="center" vertical="center" wrapText="1"/>
    </xf>
    <xf numFmtId="0" fontId="79" fillId="45" borderId="23" xfId="0" applyFont="1" applyFill="1" applyBorder="1" applyAlignment="1">
      <alignment horizontal="center" vertical="center" wrapText="1"/>
    </xf>
    <xf numFmtId="0" fontId="79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9" fillId="41" borderId="13" xfId="0" applyFont="1" applyFill="1" applyBorder="1" applyAlignment="1">
      <alignment horizontal="center" vertical="center" wrapText="1"/>
    </xf>
    <xf numFmtId="0" fontId="79" fillId="41" borderId="11" xfId="0" applyFont="1" applyFill="1" applyBorder="1" applyAlignment="1">
      <alignment horizontal="center" vertical="center" wrapText="1"/>
    </xf>
    <xf numFmtId="0" fontId="79" fillId="41" borderId="25" xfId="0" applyFont="1" applyFill="1" applyBorder="1" applyAlignment="1">
      <alignment horizontal="center" vertical="center" wrapText="1"/>
    </xf>
    <xf numFmtId="0" fontId="79" fillId="41" borderId="16" xfId="0" applyFont="1" applyFill="1" applyBorder="1" applyAlignment="1">
      <alignment horizontal="center" vertical="center" wrapText="1"/>
    </xf>
    <xf numFmtId="0" fontId="79" fillId="41" borderId="0" xfId="0" applyFont="1" applyFill="1" applyBorder="1" applyAlignment="1">
      <alignment horizontal="center" vertical="center" wrapText="1"/>
    </xf>
    <xf numFmtId="0" fontId="79" fillId="41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="90" zoomScaleNormal="9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1" t="s">
        <v>47</v>
      </c>
      <c r="C2" s="6"/>
      <c r="D2" s="51" t="s">
        <v>41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2"/>
      <c r="C3" s="11"/>
      <c r="D3" s="52" t="s">
        <v>48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12"/>
      <c r="C4" s="16"/>
      <c r="D4" s="53" t="s">
        <v>49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3" t="s">
        <v>2</v>
      </c>
      <c r="G6" s="214"/>
      <c r="H6" s="214"/>
      <c r="I6" s="215"/>
      <c r="J6" s="18"/>
      <c r="K6" s="200" t="s">
        <v>3</v>
      </c>
      <c r="L6" s="200"/>
      <c r="M6" s="200"/>
      <c r="N6" s="201"/>
      <c r="O6" s="18"/>
      <c r="P6" s="199" t="s">
        <v>4</v>
      </c>
      <c r="Q6" s="200"/>
      <c r="R6" s="200"/>
      <c r="S6" s="201"/>
      <c r="T6" s="18"/>
      <c r="U6" s="199" t="s">
        <v>5</v>
      </c>
      <c r="V6" s="200"/>
      <c r="W6" s="200"/>
      <c r="X6" s="201"/>
      <c r="Y6" s="18"/>
      <c r="Z6" s="199" t="s">
        <v>6</v>
      </c>
      <c r="AA6" s="200"/>
      <c r="AB6" s="200"/>
      <c r="AC6" s="201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91" t="s">
        <v>45</v>
      </c>
      <c r="G8" s="192"/>
      <c r="H8" s="192"/>
      <c r="I8" s="193"/>
      <c r="J8" s="151"/>
      <c r="K8" s="182" t="s">
        <v>42</v>
      </c>
      <c r="L8" s="183"/>
      <c r="M8" s="183"/>
      <c r="N8" s="184"/>
      <c r="O8" s="26"/>
      <c r="P8" s="182" t="s">
        <v>42</v>
      </c>
      <c r="Q8" s="183"/>
      <c r="R8" s="183"/>
      <c r="S8" s="184"/>
      <c r="T8" s="26"/>
      <c r="U8" s="182" t="s">
        <v>42</v>
      </c>
      <c r="V8" s="183"/>
      <c r="W8" s="183"/>
      <c r="X8" s="184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0"/>
      <c r="E9" s="26"/>
      <c r="F9" s="194"/>
      <c r="G9" s="195"/>
      <c r="H9" s="195"/>
      <c r="I9" s="196"/>
      <c r="J9" s="151"/>
      <c r="K9" s="185"/>
      <c r="L9" s="186"/>
      <c r="M9" s="186"/>
      <c r="N9" s="187"/>
      <c r="O9" s="26"/>
      <c r="P9" s="185"/>
      <c r="Q9" s="186"/>
      <c r="R9" s="186"/>
      <c r="S9" s="187"/>
      <c r="T9" s="26"/>
      <c r="U9" s="185"/>
      <c r="V9" s="186"/>
      <c r="W9" s="186"/>
      <c r="X9" s="187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76" t="s">
        <v>46</v>
      </c>
      <c r="G10" s="197"/>
      <c r="H10" s="197"/>
      <c r="I10" s="198"/>
      <c r="J10" s="26"/>
      <c r="K10" s="185"/>
      <c r="L10" s="186"/>
      <c r="M10" s="186"/>
      <c r="N10" s="187"/>
      <c r="O10" s="26"/>
      <c r="P10" s="185"/>
      <c r="Q10" s="186"/>
      <c r="R10" s="186"/>
      <c r="S10" s="187"/>
      <c r="T10" s="26"/>
      <c r="U10" s="185"/>
      <c r="V10" s="186"/>
      <c r="W10" s="186"/>
      <c r="X10" s="18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94"/>
      <c r="G11" s="195"/>
      <c r="H11" s="195"/>
      <c r="I11" s="196"/>
      <c r="J11" s="26"/>
      <c r="K11" s="188"/>
      <c r="L11" s="189"/>
      <c r="M11" s="189"/>
      <c r="N11" s="190"/>
      <c r="O11" s="26"/>
      <c r="P11" s="188"/>
      <c r="Q11" s="189"/>
      <c r="R11" s="189"/>
      <c r="S11" s="190"/>
      <c r="T11" s="26"/>
      <c r="U11" s="188"/>
      <c r="V11" s="189"/>
      <c r="W11" s="189"/>
      <c r="X11" s="190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70" t="s">
        <v>12</v>
      </c>
      <c r="G12" s="171"/>
      <c r="H12" s="171"/>
      <c r="I12" s="172"/>
      <c r="J12" s="26"/>
      <c r="K12" s="170" t="s">
        <v>12</v>
      </c>
      <c r="L12" s="171"/>
      <c r="M12" s="171"/>
      <c r="N12" s="172"/>
      <c r="O12" s="26"/>
      <c r="P12" s="170" t="s">
        <v>12</v>
      </c>
      <c r="Q12" s="171"/>
      <c r="R12" s="171"/>
      <c r="S12" s="172"/>
      <c r="T12" s="26"/>
      <c r="U12" s="170" t="s">
        <v>12</v>
      </c>
      <c r="V12" s="171"/>
      <c r="W12" s="171"/>
      <c r="X12" s="17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73" t="s">
        <v>43</v>
      </c>
      <c r="G13" s="174"/>
      <c r="H13" s="174"/>
      <c r="I13" s="175"/>
      <c r="J13" s="26"/>
      <c r="K13" s="182" t="s">
        <v>42</v>
      </c>
      <c r="L13" s="183"/>
      <c r="M13" s="183"/>
      <c r="N13" s="184"/>
      <c r="O13" s="26"/>
      <c r="P13" s="182" t="s">
        <v>42</v>
      </c>
      <c r="Q13" s="183"/>
      <c r="R13" s="183"/>
      <c r="S13" s="184"/>
      <c r="T13" s="26"/>
      <c r="U13" s="182" t="s">
        <v>42</v>
      </c>
      <c r="V13" s="183"/>
      <c r="W13" s="183"/>
      <c r="X13" s="184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76"/>
      <c r="G14" s="177"/>
      <c r="H14" s="177"/>
      <c r="I14" s="178"/>
      <c r="J14" s="26"/>
      <c r="K14" s="185"/>
      <c r="L14" s="186"/>
      <c r="M14" s="186"/>
      <c r="N14" s="187"/>
      <c r="O14" s="26"/>
      <c r="P14" s="185"/>
      <c r="Q14" s="186"/>
      <c r="R14" s="186"/>
      <c r="S14" s="187"/>
      <c r="T14" s="26"/>
      <c r="U14" s="185"/>
      <c r="V14" s="186"/>
      <c r="W14" s="186"/>
      <c r="X14" s="187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76"/>
      <c r="G15" s="177"/>
      <c r="H15" s="177"/>
      <c r="I15" s="178"/>
      <c r="J15" s="26"/>
      <c r="K15" s="185"/>
      <c r="L15" s="186"/>
      <c r="M15" s="186"/>
      <c r="N15" s="187"/>
      <c r="O15" s="26"/>
      <c r="P15" s="185"/>
      <c r="Q15" s="186"/>
      <c r="R15" s="186"/>
      <c r="S15" s="187"/>
      <c r="T15" s="26"/>
      <c r="U15" s="185"/>
      <c r="V15" s="186"/>
      <c r="W15" s="186"/>
      <c r="X15" s="187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79"/>
      <c r="G16" s="180"/>
      <c r="H16" s="180"/>
      <c r="I16" s="181"/>
      <c r="J16" s="26"/>
      <c r="K16" s="188"/>
      <c r="L16" s="189"/>
      <c r="M16" s="189"/>
      <c r="N16" s="190"/>
      <c r="O16" s="26"/>
      <c r="P16" s="188"/>
      <c r="Q16" s="189"/>
      <c r="R16" s="189"/>
      <c r="S16" s="190"/>
      <c r="T16" s="26"/>
      <c r="U16" s="188"/>
      <c r="V16" s="189"/>
      <c r="W16" s="189"/>
      <c r="X16" s="190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202" t="s">
        <v>38</v>
      </c>
      <c r="G17" s="203"/>
      <c r="H17" s="203"/>
      <c r="I17" s="204"/>
      <c r="J17" s="22"/>
      <c r="K17" s="202" t="s">
        <v>38</v>
      </c>
      <c r="L17" s="203"/>
      <c r="M17" s="203"/>
      <c r="N17" s="204"/>
      <c r="O17" s="22"/>
      <c r="P17" s="202" t="s">
        <v>38</v>
      </c>
      <c r="Q17" s="203"/>
      <c r="R17" s="203"/>
      <c r="S17" s="204"/>
      <c r="T17" s="22"/>
      <c r="U17" s="202" t="s">
        <v>38</v>
      </c>
      <c r="V17" s="203"/>
      <c r="W17" s="203"/>
      <c r="X17" s="204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208"/>
      <c r="G18" s="209"/>
      <c r="H18" s="209"/>
      <c r="I18" s="210"/>
      <c r="J18" s="22"/>
      <c r="K18" s="208"/>
      <c r="L18" s="209"/>
      <c r="M18" s="209"/>
      <c r="N18" s="210"/>
      <c r="O18" s="22"/>
      <c r="P18" s="208"/>
      <c r="Q18" s="209"/>
      <c r="R18" s="209"/>
      <c r="S18" s="210"/>
      <c r="T18" s="22"/>
      <c r="U18" s="208"/>
      <c r="V18" s="209"/>
      <c r="W18" s="209"/>
      <c r="X18" s="210"/>
      <c r="Y18" s="22"/>
      <c r="Z18" s="156"/>
      <c r="AA18" s="154"/>
      <c r="AB18" s="154"/>
      <c r="AC18" s="155"/>
      <c r="AD18" s="26"/>
    </row>
    <row r="19" spans="1:30" ht="12.75" customHeight="1">
      <c r="A19" s="26"/>
      <c r="B19" s="29" t="s">
        <v>19</v>
      </c>
      <c r="C19" s="26"/>
      <c r="D19" s="60"/>
      <c r="E19" s="26"/>
      <c r="F19" s="182" t="s">
        <v>42</v>
      </c>
      <c r="G19" s="183"/>
      <c r="H19" s="183"/>
      <c r="I19" s="184"/>
      <c r="J19" s="26"/>
      <c r="K19" s="182" t="s">
        <v>42</v>
      </c>
      <c r="L19" s="183"/>
      <c r="M19" s="183"/>
      <c r="N19" s="184"/>
      <c r="O19" s="26"/>
      <c r="P19" s="182" t="s">
        <v>42</v>
      </c>
      <c r="Q19" s="183"/>
      <c r="R19" s="183"/>
      <c r="S19" s="184"/>
      <c r="T19" s="26"/>
      <c r="U19" s="182" t="s">
        <v>42</v>
      </c>
      <c r="V19" s="183"/>
      <c r="W19" s="183"/>
      <c r="X19" s="184"/>
      <c r="Y19" s="26"/>
      <c r="Z19" s="153"/>
      <c r="AA19" s="154"/>
      <c r="AB19" s="154"/>
      <c r="AC19" s="155"/>
      <c r="AD19" s="26"/>
    </row>
    <row r="20" spans="1:30" ht="12.75" customHeight="1" thickBot="1">
      <c r="A20" s="26"/>
      <c r="B20" s="29" t="s">
        <v>20</v>
      </c>
      <c r="C20" s="26"/>
      <c r="D20" s="60"/>
      <c r="E20" s="26"/>
      <c r="F20" s="185"/>
      <c r="G20" s="186"/>
      <c r="H20" s="186"/>
      <c r="I20" s="187"/>
      <c r="J20" s="26"/>
      <c r="K20" s="185"/>
      <c r="L20" s="186"/>
      <c r="M20" s="186"/>
      <c r="N20" s="187"/>
      <c r="O20" s="26"/>
      <c r="P20" s="185"/>
      <c r="Q20" s="186"/>
      <c r="R20" s="186"/>
      <c r="S20" s="187"/>
      <c r="T20" s="26"/>
      <c r="U20" s="185"/>
      <c r="V20" s="186"/>
      <c r="W20" s="186"/>
      <c r="X20" s="187"/>
      <c r="Y20" s="26"/>
      <c r="Z20" s="153"/>
      <c r="AA20" s="154"/>
      <c r="AB20" s="154"/>
      <c r="AC20" s="155"/>
      <c r="AD20" s="26"/>
    </row>
    <row r="21" spans="1:30" ht="12.75" customHeight="1">
      <c r="A21" s="26"/>
      <c r="B21" s="29" t="s">
        <v>21</v>
      </c>
      <c r="C21" s="26"/>
      <c r="D21" s="168" t="s">
        <v>44</v>
      </c>
      <c r="E21" s="26"/>
      <c r="F21" s="185"/>
      <c r="G21" s="186"/>
      <c r="H21" s="186"/>
      <c r="I21" s="187"/>
      <c r="J21" s="26"/>
      <c r="K21" s="185"/>
      <c r="L21" s="186"/>
      <c r="M21" s="186"/>
      <c r="N21" s="187"/>
      <c r="O21" s="26"/>
      <c r="P21" s="185"/>
      <c r="Q21" s="186"/>
      <c r="R21" s="186"/>
      <c r="S21" s="187"/>
      <c r="T21" s="26"/>
      <c r="U21" s="185"/>
      <c r="V21" s="186"/>
      <c r="W21" s="186"/>
      <c r="X21" s="187"/>
      <c r="Y21" s="26"/>
      <c r="Z21" s="153"/>
      <c r="AA21" s="154"/>
      <c r="AB21" s="154"/>
      <c r="AC21" s="155"/>
      <c r="AD21" s="26"/>
    </row>
    <row r="22" spans="1:30" ht="12.75" customHeight="1" thickBot="1">
      <c r="A22" s="31"/>
      <c r="B22" s="29" t="s">
        <v>22</v>
      </c>
      <c r="C22" s="31"/>
      <c r="D22" s="169"/>
      <c r="E22" s="31"/>
      <c r="F22" s="188"/>
      <c r="G22" s="189"/>
      <c r="H22" s="189"/>
      <c r="I22" s="190"/>
      <c r="J22" s="31"/>
      <c r="K22" s="188"/>
      <c r="L22" s="189"/>
      <c r="M22" s="189"/>
      <c r="N22" s="190"/>
      <c r="O22" s="31"/>
      <c r="P22" s="188"/>
      <c r="Q22" s="189"/>
      <c r="R22" s="189"/>
      <c r="S22" s="190"/>
      <c r="T22" s="31"/>
      <c r="U22" s="188"/>
      <c r="V22" s="189"/>
      <c r="W22" s="189"/>
      <c r="X22" s="190"/>
      <c r="Y22" s="31"/>
      <c r="Z22" s="153"/>
      <c r="AA22" s="154"/>
      <c r="AB22" s="154"/>
      <c r="AC22" s="155"/>
      <c r="AD22" s="31"/>
    </row>
    <row r="23" spans="1:30" ht="12.75" customHeight="1" thickBot="1">
      <c r="A23" s="31"/>
      <c r="B23" s="32" t="s">
        <v>23</v>
      </c>
      <c r="C23" s="31"/>
      <c r="D23" s="60"/>
      <c r="E23" s="31"/>
      <c r="F23" s="170" t="s">
        <v>12</v>
      </c>
      <c r="G23" s="171"/>
      <c r="H23" s="171"/>
      <c r="I23" s="172"/>
      <c r="J23" s="31"/>
      <c r="K23" s="170" t="s">
        <v>12</v>
      </c>
      <c r="L23" s="171"/>
      <c r="M23" s="171"/>
      <c r="N23" s="172"/>
      <c r="O23" s="31"/>
      <c r="P23" s="170" t="s">
        <v>12</v>
      </c>
      <c r="Q23" s="171"/>
      <c r="R23" s="171"/>
      <c r="S23" s="172"/>
      <c r="T23" s="31"/>
      <c r="U23" s="170" t="s">
        <v>12</v>
      </c>
      <c r="V23" s="171"/>
      <c r="W23" s="171"/>
      <c r="X23" s="172"/>
      <c r="Y23" s="31"/>
      <c r="Z23" s="153"/>
      <c r="AA23" s="154"/>
      <c r="AB23" s="154"/>
      <c r="AC23" s="155"/>
      <c r="AD23" s="31"/>
    </row>
    <row r="24" spans="1:30" ht="12.75" customHeight="1">
      <c r="A24" s="33"/>
      <c r="B24" s="27" t="s">
        <v>24</v>
      </c>
      <c r="C24" s="33"/>
      <c r="D24" s="219" t="s">
        <v>27</v>
      </c>
      <c r="E24" s="33"/>
      <c r="F24" s="182" t="s">
        <v>42</v>
      </c>
      <c r="G24" s="183"/>
      <c r="H24" s="183"/>
      <c r="I24" s="184"/>
      <c r="J24" s="33"/>
      <c r="K24" s="182" t="s">
        <v>42</v>
      </c>
      <c r="L24" s="183"/>
      <c r="M24" s="183"/>
      <c r="N24" s="184"/>
      <c r="O24" s="33"/>
      <c r="P24" s="182" t="s">
        <v>42</v>
      </c>
      <c r="Q24" s="183"/>
      <c r="R24" s="183"/>
      <c r="S24" s="184"/>
      <c r="T24" s="33"/>
      <c r="U24" s="173" t="s">
        <v>50</v>
      </c>
      <c r="V24" s="174"/>
      <c r="W24" s="174"/>
      <c r="X24" s="175"/>
      <c r="Y24" s="33"/>
      <c r="Z24" s="153"/>
      <c r="AA24" s="154"/>
      <c r="AB24" s="154"/>
      <c r="AC24" s="155"/>
      <c r="AD24" s="33"/>
    </row>
    <row r="25" spans="1:30" ht="12.75" customHeight="1">
      <c r="A25" s="33"/>
      <c r="B25" s="29" t="s">
        <v>25</v>
      </c>
      <c r="C25" s="33"/>
      <c r="D25" s="220"/>
      <c r="E25" s="33"/>
      <c r="F25" s="185"/>
      <c r="G25" s="186"/>
      <c r="H25" s="186"/>
      <c r="I25" s="187"/>
      <c r="J25" s="33"/>
      <c r="K25" s="185"/>
      <c r="L25" s="186"/>
      <c r="M25" s="186"/>
      <c r="N25" s="187"/>
      <c r="O25" s="33"/>
      <c r="P25" s="185"/>
      <c r="Q25" s="186"/>
      <c r="R25" s="186"/>
      <c r="S25" s="187"/>
      <c r="T25" s="33"/>
      <c r="U25" s="176"/>
      <c r="V25" s="177"/>
      <c r="W25" s="177"/>
      <c r="X25" s="178"/>
      <c r="Y25" s="33"/>
      <c r="Z25" s="153"/>
      <c r="AA25" s="154"/>
      <c r="AB25" s="154"/>
      <c r="AC25" s="155"/>
      <c r="AD25" s="33"/>
    </row>
    <row r="26" spans="1:30" ht="12.75" customHeight="1" thickBot="1">
      <c r="A26" s="33"/>
      <c r="B26" s="29" t="s">
        <v>26</v>
      </c>
      <c r="C26" s="33"/>
      <c r="D26" s="221"/>
      <c r="E26" s="33"/>
      <c r="F26" s="185"/>
      <c r="G26" s="186"/>
      <c r="H26" s="186"/>
      <c r="I26" s="187"/>
      <c r="J26" s="33"/>
      <c r="K26" s="185"/>
      <c r="L26" s="186"/>
      <c r="M26" s="186"/>
      <c r="N26" s="187"/>
      <c r="O26" s="33"/>
      <c r="P26" s="185"/>
      <c r="Q26" s="186"/>
      <c r="R26" s="186"/>
      <c r="S26" s="187"/>
      <c r="T26" s="33"/>
      <c r="U26" s="176"/>
      <c r="V26" s="177"/>
      <c r="W26" s="177"/>
      <c r="X26" s="178"/>
      <c r="Y26" s="33"/>
      <c r="Z26" s="153"/>
      <c r="AA26" s="154"/>
      <c r="AB26" s="154"/>
      <c r="AC26" s="155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88"/>
      <c r="G27" s="189"/>
      <c r="H27" s="189"/>
      <c r="I27" s="190"/>
      <c r="J27" s="33"/>
      <c r="K27" s="188"/>
      <c r="L27" s="189"/>
      <c r="M27" s="189"/>
      <c r="N27" s="190"/>
      <c r="O27" s="33"/>
      <c r="P27" s="188"/>
      <c r="Q27" s="189"/>
      <c r="R27" s="189"/>
      <c r="S27" s="190"/>
      <c r="T27" s="33"/>
      <c r="U27" s="179"/>
      <c r="V27" s="180"/>
      <c r="W27" s="180"/>
      <c r="X27" s="181"/>
      <c r="Y27" s="33"/>
      <c r="Z27" s="153"/>
      <c r="AA27" s="154"/>
      <c r="AB27" s="154"/>
      <c r="AC27" s="155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202" t="s">
        <v>39</v>
      </c>
      <c r="G28" s="203"/>
      <c r="H28" s="203"/>
      <c r="I28" s="204"/>
      <c r="J28" s="33"/>
      <c r="K28" s="202" t="s">
        <v>39</v>
      </c>
      <c r="L28" s="203"/>
      <c r="M28" s="203"/>
      <c r="N28" s="204"/>
      <c r="O28" s="33"/>
      <c r="P28" s="202" t="s">
        <v>39</v>
      </c>
      <c r="Q28" s="203"/>
      <c r="R28" s="203"/>
      <c r="S28" s="204"/>
      <c r="T28" s="33"/>
      <c r="U28" s="202" t="s">
        <v>39</v>
      </c>
      <c r="V28" s="203"/>
      <c r="W28" s="203"/>
      <c r="X28" s="204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205"/>
      <c r="G29" s="206"/>
      <c r="H29" s="206"/>
      <c r="I29" s="207"/>
      <c r="J29" s="33"/>
      <c r="K29" s="205"/>
      <c r="L29" s="206"/>
      <c r="M29" s="206"/>
      <c r="N29" s="207"/>
      <c r="O29" s="33"/>
      <c r="P29" s="205"/>
      <c r="Q29" s="206"/>
      <c r="R29" s="206"/>
      <c r="S29" s="207"/>
      <c r="T29" s="33"/>
      <c r="U29" s="205"/>
      <c r="V29" s="206"/>
      <c r="W29" s="206"/>
      <c r="X29" s="207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208"/>
      <c r="G30" s="209"/>
      <c r="H30" s="209"/>
      <c r="I30" s="210"/>
      <c r="J30" s="34"/>
      <c r="K30" s="208"/>
      <c r="L30" s="209"/>
      <c r="M30" s="209"/>
      <c r="N30" s="210"/>
      <c r="O30" s="34"/>
      <c r="P30" s="208"/>
      <c r="Q30" s="209"/>
      <c r="R30" s="209"/>
      <c r="S30" s="210"/>
      <c r="T30" s="34"/>
      <c r="U30" s="208"/>
      <c r="V30" s="209"/>
      <c r="W30" s="209"/>
      <c r="X30" s="210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4"/>
      <c r="F31" s="161"/>
      <c r="G31" s="162"/>
      <c r="H31" s="162"/>
      <c r="I31" s="163"/>
      <c r="J31" s="35"/>
      <c r="K31" s="161"/>
      <c r="L31" s="162"/>
      <c r="M31" s="162"/>
      <c r="N31" s="163"/>
      <c r="O31" s="35"/>
      <c r="P31" s="161"/>
      <c r="Q31" s="162"/>
      <c r="R31" s="162"/>
      <c r="S31" s="163"/>
      <c r="T31" s="54"/>
      <c r="U31" s="222"/>
      <c r="V31" s="223"/>
      <c r="W31" s="223"/>
      <c r="X31" s="224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55"/>
      <c r="F32" s="164"/>
      <c r="G32" s="162"/>
      <c r="H32" s="162"/>
      <c r="I32" s="163"/>
      <c r="J32" s="36"/>
      <c r="K32" s="164"/>
      <c r="L32" s="162"/>
      <c r="M32" s="162"/>
      <c r="N32" s="163"/>
      <c r="O32" s="36"/>
      <c r="P32" s="164"/>
      <c r="Q32" s="162"/>
      <c r="R32" s="162"/>
      <c r="S32" s="163"/>
      <c r="T32" s="55"/>
      <c r="U32" s="225"/>
      <c r="V32" s="226"/>
      <c r="W32" s="226"/>
      <c r="X32" s="227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164"/>
      <c r="G33" s="162"/>
      <c r="H33" s="162"/>
      <c r="I33" s="163"/>
      <c r="J33" s="36"/>
      <c r="K33" s="164"/>
      <c r="L33" s="162"/>
      <c r="M33" s="162"/>
      <c r="N33" s="163"/>
      <c r="O33" s="36"/>
      <c r="P33" s="164"/>
      <c r="Q33" s="162"/>
      <c r="R33" s="162"/>
      <c r="S33" s="163"/>
      <c r="T33" s="36"/>
      <c r="U33" s="225"/>
      <c r="V33" s="226"/>
      <c r="W33" s="226"/>
      <c r="X33" s="227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164"/>
      <c r="G34" s="162"/>
      <c r="H34" s="162"/>
      <c r="I34" s="163"/>
      <c r="J34" s="36"/>
      <c r="K34" s="164"/>
      <c r="L34" s="162"/>
      <c r="M34" s="162"/>
      <c r="N34" s="163"/>
      <c r="O34" s="36"/>
      <c r="P34" s="164"/>
      <c r="Q34" s="162"/>
      <c r="R34" s="162"/>
      <c r="S34" s="163"/>
      <c r="T34" s="36"/>
      <c r="U34" s="225"/>
      <c r="V34" s="226"/>
      <c r="W34" s="226"/>
      <c r="X34" s="227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64"/>
      <c r="G35" s="162"/>
      <c r="H35" s="162"/>
      <c r="I35" s="163"/>
      <c r="J35" s="40"/>
      <c r="K35" s="164"/>
      <c r="L35" s="162"/>
      <c r="M35" s="162"/>
      <c r="N35" s="163"/>
      <c r="O35" s="40"/>
      <c r="P35" s="164"/>
      <c r="Q35" s="162"/>
      <c r="R35" s="162"/>
      <c r="S35" s="163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65"/>
      <c r="G36" s="166"/>
      <c r="H36" s="166"/>
      <c r="I36" s="167"/>
      <c r="J36" s="42"/>
      <c r="K36" s="165"/>
      <c r="L36" s="166"/>
      <c r="M36" s="166"/>
      <c r="N36" s="167"/>
      <c r="O36" s="42"/>
      <c r="P36" s="165"/>
      <c r="Q36" s="166"/>
      <c r="R36" s="166"/>
      <c r="S36" s="167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216"/>
      <c r="G40" s="216"/>
      <c r="H40" s="216"/>
      <c r="I40" s="216"/>
      <c r="J40" s="216"/>
      <c r="K40" s="216"/>
      <c r="L40" s="216"/>
      <c r="M40" s="216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17"/>
      <c r="G41" s="217"/>
      <c r="H41" s="217"/>
      <c r="I41" s="217"/>
      <c r="J41" s="217"/>
      <c r="K41" s="217"/>
      <c r="L41" s="217"/>
      <c r="M41" s="217"/>
      <c r="N41" s="67"/>
      <c r="O41" s="67"/>
      <c r="P41" s="68"/>
      <c r="Q41" s="69"/>
      <c r="R41" s="218"/>
      <c r="S41" s="218"/>
      <c r="T41" s="218"/>
      <c r="U41" s="218"/>
      <c r="V41" s="218"/>
      <c r="W41" s="218"/>
      <c r="X41" s="218"/>
      <c r="Y41" s="218"/>
      <c r="Z41" s="218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38"/>
      <c r="G42" s="238"/>
      <c r="H42" s="238"/>
      <c r="I42" s="238"/>
      <c r="J42" s="238"/>
      <c r="K42" s="238"/>
      <c r="L42" s="238"/>
      <c r="M42" s="238"/>
      <c r="N42" s="72"/>
      <c r="O42" s="72"/>
      <c r="P42" s="66"/>
      <c r="Q42" s="73"/>
      <c r="R42" s="217"/>
      <c r="S42" s="217"/>
      <c r="T42" s="217"/>
      <c r="U42" s="217"/>
      <c r="V42" s="217"/>
      <c r="W42" s="217"/>
      <c r="X42" s="217"/>
      <c r="Y42" s="217"/>
      <c r="Z42" s="217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39"/>
      <c r="G43" s="239"/>
      <c r="H43" s="239"/>
      <c r="I43" s="239"/>
      <c r="J43" s="239"/>
      <c r="K43" s="239"/>
      <c r="L43" s="239"/>
      <c r="M43" s="239"/>
      <c r="N43" s="75"/>
      <c r="O43" s="75"/>
      <c r="P43" s="76"/>
      <c r="Q43" s="77"/>
      <c r="R43" s="240"/>
      <c r="S43" s="240"/>
      <c r="T43" s="240"/>
      <c r="U43" s="240"/>
      <c r="V43" s="240"/>
      <c r="W43" s="240"/>
      <c r="X43" s="240"/>
      <c r="Y43" s="240"/>
      <c r="Z43" s="240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41"/>
      <c r="G44" s="241"/>
      <c r="H44" s="241"/>
      <c r="I44" s="241"/>
      <c r="J44" s="241"/>
      <c r="K44" s="241"/>
      <c r="L44" s="241"/>
      <c r="M44" s="241"/>
      <c r="N44" s="72"/>
      <c r="O44" s="72"/>
      <c r="P44" s="79"/>
      <c r="Q44" s="80"/>
      <c r="R44" s="242"/>
      <c r="S44" s="242"/>
      <c r="T44" s="242"/>
      <c r="U44" s="242"/>
      <c r="V44" s="242"/>
      <c r="W44" s="242"/>
      <c r="X44" s="242"/>
      <c r="Y44" s="242"/>
      <c r="Z44" s="242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30"/>
      <c r="G45" s="230"/>
      <c r="H45" s="230"/>
      <c r="I45" s="230"/>
      <c r="J45" s="230"/>
      <c r="K45" s="230"/>
      <c r="L45" s="230"/>
      <c r="M45" s="230"/>
      <c r="N45" s="78"/>
      <c r="O45" s="78"/>
      <c r="P45" s="61"/>
      <c r="Q45" s="80"/>
      <c r="R45" s="231"/>
      <c r="S45" s="231"/>
      <c r="T45" s="231"/>
      <c r="U45" s="231"/>
      <c r="V45" s="231"/>
      <c r="W45" s="231"/>
      <c r="X45" s="231"/>
      <c r="Y45" s="231"/>
      <c r="Z45" s="231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32"/>
      <c r="G46" s="232"/>
      <c r="H46" s="232"/>
      <c r="I46" s="232"/>
      <c r="J46" s="232"/>
      <c r="K46" s="232"/>
      <c r="L46" s="232"/>
      <c r="M46" s="232"/>
      <c r="N46" s="78"/>
      <c r="O46" s="78"/>
      <c r="P46" s="83"/>
      <c r="Q46" s="80"/>
      <c r="R46" s="233"/>
      <c r="S46" s="233"/>
      <c r="T46" s="233"/>
      <c r="U46" s="233"/>
      <c r="V46" s="233"/>
      <c r="W46" s="233"/>
      <c r="X46" s="233"/>
      <c r="Y46" s="233"/>
      <c r="Z46" s="233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34"/>
      <c r="G47" s="234"/>
      <c r="H47" s="234"/>
      <c r="I47" s="234"/>
      <c r="J47" s="234"/>
      <c r="K47" s="234"/>
      <c r="L47" s="234"/>
      <c r="M47" s="234"/>
      <c r="N47" s="235"/>
      <c r="O47" s="235"/>
      <c r="P47" s="235"/>
      <c r="Q47" s="235"/>
      <c r="R47" s="236"/>
      <c r="S47" s="236"/>
      <c r="T47" s="236"/>
      <c r="U47" s="236"/>
      <c r="V47" s="236"/>
      <c r="W47" s="236"/>
      <c r="X47" s="236"/>
      <c r="Y47" s="236"/>
      <c r="Z47" s="236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86"/>
      <c r="M52" s="89"/>
      <c r="N52" s="89"/>
      <c r="O52" s="89"/>
      <c r="P52" s="89"/>
      <c r="Q52" s="89"/>
      <c r="R52" s="229"/>
      <c r="S52" s="229"/>
      <c r="T52" s="229"/>
      <c r="U52" s="229"/>
      <c r="V52" s="229"/>
      <c r="W52" s="229"/>
      <c r="X52" s="229"/>
      <c r="Y52" s="229"/>
      <c r="Z52" s="229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37"/>
      <c r="C70" s="237"/>
      <c r="D70" s="237"/>
      <c r="E70" s="237"/>
      <c r="F70" s="237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37"/>
      <c r="C72" s="237"/>
      <c r="D72" s="237"/>
      <c r="E72" s="237"/>
      <c r="F72" s="237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67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K31:N36"/>
    <mergeCell ref="D21:D22"/>
    <mergeCell ref="F12:I12"/>
    <mergeCell ref="F13:I16"/>
    <mergeCell ref="P8:S11"/>
    <mergeCell ref="P13:S16"/>
    <mergeCell ref="F8:I9"/>
    <mergeCell ref="F10:I11"/>
    <mergeCell ref="F31:I36"/>
  </mergeCells>
  <printOptions/>
  <pageMargins left="0.5" right="0.5" top="0.85" bottom="0.85" header="0.5" footer="0.5"/>
  <pageSetup horizontalDpi="300" verticalDpi="300" orientation="landscape" r:id="rId1"/>
  <headerFooter alignWithMargins="0">
    <oddHeader>&amp;LSeptember 2012&amp;RIEEE P802.19-12/0145r0
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110" zoomScaleNormal="110" workbookViewId="0" topLeftCell="A1">
      <selection activeCell="A5" sqref="A5"/>
    </sheetView>
  </sheetViews>
  <sheetFormatPr defaultColWidth="12.57421875" defaultRowHeight="27.75" customHeight="1"/>
  <cols>
    <col min="1" max="1" width="4.8515625" style="137" customWidth="1"/>
    <col min="2" max="2" width="52.42187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91</v>
      </c>
    </row>
    <row r="2" spans="1:2" s="141" customFormat="1" ht="27.75" customHeight="1">
      <c r="A2" s="140"/>
      <c r="B2" s="138"/>
    </row>
    <row r="3" spans="1:2" s="141" customFormat="1" ht="27.75" customHeight="1">
      <c r="A3" s="140"/>
      <c r="B3" s="138" t="s">
        <v>60</v>
      </c>
    </row>
    <row r="4" spans="1:6" ht="27.75" customHeight="1">
      <c r="A4" s="142">
        <v>1</v>
      </c>
      <c r="B4" s="143" t="s">
        <v>54</v>
      </c>
      <c r="C4" s="144" t="s">
        <v>40</v>
      </c>
      <c r="D4" s="145" t="s">
        <v>51</v>
      </c>
      <c r="E4" s="146">
        <v>1</v>
      </c>
      <c r="F4" s="147">
        <f>TIME(11,45,0)</f>
        <v>0.4895833333333333</v>
      </c>
    </row>
    <row r="5" spans="1:6" ht="27.75" customHeight="1">
      <c r="A5" s="142">
        <f>A4+1</f>
        <v>2</v>
      </c>
      <c r="B5" s="143" t="s">
        <v>56</v>
      </c>
      <c r="C5" s="144" t="s">
        <v>40</v>
      </c>
      <c r="D5" s="145" t="s">
        <v>51</v>
      </c>
      <c r="E5" s="146">
        <v>4</v>
      </c>
      <c r="F5" s="147">
        <f>F4+TIME(0,E4,0)</f>
        <v>0.49027777777777776</v>
      </c>
    </row>
    <row r="6" spans="1:6" ht="27.75" customHeight="1">
      <c r="A6" s="142">
        <f>A5+1</f>
        <v>3</v>
      </c>
      <c r="B6" s="143" t="s">
        <v>52</v>
      </c>
      <c r="C6" s="144" t="s">
        <v>40</v>
      </c>
      <c r="D6" s="145" t="s">
        <v>51</v>
      </c>
      <c r="E6" s="146">
        <v>5</v>
      </c>
      <c r="F6" s="147">
        <f>F5+TIME(0,E5,0)</f>
        <v>0.4930555555555555</v>
      </c>
    </row>
    <row r="7" spans="1:6" ht="28.5" customHeight="1">
      <c r="A7" s="142">
        <f>A6+1</f>
        <v>4</v>
      </c>
      <c r="B7" s="143" t="s">
        <v>55</v>
      </c>
      <c r="C7" s="144" t="s">
        <v>40</v>
      </c>
      <c r="D7" s="145" t="s">
        <v>51</v>
      </c>
      <c r="E7" s="146">
        <v>20</v>
      </c>
      <c r="F7" s="147">
        <f>F6+TIME(0,E6,0)</f>
        <v>0.49652777777777773</v>
      </c>
    </row>
    <row r="8" spans="1:6" ht="27.75" customHeight="1">
      <c r="A8" s="142">
        <f>A7+1</f>
        <v>5</v>
      </c>
      <c r="B8" s="143" t="s">
        <v>57</v>
      </c>
      <c r="C8" s="144" t="s">
        <v>40</v>
      </c>
      <c r="D8" s="145" t="s">
        <v>51</v>
      </c>
      <c r="E8" s="146">
        <v>15</v>
      </c>
      <c r="F8" s="147">
        <f>F7+TIME(0,E7,0)</f>
        <v>0.5104166666666666</v>
      </c>
    </row>
    <row r="9" spans="1:6" ht="27.75" customHeight="1">
      <c r="A9" s="142">
        <f>A8+1</f>
        <v>6</v>
      </c>
      <c r="B9" s="143" t="s">
        <v>62</v>
      </c>
      <c r="C9" s="144" t="s">
        <v>40</v>
      </c>
      <c r="D9" s="145" t="s">
        <v>53</v>
      </c>
      <c r="E9" s="146">
        <v>0</v>
      </c>
      <c r="F9" s="147">
        <f>F8+TIME(0,E8,0)</f>
        <v>0.5208333333333333</v>
      </c>
    </row>
    <row r="10" spans="1:6" ht="27.75" customHeight="1">
      <c r="A10" s="142"/>
      <c r="B10" s="143"/>
      <c r="C10" s="144"/>
      <c r="D10" s="145"/>
      <c r="E10" s="146"/>
      <c r="F10" s="147"/>
    </row>
    <row r="11" spans="1:6" ht="27.75" customHeight="1">
      <c r="A11" s="140"/>
      <c r="B11" s="138" t="s">
        <v>59</v>
      </c>
      <c r="C11" s="141"/>
      <c r="D11" s="141"/>
      <c r="E11" s="141"/>
      <c r="F11" s="141"/>
    </row>
    <row r="12" spans="1:6" ht="27.75" customHeight="1">
      <c r="A12" s="142">
        <f>A9+1</f>
        <v>7</v>
      </c>
      <c r="B12" s="143" t="s">
        <v>54</v>
      </c>
      <c r="C12" s="144" t="s">
        <v>40</v>
      </c>
      <c r="D12" s="145" t="s">
        <v>51</v>
      </c>
      <c r="E12" s="146">
        <v>1</v>
      </c>
      <c r="F12" s="147">
        <f>TIME(13,30,0)</f>
        <v>0.5625</v>
      </c>
    </row>
    <row r="13" spans="1:6" ht="27.75" customHeight="1">
      <c r="A13" s="142">
        <f>A12+1</f>
        <v>8</v>
      </c>
      <c r="B13" s="143" t="s">
        <v>58</v>
      </c>
      <c r="C13" s="144" t="s">
        <v>40</v>
      </c>
      <c r="D13" s="145" t="s">
        <v>51</v>
      </c>
      <c r="E13" s="146">
        <v>4</v>
      </c>
      <c r="F13" s="147">
        <f>F12+TIME(0,E12,0)</f>
        <v>0.5631944444444444</v>
      </c>
    </row>
    <row r="14" spans="1:6" ht="27.75" customHeight="1">
      <c r="A14" s="142">
        <f>A13+1</f>
        <v>9</v>
      </c>
      <c r="B14" s="143" t="s">
        <v>63</v>
      </c>
      <c r="C14" s="144" t="s">
        <v>40</v>
      </c>
      <c r="D14" s="145" t="s">
        <v>53</v>
      </c>
      <c r="E14" s="146">
        <v>60</v>
      </c>
      <c r="F14" s="147">
        <f>F13+TIME(0,E13,0)</f>
        <v>0.5659722222222222</v>
      </c>
    </row>
    <row r="15" spans="1:6" ht="27.75" customHeight="1">
      <c r="A15" s="142">
        <f>A14+1</f>
        <v>10</v>
      </c>
      <c r="B15" s="143" t="s">
        <v>64</v>
      </c>
      <c r="C15" s="144" t="s">
        <v>40</v>
      </c>
      <c r="D15" s="145" t="s">
        <v>53</v>
      </c>
      <c r="E15" s="146">
        <v>55</v>
      </c>
      <c r="F15" s="147">
        <f>F14+TIME(0,E14,0)</f>
        <v>0.6076388888888888</v>
      </c>
    </row>
    <row r="16" spans="1:6" ht="27.75" customHeight="1">
      <c r="A16" s="142">
        <f>A15+1</f>
        <v>11</v>
      </c>
      <c r="B16" s="143" t="s">
        <v>62</v>
      </c>
      <c r="C16" s="144" t="s">
        <v>40</v>
      </c>
      <c r="D16" s="145" t="s">
        <v>53</v>
      </c>
      <c r="E16" s="146">
        <v>0</v>
      </c>
      <c r="F16" s="147">
        <f>F15+TIME(0,E15,0)</f>
        <v>0.6458333333333333</v>
      </c>
    </row>
    <row r="17" spans="1:6" ht="27.75" customHeight="1">
      <c r="A17" s="142"/>
      <c r="E17" s="146"/>
      <c r="F17" s="147"/>
    </row>
    <row r="18" spans="1:6" ht="27.75" customHeight="1">
      <c r="A18" s="140"/>
      <c r="B18" s="138" t="s">
        <v>61</v>
      </c>
      <c r="C18" s="141"/>
      <c r="D18" s="141"/>
      <c r="E18" s="141"/>
      <c r="F18" s="141"/>
    </row>
    <row r="19" spans="1:6" ht="27.75" customHeight="1">
      <c r="A19" s="142">
        <f>A16+1</f>
        <v>12</v>
      </c>
      <c r="B19" s="143" t="s">
        <v>54</v>
      </c>
      <c r="C19" s="144" t="s">
        <v>40</v>
      </c>
      <c r="D19" s="145" t="s">
        <v>51</v>
      </c>
      <c r="E19" s="146">
        <v>1</v>
      </c>
      <c r="F19" s="147">
        <f>TIME(16,0,0)</f>
        <v>0.6666666666666666</v>
      </c>
    </row>
    <row r="20" spans="1:6" ht="27.75" customHeight="1">
      <c r="A20" s="142">
        <f>A19+1</f>
        <v>13</v>
      </c>
      <c r="B20" s="143" t="s">
        <v>64</v>
      </c>
      <c r="C20" s="144" t="s">
        <v>40</v>
      </c>
      <c r="D20" s="145" t="s">
        <v>53</v>
      </c>
      <c r="E20" s="146">
        <v>59</v>
      </c>
      <c r="F20" s="147">
        <f>F19+TIME(0,E19,0)</f>
        <v>0.6673611111111111</v>
      </c>
    </row>
    <row r="21" spans="1:6" ht="27.75" customHeight="1">
      <c r="A21" s="142">
        <f>A20+1</f>
        <v>14</v>
      </c>
      <c r="B21" s="143" t="s">
        <v>65</v>
      </c>
      <c r="C21" s="144" t="s">
        <v>40</v>
      </c>
      <c r="D21" s="145" t="s">
        <v>53</v>
      </c>
      <c r="E21" s="146">
        <v>60</v>
      </c>
      <c r="F21" s="147">
        <f>F20+TIME(0,E20,0)</f>
        <v>0.7083333333333333</v>
      </c>
    </row>
    <row r="22" spans="1:6" ht="27.75" customHeight="1">
      <c r="A22" s="142">
        <f>A21+1</f>
        <v>15</v>
      </c>
      <c r="B22" s="143" t="s">
        <v>62</v>
      </c>
      <c r="C22" s="144" t="s">
        <v>40</v>
      </c>
      <c r="D22" s="145" t="s">
        <v>53</v>
      </c>
      <c r="E22" s="146">
        <v>0</v>
      </c>
      <c r="F22" s="147">
        <f>F21+TIME(0,E21,0)</f>
        <v>0.7499999999999999</v>
      </c>
    </row>
    <row r="24" spans="1:6" ht="27.75" customHeight="1">
      <c r="A24" s="140"/>
      <c r="B24" s="138" t="s">
        <v>66</v>
      </c>
      <c r="C24" s="141"/>
      <c r="D24" s="141"/>
      <c r="E24" s="141"/>
      <c r="F24" s="141"/>
    </row>
    <row r="25" spans="1:6" ht="27.75" customHeight="1">
      <c r="A25" s="142">
        <f>A22+1</f>
        <v>16</v>
      </c>
      <c r="B25" s="143" t="s">
        <v>54</v>
      </c>
      <c r="C25" s="144" t="s">
        <v>40</v>
      </c>
      <c r="D25" s="145" t="s">
        <v>51</v>
      </c>
      <c r="E25" s="146">
        <v>1</v>
      </c>
      <c r="F25" s="147">
        <f>TIME(8,0,0)</f>
        <v>0.3333333333333333</v>
      </c>
    </row>
    <row r="26" spans="1:6" ht="27.75" customHeight="1">
      <c r="A26" s="142">
        <f>A25+1</f>
        <v>17</v>
      </c>
      <c r="B26" s="143" t="s">
        <v>72</v>
      </c>
      <c r="C26" s="144" t="s">
        <v>40</v>
      </c>
      <c r="D26" s="145" t="s">
        <v>53</v>
      </c>
      <c r="E26" s="146">
        <v>119</v>
      </c>
      <c r="F26" s="147">
        <f>F25+TIME(0,E25,0)</f>
        <v>0.33402777777777776</v>
      </c>
    </row>
    <row r="27" spans="1:6" ht="27.75" customHeight="1">
      <c r="A27" s="142">
        <f>A26+1</f>
        <v>18</v>
      </c>
      <c r="B27" s="143" t="s">
        <v>62</v>
      </c>
      <c r="C27" s="144" t="s">
        <v>40</v>
      </c>
      <c r="D27" s="145" t="s">
        <v>53</v>
      </c>
      <c r="E27" s="146">
        <v>0</v>
      </c>
      <c r="F27" s="147">
        <f>F26+TIME(0,E26,0)</f>
        <v>0.41666666666666663</v>
      </c>
    </row>
    <row r="29" spans="1:6" ht="27.75" customHeight="1">
      <c r="A29" s="140"/>
      <c r="B29" s="138" t="s">
        <v>67</v>
      </c>
      <c r="C29" s="141"/>
      <c r="D29" s="141"/>
      <c r="E29" s="141"/>
      <c r="F29" s="141"/>
    </row>
    <row r="30" spans="1:6" ht="27.75" customHeight="1">
      <c r="A30" s="142">
        <f>A27+1</f>
        <v>19</v>
      </c>
      <c r="B30" s="143" t="s">
        <v>54</v>
      </c>
      <c r="C30" s="144" t="s">
        <v>40</v>
      </c>
      <c r="D30" s="145" t="s">
        <v>51</v>
      </c>
      <c r="E30" s="146">
        <v>1</v>
      </c>
      <c r="F30" s="147">
        <f>TIME(10,30,0)</f>
        <v>0.4375</v>
      </c>
    </row>
    <row r="31" spans="1:6" ht="27.75" customHeight="1">
      <c r="A31" s="142">
        <f>A30+1</f>
        <v>20</v>
      </c>
      <c r="B31" s="143" t="s">
        <v>73</v>
      </c>
      <c r="C31" s="144" t="s">
        <v>40</v>
      </c>
      <c r="D31" s="145" t="s">
        <v>53</v>
      </c>
      <c r="E31" s="146">
        <v>119</v>
      </c>
      <c r="F31" s="147">
        <f>F30+TIME(0,E30,0)</f>
        <v>0.43819444444444444</v>
      </c>
    </row>
    <row r="32" spans="1:6" ht="27.75" customHeight="1">
      <c r="A32" s="142">
        <f>A31+1</f>
        <v>21</v>
      </c>
      <c r="B32" s="143" t="s">
        <v>62</v>
      </c>
      <c r="C32" s="144" t="s">
        <v>40</v>
      </c>
      <c r="D32" s="145" t="s">
        <v>53</v>
      </c>
      <c r="E32" s="146">
        <v>0</v>
      </c>
      <c r="F32" s="147">
        <f>F31+TIME(0,E31,0)</f>
        <v>0.5208333333333334</v>
      </c>
    </row>
    <row r="34" spans="1:6" ht="27.75" customHeight="1">
      <c r="A34" s="140"/>
      <c r="B34" s="138" t="s">
        <v>69</v>
      </c>
      <c r="C34" s="141"/>
      <c r="D34" s="141"/>
      <c r="E34" s="141"/>
      <c r="F34" s="141"/>
    </row>
    <row r="35" spans="1:6" ht="27.75" customHeight="1">
      <c r="A35" s="142">
        <f>A32+1</f>
        <v>22</v>
      </c>
      <c r="B35" s="143" t="s">
        <v>54</v>
      </c>
      <c r="C35" s="144" t="s">
        <v>40</v>
      </c>
      <c r="D35" s="145" t="s">
        <v>51</v>
      </c>
      <c r="E35" s="146">
        <v>1</v>
      </c>
      <c r="F35" s="147">
        <f>TIME(13,30,0)</f>
        <v>0.5625</v>
      </c>
    </row>
    <row r="36" spans="1:6" ht="27.75" customHeight="1">
      <c r="A36" s="142">
        <f>A35+1</f>
        <v>23</v>
      </c>
      <c r="B36" s="143" t="s">
        <v>74</v>
      </c>
      <c r="C36" s="144" t="s">
        <v>40</v>
      </c>
      <c r="D36" s="145" t="s">
        <v>53</v>
      </c>
      <c r="E36" s="146">
        <v>119</v>
      </c>
      <c r="F36" s="147">
        <f>F35+TIME(0,E35,0)</f>
        <v>0.5631944444444444</v>
      </c>
    </row>
    <row r="37" spans="1:6" ht="27.75" customHeight="1">
      <c r="A37" s="142">
        <f>A36+1</f>
        <v>24</v>
      </c>
      <c r="B37" s="143" t="s">
        <v>62</v>
      </c>
      <c r="C37" s="144" t="s">
        <v>40</v>
      </c>
      <c r="D37" s="145" t="s">
        <v>53</v>
      </c>
      <c r="E37" s="146">
        <v>0</v>
      </c>
      <c r="F37" s="147">
        <f>F36+TIME(0,E36,0)</f>
        <v>0.6458333333333334</v>
      </c>
    </row>
    <row r="39" spans="1:6" ht="27.75" customHeight="1">
      <c r="A39" s="140"/>
      <c r="B39" s="138" t="s">
        <v>70</v>
      </c>
      <c r="C39" s="141"/>
      <c r="D39" s="141"/>
      <c r="E39" s="141"/>
      <c r="F39" s="141"/>
    </row>
    <row r="40" spans="1:6" ht="27.75" customHeight="1">
      <c r="A40" s="142">
        <f>A37+1</f>
        <v>25</v>
      </c>
      <c r="B40" s="143" t="s">
        <v>54</v>
      </c>
      <c r="C40" s="144" t="s">
        <v>40</v>
      </c>
      <c r="D40" s="145" t="s">
        <v>51</v>
      </c>
      <c r="E40" s="146">
        <v>1</v>
      </c>
      <c r="F40" s="147">
        <f>TIME(16,0,0)</f>
        <v>0.6666666666666666</v>
      </c>
    </row>
    <row r="41" spans="1:6" ht="27.75" customHeight="1">
      <c r="A41" s="142">
        <f>A40+1</f>
        <v>26</v>
      </c>
      <c r="B41" s="143" t="s">
        <v>75</v>
      </c>
      <c r="C41" s="144" t="s">
        <v>40</v>
      </c>
      <c r="D41" s="145" t="s">
        <v>53</v>
      </c>
      <c r="E41" s="146">
        <v>119</v>
      </c>
      <c r="F41" s="147">
        <f>F40+TIME(0,E40,0)</f>
        <v>0.6673611111111111</v>
      </c>
    </row>
    <row r="42" spans="1:6" ht="27.75" customHeight="1">
      <c r="A42" s="142">
        <f>A41+1</f>
        <v>27</v>
      </c>
      <c r="B42" s="143" t="s">
        <v>62</v>
      </c>
      <c r="C42" s="144" t="s">
        <v>40</v>
      </c>
      <c r="D42" s="145" t="s">
        <v>53</v>
      </c>
      <c r="E42" s="146">
        <v>0</v>
      </c>
      <c r="F42" s="147">
        <f>F41+TIME(0,E41,0)</f>
        <v>0.75</v>
      </c>
    </row>
    <row r="44" spans="1:6" ht="27.75" customHeight="1">
      <c r="A44" s="140"/>
      <c r="B44" s="138" t="s">
        <v>71</v>
      </c>
      <c r="C44" s="141"/>
      <c r="D44" s="141"/>
      <c r="E44" s="141"/>
      <c r="F44" s="141"/>
    </row>
    <row r="45" spans="1:6" ht="27.75" customHeight="1">
      <c r="A45" s="142">
        <f>A42+1</f>
        <v>28</v>
      </c>
      <c r="B45" s="143" t="s">
        <v>54</v>
      </c>
      <c r="C45" s="144" t="s">
        <v>40</v>
      </c>
      <c r="D45" s="145" t="s">
        <v>51</v>
      </c>
      <c r="E45" s="146">
        <v>1</v>
      </c>
      <c r="F45" s="147">
        <f>TIME(8,0,0)</f>
        <v>0.3333333333333333</v>
      </c>
    </row>
    <row r="46" spans="1:6" ht="27.75" customHeight="1">
      <c r="A46" s="142">
        <f>A45+1</f>
        <v>29</v>
      </c>
      <c r="B46" s="143" t="s">
        <v>76</v>
      </c>
      <c r="C46" s="144" t="s">
        <v>40</v>
      </c>
      <c r="D46" s="145" t="s">
        <v>51</v>
      </c>
      <c r="E46" s="146">
        <v>4</v>
      </c>
      <c r="F46" s="147">
        <f>F45+TIME(0,E45,0)</f>
        <v>0.33402777777777776</v>
      </c>
    </row>
    <row r="47" spans="1:6" ht="27.75" customHeight="1">
      <c r="A47" s="142">
        <f>A46+1</f>
        <v>30</v>
      </c>
      <c r="B47" s="143" t="s">
        <v>80</v>
      </c>
      <c r="C47" s="144" t="s">
        <v>40</v>
      </c>
      <c r="D47" s="145" t="s">
        <v>53</v>
      </c>
      <c r="E47" s="146">
        <v>115</v>
      </c>
      <c r="F47" s="147">
        <f>F46+TIME(0,E46,0)</f>
        <v>0.3368055555555555</v>
      </c>
    </row>
    <row r="48" spans="1:6" ht="27.75" customHeight="1">
      <c r="A48" s="142">
        <f>A47+1</f>
        <v>31</v>
      </c>
      <c r="B48" s="143" t="s">
        <v>62</v>
      </c>
      <c r="C48" s="144" t="s">
        <v>40</v>
      </c>
      <c r="D48" s="145" t="s">
        <v>53</v>
      </c>
      <c r="E48" s="146">
        <v>0</v>
      </c>
      <c r="F48" s="147">
        <f>F47+TIME(0,E47,0)</f>
        <v>0.41666666666666663</v>
      </c>
    </row>
    <row r="50" spans="1:6" ht="27.75" customHeight="1">
      <c r="A50" s="140"/>
      <c r="B50" s="138" t="s">
        <v>77</v>
      </c>
      <c r="C50" s="141"/>
      <c r="D50" s="141"/>
      <c r="E50" s="141"/>
      <c r="F50" s="141"/>
    </row>
    <row r="51" spans="1:6" ht="27.75" customHeight="1">
      <c r="A51" s="142">
        <f>A48+1</f>
        <v>32</v>
      </c>
      <c r="B51" s="143" t="s">
        <v>54</v>
      </c>
      <c r="C51" s="144" t="s">
        <v>40</v>
      </c>
      <c r="D51" s="145" t="s">
        <v>51</v>
      </c>
      <c r="E51" s="146">
        <v>1</v>
      </c>
      <c r="F51" s="147">
        <f>TIME(10,30,0)</f>
        <v>0.4375</v>
      </c>
    </row>
    <row r="52" spans="1:6" ht="27.75" customHeight="1">
      <c r="A52" s="142">
        <f>A51+1</f>
        <v>33</v>
      </c>
      <c r="B52" s="143" t="s">
        <v>76</v>
      </c>
      <c r="C52" s="144" t="s">
        <v>40</v>
      </c>
      <c r="D52" s="145" t="s">
        <v>51</v>
      </c>
      <c r="E52" s="146">
        <v>4</v>
      </c>
      <c r="F52" s="147">
        <f>F51+TIME(0,E51,0)</f>
        <v>0.43819444444444444</v>
      </c>
    </row>
    <row r="53" spans="1:6" ht="27.75" customHeight="1">
      <c r="A53" s="142">
        <f>A52+1</f>
        <v>34</v>
      </c>
      <c r="B53" s="143" t="s">
        <v>80</v>
      </c>
      <c r="C53" s="144" t="s">
        <v>40</v>
      </c>
      <c r="D53" s="145" t="s">
        <v>53</v>
      </c>
      <c r="E53" s="146">
        <v>115</v>
      </c>
      <c r="F53" s="147">
        <f>F52+TIME(0,E52,0)</f>
        <v>0.4409722222222222</v>
      </c>
    </row>
    <row r="54" spans="1:6" ht="27.75" customHeight="1">
      <c r="A54" s="142">
        <f>A53+1</f>
        <v>35</v>
      </c>
      <c r="B54" s="143" t="s">
        <v>62</v>
      </c>
      <c r="C54" s="144" t="s">
        <v>40</v>
      </c>
      <c r="D54" s="145" t="s">
        <v>53</v>
      </c>
      <c r="E54" s="146">
        <v>0</v>
      </c>
      <c r="F54" s="147">
        <f>F53+TIME(0,E53,0)</f>
        <v>0.5208333333333334</v>
      </c>
    </row>
    <row r="56" spans="1:6" ht="27.75" customHeight="1">
      <c r="A56" s="140"/>
      <c r="B56" s="138" t="s">
        <v>78</v>
      </c>
      <c r="C56" s="141"/>
      <c r="D56" s="141"/>
      <c r="E56" s="141"/>
      <c r="F56" s="141"/>
    </row>
    <row r="57" spans="1:6" ht="27.75" customHeight="1">
      <c r="A57" s="142">
        <f>A54+1</f>
        <v>36</v>
      </c>
      <c r="B57" s="143" t="s">
        <v>54</v>
      </c>
      <c r="C57" s="144" t="s">
        <v>40</v>
      </c>
      <c r="D57" s="145" t="s">
        <v>51</v>
      </c>
      <c r="E57" s="146">
        <v>1</v>
      </c>
      <c r="F57" s="147">
        <f>TIME(13,30,0)</f>
        <v>0.5625</v>
      </c>
    </row>
    <row r="58" spans="1:6" ht="27.75" customHeight="1">
      <c r="A58" s="142">
        <f>A57+1</f>
        <v>37</v>
      </c>
      <c r="B58" s="143" t="s">
        <v>99</v>
      </c>
      <c r="C58" s="144" t="s">
        <v>40</v>
      </c>
      <c r="D58" s="145" t="s">
        <v>53</v>
      </c>
      <c r="E58" s="146">
        <v>119</v>
      </c>
      <c r="F58" s="147">
        <f>F57+TIME(0,E57,0)</f>
        <v>0.5631944444444444</v>
      </c>
    </row>
    <row r="59" spans="1:6" ht="27.75" customHeight="1">
      <c r="A59" s="142">
        <f>A58+1</f>
        <v>38</v>
      </c>
      <c r="B59" s="143" t="s">
        <v>62</v>
      </c>
      <c r="C59" s="144" t="s">
        <v>40</v>
      </c>
      <c r="D59" s="145" t="s">
        <v>53</v>
      </c>
      <c r="E59" s="146">
        <v>0</v>
      </c>
      <c r="F59" s="147">
        <f>F58+TIME(0,E58,0)</f>
        <v>0.6458333333333334</v>
      </c>
    </row>
    <row r="61" spans="1:6" ht="27.75" customHeight="1">
      <c r="A61" s="140"/>
      <c r="B61" s="138" t="s">
        <v>79</v>
      </c>
      <c r="C61" s="141"/>
      <c r="D61" s="141"/>
      <c r="E61" s="141"/>
      <c r="F61" s="141"/>
    </row>
    <row r="62" spans="1:6" ht="27.75" customHeight="1">
      <c r="A62" s="142">
        <f>A59+1</f>
        <v>39</v>
      </c>
      <c r="B62" s="143" t="s">
        <v>54</v>
      </c>
      <c r="C62" s="144" t="s">
        <v>40</v>
      </c>
      <c r="D62" s="145" t="s">
        <v>51</v>
      </c>
      <c r="E62" s="146">
        <v>1</v>
      </c>
      <c r="F62" s="147">
        <f>TIME(16,0,0)</f>
        <v>0.6666666666666666</v>
      </c>
    </row>
    <row r="63" spans="1:6" ht="27.75" customHeight="1">
      <c r="A63" s="142">
        <f>A62+1</f>
        <v>40</v>
      </c>
      <c r="B63" s="143" t="s">
        <v>100</v>
      </c>
      <c r="C63" s="144" t="s">
        <v>40</v>
      </c>
      <c r="D63" s="145" t="s">
        <v>53</v>
      </c>
      <c r="E63" s="146">
        <v>4</v>
      </c>
      <c r="F63" s="147">
        <f>F62+TIME(0,E62,0)</f>
        <v>0.6673611111111111</v>
      </c>
    </row>
    <row r="64" spans="1:6" ht="27.75" customHeight="1">
      <c r="A64" s="142">
        <f>A63+1</f>
        <v>41</v>
      </c>
      <c r="B64" s="143" t="s">
        <v>81</v>
      </c>
      <c r="C64" s="144" t="s">
        <v>40</v>
      </c>
      <c r="D64" s="145" t="s">
        <v>53</v>
      </c>
      <c r="E64" s="146">
        <v>115</v>
      </c>
      <c r="F64" s="147">
        <f>F63+TIME(0,E63,0)</f>
        <v>0.6701388888888888</v>
      </c>
    </row>
    <row r="65" spans="1:6" ht="27.75" customHeight="1">
      <c r="A65" s="142">
        <f>A64+1</f>
        <v>42</v>
      </c>
      <c r="B65" s="143" t="s">
        <v>62</v>
      </c>
      <c r="C65" s="144" t="s">
        <v>40</v>
      </c>
      <c r="D65" s="145" t="s">
        <v>53</v>
      </c>
      <c r="E65" s="146">
        <v>0</v>
      </c>
      <c r="F65" s="147">
        <f>F64+TIME(0,E64,0)</f>
        <v>0.75</v>
      </c>
    </row>
    <row r="67" spans="1:6" ht="27.75" customHeight="1">
      <c r="A67" s="140"/>
      <c r="B67" s="138" t="s">
        <v>82</v>
      </c>
      <c r="C67" s="141"/>
      <c r="D67" s="141"/>
      <c r="E67" s="141"/>
      <c r="F67" s="141"/>
    </row>
    <row r="68" spans="1:6" ht="27.75" customHeight="1">
      <c r="A68" s="142">
        <f>A65+1</f>
        <v>43</v>
      </c>
      <c r="B68" s="143" t="s">
        <v>54</v>
      </c>
      <c r="C68" s="144" t="s">
        <v>40</v>
      </c>
      <c r="D68" s="145" t="s">
        <v>51</v>
      </c>
      <c r="E68" s="146">
        <v>1</v>
      </c>
      <c r="F68" s="147">
        <f>TIME(8,0,0)</f>
        <v>0.3333333333333333</v>
      </c>
    </row>
    <row r="69" spans="1:6" ht="27.75" customHeight="1">
      <c r="A69" s="142">
        <f>A68+1</f>
        <v>44</v>
      </c>
      <c r="B69" s="143" t="s">
        <v>68</v>
      </c>
      <c r="C69" s="144" t="s">
        <v>40</v>
      </c>
      <c r="D69" s="145" t="s">
        <v>51</v>
      </c>
      <c r="E69" s="146">
        <v>4</v>
      </c>
      <c r="F69" s="147">
        <f>F68+TIME(0,E68,0)</f>
        <v>0.33402777777777776</v>
      </c>
    </row>
    <row r="70" spans="1:6" ht="27.75" customHeight="1">
      <c r="A70" s="142">
        <f>A69+1</f>
        <v>45</v>
      </c>
      <c r="B70" s="143" t="s">
        <v>83</v>
      </c>
      <c r="C70" s="144" t="s">
        <v>40</v>
      </c>
      <c r="D70" s="145" t="s">
        <v>53</v>
      </c>
      <c r="E70" s="146">
        <v>115</v>
      </c>
      <c r="F70" s="147">
        <f>F69+TIME(0,E69,0)</f>
        <v>0.3368055555555555</v>
      </c>
    </row>
    <row r="71" spans="1:6" ht="27.75" customHeight="1">
      <c r="A71" s="142">
        <f>A70+1</f>
        <v>46</v>
      </c>
      <c r="B71" s="143" t="s">
        <v>62</v>
      </c>
      <c r="C71" s="144" t="s">
        <v>40</v>
      </c>
      <c r="D71" s="145" t="s">
        <v>53</v>
      </c>
      <c r="E71" s="146">
        <v>0</v>
      </c>
      <c r="F71" s="147">
        <f>F70+TIME(0,E70,0)</f>
        <v>0.41666666666666663</v>
      </c>
    </row>
    <row r="73" spans="1:6" ht="27.75" customHeight="1">
      <c r="A73" s="140"/>
      <c r="B73" s="138" t="s">
        <v>84</v>
      </c>
      <c r="C73" s="141"/>
      <c r="D73" s="141"/>
      <c r="E73" s="141"/>
      <c r="F73" s="141"/>
    </row>
    <row r="74" spans="1:6" ht="27.75" customHeight="1">
      <c r="A74" s="142">
        <f>A71+1</f>
        <v>47</v>
      </c>
      <c r="B74" s="143" t="s">
        <v>54</v>
      </c>
      <c r="C74" s="144" t="s">
        <v>40</v>
      </c>
      <c r="D74" s="145" t="s">
        <v>51</v>
      </c>
      <c r="E74" s="146">
        <v>1</v>
      </c>
      <c r="F74" s="147">
        <f>TIME(10,30,0)</f>
        <v>0.4375</v>
      </c>
    </row>
    <row r="75" spans="1:6" ht="27.75" customHeight="1">
      <c r="A75" s="142">
        <f>A74+1</f>
        <v>48</v>
      </c>
      <c r="B75" s="143" t="s">
        <v>68</v>
      </c>
      <c r="C75" s="144" t="s">
        <v>40</v>
      </c>
      <c r="D75" s="145" t="s">
        <v>51</v>
      </c>
      <c r="E75" s="146">
        <v>4</v>
      </c>
      <c r="F75" s="147">
        <f>F74+TIME(0,E74,0)</f>
        <v>0.43819444444444444</v>
      </c>
    </row>
    <row r="76" spans="1:6" ht="27.75" customHeight="1">
      <c r="A76" s="142">
        <f>A75+1</f>
        <v>49</v>
      </c>
      <c r="B76" s="143" t="s">
        <v>83</v>
      </c>
      <c r="C76" s="144" t="s">
        <v>40</v>
      </c>
      <c r="D76" s="145" t="s">
        <v>53</v>
      </c>
      <c r="E76" s="146">
        <v>70</v>
      </c>
      <c r="F76" s="147">
        <f>F75+TIME(0,E75,0)</f>
        <v>0.4409722222222222</v>
      </c>
    </row>
    <row r="77" spans="1:6" ht="27.75" customHeight="1">
      <c r="A77" s="142">
        <f>A76+1</f>
        <v>50</v>
      </c>
      <c r="B77" s="143" t="s">
        <v>97</v>
      </c>
      <c r="C77" s="144" t="s">
        <v>40</v>
      </c>
      <c r="D77" s="145" t="s">
        <v>53</v>
      </c>
      <c r="E77" s="146">
        <v>45</v>
      </c>
      <c r="F77" s="147">
        <f>F76+TIME(0,E76,0)</f>
        <v>0.4895833333333333</v>
      </c>
    </row>
    <row r="78" spans="1:6" ht="27.75" customHeight="1">
      <c r="A78" s="142">
        <f>A77+1</f>
        <v>51</v>
      </c>
      <c r="B78" s="143" t="s">
        <v>62</v>
      </c>
      <c r="C78" s="144" t="s">
        <v>40</v>
      </c>
      <c r="D78" s="145" t="s">
        <v>53</v>
      </c>
      <c r="E78" s="146">
        <v>0</v>
      </c>
      <c r="F78" s="147">
        <f>F77+TIME(0,E77,0)</f>
        <v>0.5208333333333333</v>
      </c>
    </row>
    <row r="80" spans="1:6" ht="27.75" customHeight="1">
      <c r="A80" s="140"/>
      <c r="B80" s="138" t="s">
        <v>85</v>
      </c>
      <c r="C80" s="141"/>
      <c r="D80" s="141"/>
      <c r="E80" s="141"/>
      <c r="F80" s="141"/>
    </row>
    <row r="81" spans="1:6" ht="27.75" customHeight="1">
      <c r="A81" s="142">
        <f>A78+1</f>
        <v>52</v>
      </c>
      <c r="B81" s="143" t="s">
        <v>54</v>
      </c>
      <c r="C81" s="144" t="s">
        <v>40</v>
      </c>
      <c r="D81" s="145" t="s">
        <v>51</v>
      </c>
      <c r="E81" s="146">
        <v>1</v>
      </c>
      <c r="F81" s="147">
        <f>TIME(13,30,0)</f>
        <v>0.5625</v>
      </c>
    </row>
    <row r="82" spans="1:6" ht="27.75" customHeight="1">
      <c r="A82" s="142">
        <f>A81+1</f>
        <v>53</v>
      </c>
      <c r="B82" s="143" t="s">
        <v>86</v>
      </c>
      <c r="C82" s="144" t="s">
        <v>40</v>
      </c>
      <c r="D82" s="145" t="s">
        <v>53</v>
      </c>
      <c r="E82" s="146">
        <v>44</v>
      </c>
      <c r="F82" s="147">
        <f>F81+TIME(0,E81,0)</f>
        <v>0.5631944444444444</v>
      </c>
    </row>
    <row r="83" spans="1:6" ht="27.75" customHeight="1">
      <c r="A83" s="142">
        <f>A82+1</f>
        <v>54</v>
      </c>
      <c r="B83" s="143" t="s">
        <v>87</v>
      </c>
      <c r="C83" s="144" t="s">
        <v>40</v>
      </c>
      <c r="D83" s="145" t="s">
        <v>53</v>
      </c>
      <c r="E83" s="146">
        <v>30</v>
      </c>
      <c r="F83" s="147">
        <f>F82+TIME(0,E82,0)</f>
        <v>0.59375</v>
      </c>
    </row>
    <row r="84" spans="1:6" ht="27.75" customHeight="1">
      <c r="A84" s="142">
        <f>A83+1</f>
        <v>55</v>
      </c>
      <c r="B84" s="143" t="s">
        <v>88</v>
      </c>
      <c r="C84" s="144" t="s">
        <v>40</v>
      </c>
      <c r="D84" s="145" t="s">
        <v>53</v>
      </c>
      <c r="E84" s="146">
        <v>30</v>
      </c>
      <c r="F84" s="147">
        <f>F83+TIME(0,E83,0)</f>
        <v>0.6145833333333334</v>
      </c>
    </row>
    <row r="85" spans="1:6" ht="27.75" customHeight="1">
      <c r="A85" s="142">
        <f>A84+1</f>
        <v>56</v>
      </c>
      <c r="B85" s="143" t="s">
        <v>89</v>
      </c>
      <c r="C85" s="144" t="s">
        <v>40</v>
      </c>
      <c r="D85" s="145" t="s">
        <v>53</v>
      </c>
      <c r="E85" s="146">
        <v>15</v>
      </c>
      <c r="F85" s="147">
        <f>F84+TIME(0,E84,0)</f>
        <v>0.6354166666666667</v>
      </c>
    </row>
    <row r="86" spans="1:6" ht="27.75" customHeight="1">
      <c r="A86" s="142">
        <f>A85+1</f>
        <v>57</v>
      </c>
      <c r="B86" s="143" t="s">
        <v>90</v>
      </c>
      <c r="C86" s="144" t="s">
        <v>40</v>
      </c>
      <c r="D86" s="145" t="s">
        <v>53</v>
      </c>
      <c r="E86" s="146">
        <v>0</v>
      </c>
      <c r="F86" s="147">
        <f>F85+TIME(0,E85,0)</f>
        <v>0.6458333333333334</v>
      </c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&amp;LSeptember 2012&amp;RIEEE P802.19-12/0145r0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.140625" style="157" customWidth="1"/>
    <col min="2" max="2" width="44.00390625" style="0" customWidth="1"/>
    <col min="3" max="3" width="28.140625" style="0" customWidth="1"/>
    <col min="4" max="4" width="34.00390625" style="0" customWidth="1"/>
    <col min="5" max="5" width="27.28125" style="0" customWidth="1"/>
  </cols>
  <sheetData>
    <row r="2" spans="1:5" ht="15">
      <c r="A2" s="159" t="s">
        <v>96</v>
      </c>
      <c r="B2" s="158" t="s">
        <v>92</v>
      </c>
      <c r="C2" s="158" t="s">
        <v>93</v>
      </c>
      <c r="D2" s="158" t="s">
        <v>94</v>
      </c>
      <c r="E2" s="158" t="s">
        <v>95</v>
      </c>
    </row>
    <row r="3" spans="1:3" s="157" customFormat="1" ht="12.75">
      <c r="A3" s="157">
        <v>1</v>
      </c>
      <c r="C3" s="160" t="s">
        <v>98</v>
      </c>
    </row>
    <row r="4" spans="1:3" s="157" customFormat="1" ht="12.75">
      <c r="A4" s="157">
        <v>2</v>
      </c>
      <c r="C4" s="160" t="s">
        <v>98</v>
      </c>
    </row>
    <row r="5" spans="1:3" s="157" customFormat="1" ht="12.75">
      <c r="A5" s="157">
        <v>3</v>
      </c>
      <c r="C5" s="160" t="s">
        <v>98</v>
      </c>
    </row>
    <row r="6" spans="1:3" s="157" customFormat="1" ht="12.75">
      <c r="A6" s="157">
        <v>4</v>
      </c>
      <c r="C6" s="160" t="s">
        <v>98</v>
      </c>
    </row>
    <row r="7" spans="1:3" s="157" customFormat="1" ht="12.75">
      <c r="A7" s="157">
        <v>5</v>
      </c>
      <c r="C7" s="160" t="s">
        <v>98</v>
      </c>
    </row>
    <row r="8" spans="1:3" s="157" customFormat="1" ht="12.75">
      <c r="A8" s="157">
        <v>6</v>
      </c>
      <c r="C8" s="160" t="s">
        <v>98</v>
      </c>
    </row>
    <row r="9" spans="1:3" s="157" customFormat="1" ht="12.75">
      <c r="A9" s="157">
        <v>7</v>
      </c>
      <c r="C9" s="160" t="s">
        <v>98</v>
      </c>
    </row>
    <row r="10" spans="1:3" s="157" customFormat="1" ht="12.75">
      <c r="A10" s="157">
        <v>8</v>
      </c>
      <c r="C10" s="160" t="s">
        <v>98</v>
      </c>
    </row>
    <row r="11" spans="1:3" s="157" customFormat="1" ht="12.75">
      <c r="A11" s="157">
        <v>9</v>
      </c>
      <c r="C11" s="160" t="s">
        <v>98</v>
      </c>
    </row>
    <row r="12" spans="1:3" s="157" customFormat="1" ht="12.75">
      <c r="A12" s="157">
        <v>10</v>
      </c>
      <c r="C12" s="160" t="s">
        <v>98</v>
      </c>
    </row>
    <row r="13" s="157" customFormat="1" ht="12.75"/>
    <row r="14" s="157" customFormat="1" ht="12.75"/>
    <row r="15" s="157" customFormat="1" ht="12.75"/>
    <row r="16" s="157" customFormat="1" ht="12.75"/>
    <row r="17" s="157" customFormat="1" ht="12.75"/>
    <row r="18" s="157" customFormat="1" ht="12.75"/>
    <row r="19" s="157" customFormat="1" ht="12.75"/>
    <row r="20" s="157" customFormat="1" ht="12.75"/>
    <row r="21" s="157" customFormat="1" ht="12.75"/>
    <row r="22" s="157" customFormat="1" ht="12.75"/>
    <row r="23" s="157" customFormat="1" ht="12.75"/>
    <row r="24" s="157" customFormat="1" ht="12.75"/>
    <row r="25" s="157" customFormat="1" ht="12.75"/>
    <row r="26" s="157" customFormat="1" ht="12.75"/>
    <row r="27" s="157" customFormat="1" ht="12.75"/>
    <row r="28" s="157" customFormat="1" ht="12.75"/>
  </sheetData>
  <sheetProtection/>
  <printOptions/>
  <pageMargins left="0.7" right="0.7" top="0.75" bottom="0.75" header="0.3" footer="0.3"/>
  <pageSetup horizontalDpi="600" verticalDpi="600" orientation="portrait" paperSize="2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Kasslin</dc:creator>
  <cp:keywords/>
  <dc:description/>
  <cp:lastModifiedBy>Mika Kasslin</cp:lastModifiedBy>
  <cp:lastPrinted>2011-09-02T18:04:26Z</cp:lastPrinted>
  <dcterms:created xsi:type="dcterms:W3CDTF">2007-03-13T13:40:10Z</dcterms:created>
  <dcterms:modified xsi:type="dcterms:W3CDTF">2012-09-14T10:57:43Z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  <property fmtid="{D5CDD505-2E9C-101B-9397-08002B2CF9AE}" pid="8" name="TitusGUID">
    <vt:lpwstr>adcba5b1-eeaf-4283-a3ae-85ab0a63d6d0</vt:lpwstr>
  </property>
  <property fmtid="{D5CDD505-2E9C-101B-9397-08002B2CF9AE}" pid="9" name="NokiaConfidentiality">
    <vt:lpwstr>Public</vt:lpwstr>
  </property>
</Properties>
</file>