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5311" windowWidth="1845" windowHeight="8190" tabRatio="317" activeTab="0"/>
  </bookViews>
  <sheets>
    <sheet name="IEEE_Cover" sheetId="1" r:id="rId1"/>
    <sheet name="Comment entry" sheetId="2" r:id="rId2"/>
    <sheet name="Status" sheetId="3" r:id="rId3"/>
    <sheet name="Commenter summary" sheetId="4" r:id="rId4"/>
  </sheets>
  <externalReferences>
    <externalReference r:id="rId7"/>
  </externalReference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E1" authorId="0">
      <text>
        <r>
          <rPr>
            <b/>
            <sz val="8"/>
            <color indexed="8"/>
            <rFont val="Times New Roman"/>
            <family val="1"/>
          </rPr>
          <t>Affiliation of the voter</t>
        </r>
      </text>
    </comment>
    <comment ref="J1" authorId="0">
      <text>
        <r>
          <rPr>
            <b/>
            <sz val="8"/>
            <color indexed="8"/>
            <rFont val="Times New Roman"/>
            <family val="1"/>
          </rPr>
          <t>Enter T for technical, E for editorial</t>
        </r>
      </text>
    </comment>
    <comment ref="N1" authorId="0">
      <text>
        <r>
          <rPr>
            <b/>
            <sz val="8"/>
            <color indexed="8"/>
            <rFont val="Times New Roman"/>
            <family val="1"/>
          </rPr>
          <t>Do not make entries, to be filled out in comment resolution</t>
        </r>
      </text>
    </comment>
    <comment ref="O1" authorId="0">
      <text>
        <r>
          <rPr>
            <b/>
            <sz val="8"/>
            <color indexed="8"/>
            <rFont val="Times New Roman"/>
            <family val="1"/>
          </rPr>
          <t>Do not make entries, to be filled out in comment resolution</t>
        </r>
      </text>
    </comment>
    <comment ref="P1" authorId="0">
      <text>
        <r>
          <rPr>
            <b/>
            <sz val="8"/>
            <color indexed="8"/>
            <rFont val="Times New Roman"/>
            <family val="1"/>
          </rPr>
          <t>Do not make entries, to be filled out in comment resolution</t>
        </r>
      </text>
    </comment>
  </commentList>
</comments>
</file>

<file path=xl/sharedStrings.xml><?xml version="1.0" encoding="utf-8"?>
<sst xmlns="http://schemas.openxmlformats.org/spreadsheetml/2006/main" count="2111" uniqueCount="657">
  <si>
    <t>Project</t>
  </si>
  <si>
    <t>Title</t>
  </si>
  <si>
    <t>Date Submitted</t>
  </si>
  <si>
    <t>Source</t>
  </si>
  <si>
    <t>Fax: [ ]</t>
  </si>
  <si>
    <t>Re:</t>
  </si>
  <si>
    <t>Abstract</t>
  </si>
  <si>
    <t>Purpose</t>
  </si>
  <si>
    <t>Notice</t>
  </si>
  <si>
    <t>CID</t>
  </si>
  <si>
    <t>Name</t>
  </si>
  <si>
    <t>Email</t>
  </si>
  <si>
    <t>Affiliation</t>
  </si>
  <si>
    <t>Vote</t>
  </si>
  <si>
    <t>Clause</t>
  </si>
  <si>
    <t>Subclause</t>
  </si>
  <si>
    <t>Page</t>
  </si>
  <si>
    <t>Line</t>
  </si>
  <si>
    <t>Type</t>
  </si>
  <si>
    <t>PartOfNoVote</t>
  </si>
  <si>
    <t>Comment</t>
  </si>
  <si>
    <t>SuggestedRemedy</t>
  </si>
  <si>
    <t>Response</t>
  </si>
  <si>
    <t>Status</t>
  </si>
  <si>
    <t>Category</t>
  </si>
  <si>
    <t>AssignedTo</t>
  </si>
  <si>
    <t>E status</t>
  </si>
  <si>
    <t>T status</t>
  </si>
  <si>
    <t>T</t>
  </si>
  <si>
    <t>C</t>
  </si>
  <si>
    <t>E</t>
  </si>
  <si>
    <t>Editorial</t>
  </si>
  <si>
    <t>A</t>
  </si>
  <si>
    <t>14</t>
  </si>
  <si>
    <t>all</t>
  </si>
  <si>
    <t>Tuncer Baykas</t>
  </si>
  <si>
    <t>NICT</t>
  </si>
  <si>
    <t>3.4.2</t>
  </si>
  <si>
    <t>Fix it</t>
  </si>
  <si>
    <t>Please clarify.</t>
  </si>
  <si>
    <t>Technical comments</t>
  </si>
  <si>
    <t>Percent complete</t>
  </si>
  <si>
    <t>Open</t>
  </si>
  <si>
    <t>O</t>
  </si>
  <si>
    <t>Assigned</t>
  </si>
  <si>
    <t>Closed</t>
  </si>
  <si>
    <t>Written</t>
  </si>
  <si>
    <t>W</t>
  </si>
  <si>
    <t>Total</t>
  </si>
  <si>
    <t>Editorial comments</t>
  </si>
  <si>
    <t>Total # comments</t>
  </si>
  <si>
    <t>Initial tally</t>
  </si>
  <si>
    <t>Technical</t>
  </si>
  <si>
    <t>Commenter name</t>
  </si>
  <si>
    <t># comments</t>
  </si>
  <si>
    <t>File name</t>
  </si>
  <si>
    <r>
      <t>1</t>
    </r>
    <r>
      <rPr>
        <vertAlign val="superscript"/>
        <sz val="10"/>
        <rFont val="Arial"/>
        <family val="2"/>
      </rPr>
      <t>st</t>
    </r>
    <r>
      <rPr>
        <sz val="10"/>
        <rFont val="Arial"/>
        <family val="2"/>
      </rPr>
      <t xml:space="preserve"> CID</t>
    </r>
  </si>
  <si>
    <t>Last CID</t>
  </si>
  <si>
    <t>Total # commenters</t>
  </si>
  <si>
    <t>Total # approve</t>
  </si>
  <si>
    <t>Total # disapprove</t>
  </si>
  <si>
    <t>Mika Kasslin</t>
  </si>
  <si>
    <t>Nokia</t>
  </si>
  <si>
    <t xml:space="preserve">Inconsistent use of phrase "TV Band Device (TVBD) networks or dissimilar TV Band devices" throughout the whole draft. The most typical phrase is "TVBD network or device" that doesn't sound too good. We should come up with one good phrase that is used throughout the whole spec when talking e.g. about user of a coexistence service. </t>
  </si>
  <si>
    <t xml:space="preserve">Use "TVBD network or TVBD" instead of "TVBD network or device". </t>
  </si>
  <si>
    <t>Spell out the CE (and all the other abbreviations/acronyms like CM and CDIS) when appearing first time.</t>
  </si>
  <si>
    <t>Spell out abbreviations/acronym.</t>
  </si>
  <si>
    <t>What is a neighbor TVBD network or device? We need to come up with a clear definition for a neighbor. Can we say that networks are neighbors or should we limit this only to devices?</t>
  </si>
  <si>
    <t>Specify neighborhood</t>
  </si>
  <si>
    <t>3.3.1</t>
  </si>
  <si>
    <t>What are the TVBD-specific reconfiguration requests and where they are specified? How do they relate to the SAP defined for the interface between a CE and a TVBD?</t>
  </si>
  <si>
    <t>Please clarify and possibly specify the commands</t>
  </si>
  <si>
    <t>What is a coexistence message?</t>
  </si>
  <si>
    <t>Specify what's meant with a coexistence message</t>
  </si>
  <si>
    <t>3.3.2</t>
  </si>
  <si>
    <t>What does an intra-CM neighbor mean?</t>
  </si>
  <si>
    <t>Specify it</t>
  </si>
  <si>
    <t>The sentence doesn't read very well. I have a bit hard time to udnerstand whether I should do load balancing during decision making or whether I should balance decision makig processing load.</t>
  </si>
  <si>
    <t>This is stated to be a list of main functions but it contains such functions that are not necessarily needed in all the CMs. This looks more like an extensive list of possible functions than the main functions.</t>
  </si>
  <si>
    <t>Please clarify</t>
  </si>
  <si>
    <t>3.3.3</t>
  </si>
  <si>
    <t xml:space="preserve">Storing information doesn't sound like a main function. </t>
  </si>
  <si>
    <t>Delete the line or rewrite it</t>
  </si>
  <si>
    <t>What does an inter-CM neighbor mean?</t>
  </si>
  <si>
    <t>3.4.1</t>
  </si>
  <si>
    <t>What does "information required for coexistence" contain? How is it different from the other information listed here? Are they not needed for coexistence?</t>
  </si>
  <si>
    <t>Delete the line</t>
  </si>
  <si>
    <t>Is the list intended to be complete covering all the information carried in the interface from a TVBD to a CE? Or is there some more information that is transmitted in the interface?
Similar comment applies to all the interface sub clauses (3.4.1 through 3.4.5).</t>
  </si>
  <si>
    <t>If the intention is to have a complete list, make it complete since it doesn't contain now all the information of the interface. I prefer, however, an incomplete list and a related clarification to the introduction before the list by adding "example" to the sentence.</t>
  </si>
  <si>
    <t>3.5.2</t>
  </si>
  <si>
    <t>Is this limitation to a TVBD or restriction of the coexistence system? If the intention is to say that a CM shall not provide more than one service to a CE at a time I think we should say it like that instead.</t>
  </si>
  <si>
    <t xml:space="preserve">"The TVBD network or device needs to provide information to the coexistence system..." Does this mean to say that when one uses the information service, no information needs to be provide to the system? I hope not since already in authentication and registration one needs to provide some information. </t>
  </si>
  <si>
    <t>Please clarify or delete the sentence</t>
  </si>
  <si>
    <t xml:space="preserve">"...needs to perform measurements according to requests..." I think that's not true. A CM may issue measurement requests but these don't mandate actual measurements at least always. This can be too easily read like a CM is in control of actual measurements and that's not the intention. </t>
  </si>
  <si>
    <t>Please revise to state e.g. that "...needs to provide measurement reports according to the requests..."</t>
  </si>
  <si>
    <t>The sentence doesn't read very well.</t>
  </si>
  <si>
    <t>Replace it with the following, as an example: "The measurement reports may be used by the coexistence system to make coexistence decisions."</t>
  </si>
  <si>
    <t>3.5.3</t>
  </si>
  <si>
    <t>The second sentence should be extended to have requirements about authentication like in the previous subclause on services to TVBDs.</t>
  </si>
  <si>
    <t>Extend the sentence with the following: "...once it has successfully authenticated to the CDIS and subscribed to a coexistence service."</t>
  </si>
  <si>
    <t>3.6.2.1</t>
  </si>
  <si>
    <t>Algorithm name doesn't make sense since I believe all the algorithms use the neighbor and radio environment information. Let's come up with a more descriptive name.
Actually there is not too much sense in many other algorithm titles either. I would challenge the group to consider labeling the algorithms simply as "Algorithm 1", "Algorithm 2", etc.</t>
  </si>
  <si>
    <t>Rename the algorithm and revise the heading accordingly.</t>
  </si>
  <si>
    <t>3.6.2.2</t>
  </si>
  <si>
    <t>I don't believe this should be classified as a coexistence decision making algorithm since this doesn't deal with any decision making but the intention is to classify channels and the classification is possibly used as an input for decision making.</t>
  </si>
  <si>
    <t>Create a new subclause 3.6.3 called "Other algorithms of coexistence management", move this subclause under it and update the subsequent heading numbering accordingly.</t>
  </si>
  <si>
    <t>9.4.7</t>
  </si>
  <si>
    <t>This subclause doesn't belong under coexistence decision making algorithms but needs to be brought further up in the hierarchy.</t>
  </si>
  <si>
    <t>Make the subclause to be 9.5 and update the dependent subclauses accordingly.</t>
  </si>
  <si>
    <t>3.6.2.3</t>
  </si>
  <si>
    <t>This subclause doesn't deal with an algorithm but gives very basic guidelines for all the algorithms we have agreed on and that are stated in clause 9.3.</t>
  </si>
  <si>
    <t>Consider adding a short separate subclause earlier to the clause 3.6 to introduce to the basic rules stated in clause 9.3 and delete this subclause from the list of algorithm examples.</t>
  </si>
  <si>
    <t xml:space="preserve">The system description clause doesn't deal with different decision making topologies and their implications to CMs. That's one of the most important aspects of the whole system and the reader should be given a clear overview on different topologies already here in the system description clause. </t>
  </si>
  <si>
    <t>Please provide a new clause that provides an introduction to different decision making topologies. The clause should describe the topologies with illustrative examples and figures and one shouldn't forget mixed cases either.</t>
  </si>
  <si>
    <t>5.1.1.2</t>
  </si>
  <si>
    <t>Can the registration from a CM to the CDIS fail and if so will the CE know it?</t>
  </si>
  <si>
    <t>Please consider revising the figure or adding some more text to the paragraph before the figure about error case handling.</t>
  </si>
  <si>
    <t>5.1.2.4</t>
  </si>
  <si>
    <t>Reference to the figure missing.</t>
  </si>
  <si>
    <t>Fix and refer to figure 15</t>
  </si>
  <si>
    <t>5.1.3.1</t>
  </si>
  <si>
    <t xml:space="preserve">This procedure should be performed only upon successful TVBD subscription procedure. </t>
  </si>
  <si>
    <t>Clarify that the procedure is performed after a successful TVBD subscription procedure.</t>
  </si>
  <si>
    <t>5.1.4.4</t>
  </si>
  <si>
    <t>Fix and refer to figure 22.</t>
  </si>
  <si>
    <t>2.1</t>
  </si>
  <si>
    <t>Neighbor list definition missing</t>
  </si>
  <si>
    <t>Define</t>
  </si>
  <si>
    <t>Neighbor report definition missing</t>
  </si>
  <si>
    <t>Available channel list definition missing</t>
  </si>
  <si>
    <t>4.2.2.4.9</t>
  </si>
  <si>
    <t>This should be an indication primitive instead</t>
  </si>
  <si>
    <t>Update the heading accordingly</t>
  </si>
  <si>
    <t>Update the primitive accordingly</t>
  </si>
  <si>
    <t>5.1.6.4</t>
  </si>
  <si>
    <t>The primitive from a CE to a TVBD is incorrect and should be an indication instead</t>
  </si>
  <si>
    <t>5.1.11.2</t>
  </si>
  <si>
    <t>Fix and refer to figure 43.</t>
  </si>
  <si>
    <t>This procedure applies only when the the reconfiguration applies to a TVBD served by another CM. This should be stated in the paragraph.</t>
  </si>
  <si>
    <t>State that the procedure is applied only when the TVBD is served by another CM.</t>
  </si>
  <si>
    <t>9.1</t>
  </si>
  <si>
    <t>Phrase "This mechanism is specified in" is to be deleted.</t>
  </si>
  <si>
    <t>Delete the phrase</t>
  </si>
  <si>
    <t>Wrong clause reference at the end of the paragraph.</t>
  </si>
  <si>
    <t>Refer to 9.5 instead of 7.3</t>
  </si>
  <si>
    <t>Refer to 9.6 instead of 7.4</t>
  </si>
  <si>
    <t>9.3.1</t>
  </si>
  <si>
    <t>There are no rules or procedures specified for decision making topology changes even though so claimed. They are needed in order to have interoperability.</t>
  </si>
  <si>
    <t>Specify the rules and procedures.</t>
  </si>
  <si>
    <t>There is nothing about how CMs that apply different decision making topologies intearct with each other when they serve neighbors. How, as an example, a master CM takes into account a network that is a neighbor of a network it serves but that is served by a CM that applies distributed decision making?</t>
  </si>
  <si>
    <t>Specify such rules and provide corresponding description in a suclause within a subclause dealing with "Other algorithms of coexistence management".</t>
  </si>
  <si>
    <t>The draft has no description on master / slave CM selection. Such description needs to be provided in order to have unified manner to run such a procedure. We need to also agree on what's mandatory and what's optional from this procedure perspective.</t>
  </si>
  <si>
    <t>Add a new subclause to this clause of "Other algorithms of coexistence management" to address master/slave selection and management. One possibility is to have a subclause to deal with "Topology management" in general and have master/slave selection as one item within.</t>
  </si>
  <si>
    <t>3.2</t>
  </si>
  <si>
    <t xml:space="preserve">How is it ensured that a CM becomes aware of all the neighboring TVBDs that are using services of the coexistence system regardless of the CDIS instance the CM uses?
I believe the specification should provide such a guarantee but can't do that at the moment. So, some further work is needed and the proposal is to define a new entity that is available for CDISs and provides means for the CDISs to find out neighbors registered to other CDISs. </t>
  </si>
  <si>
    <t>Please consider adding a new entity to the system architecture with a logical interface to CDIS.</t>
  </si>
  <si>
    <t>9.5.2</t>
  </si>
  <si>
    <t xml:space="preserve">Neighbor detection algorithm should not be based on statistical analysis as described in the current draft. For more information see Nokia contributions on the issue. We should have one mechanism only that doesn't require any "simulations" on fly but it should build upon analysis of simulation results. </t>
  </si>
  <si>
    <t>Please replace the current algorithm description with the one provided as a separate submission.</t>
  </si>
  <si>
    <t>Definition of coexistence protocol data unit is missing</t>
  </si>
  <si>
    <t>4.2.2.2.3</t>
  </si>
  <si>
    <t>It is unclear what is the response after which the CE generates the primitive. It would be better to use the same statement as with the GetAuthInfo.confirm primitive description.</t>
  </si>
  <si>
    <t>Replace the sentence with the following: "This primitive is generated by the CE after an attempt to subscribe to the coexistence system."</t>
  </si>
  <si>
    <t>4.2.2.1.1</t>
  </si>
  <si>
    <t>Why there is nothing about the receiving side of the primitive? I'm used to having descriptions for both the transmitting side and the receiving side. They could be defined in separate subclauses. Now it is left open what is expected to happen in the receiving side. 
This comment applies throughout this clause dealing with the MEDIA_SAP.</t>
  </si>
  <si>
    <t>Consider describing actions in both the transmitting side and the receiving side.</t>
  </si>
  <si>
    <t>4.2.2.5.1</t>
  </si>
  <si>
    <t>I would challenge the current description that states that a CM can request a TVBD to perform measurements. At the end there will be typically measurements done in the TVBDs but more precise wording here would be to require measurement reports.</t>
  </si>
  <si>
    <t>Revise the description to state that one requires measurement reports.</t>
  </si>
  <si>
    <t>4.2.2.5.3</t>
  </si>
  <si>
    <t>Wrong heading type and numering</t>
  </si>
  <si>
    <t>9.4.7.2</t>
  </si>
  <si>
    <t xml:space="preserve">The first sentence of the paragraph doesn't read very well. Could you please clarify it? I think it would be really valuable to start by defining what is meant with un-configuration. It is not clear at all now what the algorithm is about. </t>
  </si>
  <si>
    <t>Please provide an introduction of few sentences describing what is meant with un-configuration.</t>
  </si>
  <si>
    <t>Definition of mis-located TVBD is missing</t>
  </si>
  <si>
    <t>What is CMS?</t>
  </si>
  <si>
    <t>Please specify</t>
  </si>
  <si>
    <t xml:space="preserve">The whole subclause is quite unclear and hard to read. It requires a complete rewrite. 
Actually it looks like the only issue discussed in the clause is measurement process and how CM requests TVBDs to measure. Consequently I wonder if we could have this covered by some text in the measurements clause at the end of the draft. </t>
  </si>
  <si>
    <t>Please consider a complete rewrite</t>
  </si>
  <si>
    <t>9.4.5</t>
  </si>
  <si>
    <t>This should be split into pieces since the description covers multiple issues and not only decision making algorithm. This subclause provides a good description of master/slave selection and that text should be moved to the corresponding new subclause if created.</t>
  </si>
  <si>
    <t>Please consider moving a lot of the text especially on the master CM selection to a new clause addressing that issue specifically.</t>
  </si>
  <si>
    <t>9.4.2</t>
  </si>
  <si>
    <t>I believe we should apply the following rule in all the decision algorithm descriptions: Information gathering doesn't belong to decision making but we should assume that to be a separate process that happens in the CM to support the decision making. In the decision making algorithm descriptions we should focus on processing of the information and decisions made based on the processed information. In my mind the description is currently too much implementation oriented.</t>
  </si>
  <si>
    <t>9.4.6.1</t>
  </si>
  <si>
    <t>What is target protection service contour?</t>
  </si>
  <si>
    <t>What is a prioritized TVBD network or device? Who does the prioritization and how is it done?</t>
  </si>
  <si>
    <t>This is one of the potential algorithms and functions of a coexistence system. We shouldn't mandate this as it is now by stating that "...coexistence system shall support..."</t>
  </si>
  <si>
    <t>Replace "shall" with "may"</t>
  </si>
  <si>
    <t>9.4.6.2</t>
  </si>
  <si>
    <t xml:space="preserve">Could is not a proper verb here. </t>
  </si>
  <si>
    <t>Replace "could be" with "is"</t>
  </si>
  <si>
    <t>DTT is not spelled out or specified</t>
  </si>
  <si>
    <t>Spell it out and specify</t>
  </si>
  <si>
    <t>9.4.6.3</t>
  </si>
  <si>
    <t>The paragraph is hard to read and understand. It would be good to rewrite it.
It also misuses "shall".</t>
  </si>
  <si>
    <t>Consider replacing the paragraph with the following: 
"If one considers the mutual in-block/out-of-block interference effects among TVBDs, one selection criterion is to choose the closest point for each TVBD in the protected contour of the protection service. This is illustrated in Figure 191."</t>
  </si>
  <si>
    <t>9.4.6.4</t>
  </si>
  <si>
    <t>Slave and master TVBDs should be specified</t>
  </si>
  <si>
    <t>What target TVBD is?</t>
  </si>
  <si>
    <t>9.4.6.5.1</t>
  </si>
  <si>
    <t>I suppose the assumption is that a CM runs this algorithm. The first sentence seems to state that the CM needs to know which channel is used by the victim receiver. How the CM knows that?</t>
  </si>
  <si>
    <t>9.4.6.5.2</t>
  </si>
  <si>
    <t>Incorrect clause reference since there is no annex.</t>
  </si>
  <si>
    <t>Please fix</t>
  </si>
  <si>
    <t>9.4.4.1</t>
  </si>
  <si>
    <t>Misuse of "will"</t>
  </si>
  <si>
    <t>Replace "...it will make..." with "...makes..."</t>
  </si>
  <si>
    <t>Misuse of "shall"</t>
  </si>
  <si>
    <t>Replace "...method shall enable..." with "...method enables..."</t>
  </si>
  <si>
    <t>This paragraph and the following two bullet points seem to be misplaced since they look like giving very common rules for all the algorithms. I wonder if that's the intention.</t>
  </si>
  <si>
    <t>Please clarify and consider deleting the common rules since they are stated in the beginning of the claues 9.</t>
  </si>
  <si>
    <t>9.4.4</t>
  </si>
  <si>
    <t>Looks like "3" is a typo in the heading</t>
  </si>
  <si>
    <t>Please fix and delete "3"</t>
  </si>
  <si>
    <t>9.4.7.1</t>
  </si>
  <si>
    <t>This paragraph seems to deal with a decision making algorithm while this clause describes channel classification and channel set transition.</t>
  </si>
  <si>
    <t>Delete the paragraph</t>
  </si>
  <si>
    <t>I believe channel classification is unique for each CE / TVBD and if that is correct I would recommend us to make that clear in the introduction. Now it is a bit unclear what is the scope of classification in term of TVBDs.</t>
  </si>
  <si>
    <t>Please clarify that classification is unique for CE</t>
  </si>
  <si>
    <t>One shouldn't use "shall" with open sentences. Now there is etc at the end of the sentence that has "shall" in.</t>
  </si>
  <si>
    <t>9.4.1.1</t>
  </si>
  <si>
    <t>Replace "comments" with "commands"</t>
  </si>
  <si>
    <t>Reinhard Gloger</t>
  </si>
  <si>
    <t>NSN</t>
  </si>
  <si>
    <t>Spelling error televison, a.o.</t>
  </si>
  <si>
    <t>correct words</t>
  </si>
  <si>
    <t>What is a coex. Message?</t>
  </si>
  <si>
    <t>clarify/define</t>
  </si>
  <si>
    <t xml:space="preserve"> "store" doesn`t describe function</t>
  </si>
  <si>
    <t>use "management" of reg. Info</t>
  </si>
  <si>
    <t>illustrated in ….(missing)</t>
  </si>
  <si>
    <t>add Fig. Number</t>
  </si>
  <si>
    <t>wrong reference (7.3)</t>
  </si>
  <si>
    <t>correct reference</t>
  </si>
  <si>
    <t>spelling error aut…</t>
  </si>
  <si>
    <t>correct "autonomous"</t>
  </si>
  <si>
    <t>rules&amp;procedures - where defined?</t>
  </si>
  <si>
    <t>CMS - what does it mean?</t>
  </si>
  <si>
    <t>CM Server/system?!</t>
  </si>
  <si>
    <t>does this require "simulation"?</t>
  </si>
  <si>
    <t>should be an alternative solution, which is more efficient</t>
  </si>
  <si>
    <t>Jari Junell</t>
  </si>
  <si>
    <t>2.2.3.3</t>
  </si>
  <si>
    <t>ACLR and ACS is not used anywhere in a document?</t>
  </si>
  <si>
    <t>Remove if not used.</t>
  </si>
  <si>
    <t>ACS has wrong description</t>
  </si>
  <si>
    <t>ACS is adjacent channel selectivity of a receiver</t>
  </si>
  <si>
    <t>3.2.</t>
  </si>
  <si>
    <t>35-40</t>
  </si>
  <si>
    <t>Which parameters are mandatory, optional or exclusive? This is not consistently done.</t>
  </si>
  <si>
    <t>Specify</t>
  </si>
  <si>
    <t>2.3.1.</t>
  </si>
  <si>
    <t>CE_Reistration_Request</t>
  </si>
  <si>
    <t>CE_Registration_Request</t>
  </si>
  <si>
    <t>77-82</t>
  </si>
  <si>
    <t>Which parameters are mandatory, optional or exclusive? This is not consistently done</t>
  </si>
  <si>
    <t>Sentence not understandable: "This mechanism..."</t>
  </si>
  <si>
    <t>Please clarify the sentence</t>
  </si>
  <si>
    <t>3.1.</t>
  </si>
  <si>
    <t xml:space="preserve">What is the relationship of different topologies in the same area? How do they interoperate? </t>
  </si>
  <si>
    <t>Please clarify relationships</t>
  </si>
  <si>
    <t>If at least 2 CMs are calculating resources to at least one common TVBD network, how this conflict situation is handled in distributed topology?</t>
  </si>
  <si>
    <t>Specify conflict handling algorithm</t>
  </si>
  <si>
    <t>Within this chapter group algorithms based on topology and name them more anonymously</t>
  </si>
  <si>
    <t>Please regroup and rename</t>
  </si>
  <si>
    <t>4.1.1.</t>
  </si>
  <si>
    <t>Is somewhere decision making algorithm 1?</t>
  </si>
  <si>
    <t>Please clarify?</t>
  </si>
  <si>
    <t>Nowhere is specified a decision making algorithm in distributed topology, where the fairness is taken into account, when considering amount of requested resources and also how to minimize the rate of resource changes.</t>
  </si>
  <si>
    <t>Specify an algorithm</t>
  </si>
  <si>
    <t>Naotaka Sato</t>
  </si>
  <si>
    <t>Sony Corporation</t>
  </si>
  <si>
    <t xml:space="preserve">iii, v, vii, ix, xi, xiii, </t>
  </si>
  <si>
    <t>Header</t>
  </si>
  <si>
    <t>E</t>
  </si>
  <si>
    <t>"WIRELESS MAC AND PHY SPECIFICATIONS FOR LR-WPANS" is not for P802.19.1.</t>
  </si>
  <si>
    <t>Change to "TV WHITE SPACE COEXISTNCE METHODS".</t>
  </si>
  <si>
    <t>iv, vi, viii, x, xii,xiv</t>
  </si>
  <si>
    <t>"LOCAL AND METROPOLITAN AREA NETWORKS-PART 15.4" is not for P802.19.1.</t>
  </si>
  <si>
    <t>ix, x, xi, xii,xiii, xiv</t>
  </si>
  <si>
    <t>"Draft P802.14.4REVi/D09, April, 2011" is not for this document.</t>
  </si>
  <si>
    <t>Change to "Draft P802.19.1/DF0, August, 2011".</t>
  </si>
  <si>
    <t>v</t>
  </si>
  <si>
    <t>"P802.15" has to be "P802.19".</t>
  </si>
  <si>
    <t>Change to "P802.19".</t>
  </si>
  <si>
    <t>Secretary name is wrong.</t>
  </si>
  <si>
    <t>Change to "Junyi Wang".</t>
  </si>
  <si>
    <t>vii</t>
  </si>
  <si>
    <t>Not approve yet.</t>
  </si>
  <si>
    <t>Use the original template.</t>
  </si>
  <si>
    <t>The mechanism is not specified in 7.3 but 9.5.</t>
  </si>
  <si>
    <t>Change to "9.5".</t>
  </si>
  <si>
    <t>The TVBD network or device mesurements are not discribed in 7.4, but 9.6.</t>
  </si>
  <si>
    <t>Change to "9.6".</t>
  </si>
  <si>
    <t>9.3.3.2</t>
  </si>
  <si>
    <t>Typo</t>
  </si>
  <si>
    <t>Remove "1" between "the" and "management".</t>
  </si>
  <si>
    <t>9.4.4</t>
  </si>
  <si>
    <t>Remove "3" between "geometry" and "classification".</t>
  </si>
  <si>
    <t>9.4.4.3</t>
  </si>
  <si>
    <t>Remove "1" between "Algorithm" and "description".</t>
  </si>
  <si>
    <t>Remove "1" between "for" and "the".</t>
  </si>
  <si>
    <t>Procedures show in chapter 5 now.</t>
  </si>
  <si>
    <t>Change from "chapter 6" to "chapter 5".</t>
  </si>
  <si>
    <t>Change from " co21 channel" to "co-channel".</t>
  </si>
  <si>
    <t>9.4.6.5.2</t>
  </si>
  <si>
    <t>There is no "A.1" in this document.</t>
  </si>
  <si>
    <t>Change from "Annex A.1" to "9.4.6.2".</t>
  </si>
  <si>
    <t>Stanislav Filin</t>
  </si>
  <si>
    <t>NICT</t>
  </si>
  <si>
    <t>Figure 1</t>
  </si>
  <si>
    <t>T</t>
  </si>
  <si>
    <t>Interface A is not shown in Figure 1</t>
  </si>
  <si>
    <t>Show interface A in Figure 1</t>
  </si>
  <si>
    <t>802.19.1 does not require modification of TVBD standards</t>
  </si>
  <si>
    <t>Delete the sentence "A 1-to-1 mapping might be highly desirable to ..."</t>
  </si>
  <si>
    <t>All</t>
  </si>
  <si>
    <t>Some table headings include "primitive parameters" like Table 2 and some table heading do not include these words like Table 4.</t>
  </si>
  <si>
    <t>Use consistent manner for table headings in clause 4.</t>
  </si>
  <si>
    <t>Contribution 11-70r1 used ASN.1 notation for data type definitions in the tables. For example, in Table 13 (number from the draft) it was "REAL" not "Real" and "SEQUENCE OF INTEGER OPTIONAL" not "Sequence of integers optional"</t>
  </si>
  <si>
    <t>Switch back to ASN.1 notations. If needed/desired reference to ASN.1 should be provided.</t>
  </si>
  <si>
    <t>Data type definition in 4.3 is almost the same as data type definition in 5.3.</t>
  </si>
  <si>
    <t>Merge two data type definitions and move to normative annex.</t>
  </si>
  <si>
    <t>Title of clause 5 is "procedures and protocols", but it does not contain protocol description.</t>
  </si>
  <si>
    <t>Chage title of clause 5 to "Procedures and messages"</t>
  </si>
  <si>
    <t>Subclause 5.1 does not have introduction part, while it is very important.</t>
  </si>
  <si>
    <t>Provide introduction at the beginning of subcluase 5.1. It is important to show the relationship between 5.1 and 6, 7, 8. Procedures described in 5.1 illustrates several typical procedures described in the entity protocols in 6, 7, and 8.</t>
  </si>
  <si>
    <t>Procedures in 5.1 is very difficult to understand because there is no description, just figures.</t>
  </si>
  <si>
    <t>Provide description to all procedures.</t>
  </si>
  <si>
    <t>Table heading are inconsistent, e.g., Table 49 uses "message format", Table 50 and many other tables use "message payload", Tables 52 and 52 have none of these words.</t>
  </si>
  <si>
    <t>Use consistent manner for table headings in subclause 5.2.</t>
  </si>
  <si>
    <t>5.3 needs to be merged with 4.3 and moved to the normative annex.</t>
  </si>
  <si>
    <t>See my comment to 4.3.</t>
  </si>
  <si>
    <t>Subclause 5.2 defines messages, but message encoding is not specified.</t>
  </si>
  <si>
    <t>Create an annex specifiing encoding of messages specified in 5.2.</t>
  </si>
  <si>
    <t>Clause 6 description of message processing is incomplete.</t>
  </si>
  <si>
    <t>It is better to describe how interface A primitives are converted into interface B1 messages and other direction.</t>
  </si>
  <si>
    <t>It is not clear how CM operation uses algorithms described in clause 9.</t>
  </si>
  <si>
    <t>Clarify this point.</t>
  </si>
  <si>
    <t>It is not clear how CDIS operation uses algorithms described in clause 9.</t>
  </si>
  <si>
    <t>Junyi Wang</t>
  </si>
  <si>
    <t>NO</t>
  </si>
  <si>
    <t>interface A is missing</t>
  </si>
  <si>
    <t>revise the figure</t>
  </si>
  <si>
    <t xml:space="preserve">In figure 1, TVBD or TVBD network  is not compliant to the contex </t>
  </si>
  <si>
    <t>change the term to TVBD or TVBD network anywhere in the text</t>
  </si>
  <si>
    <t>3.5.2</t>
  </si>
  <si>
    <t xml:space="preserve">Remove "and " since a TVBD network or device can only subscribes either information service or management service </t>
  </si>
  <si>
    <t>As indicated, also modify the next sentence to be as follows:a TVBD or TVBD network can dynamically switch between information service and management service, but is subscribed to  only one service at a given time</t>
  </si>
  <si>
    <t>3.5.3</t>
  </si>
  <si>
    <t xml:space="preserve">the inter-CM and intra-CM neighbor shall be clarified.  </t>
  </si>
  <si>
    <t>3.6.2.4</t>
  </si>
  <si>
    <t>CM negotiation protocol and algorithzm need to be defined.</t>
  </si>
  <si>
    <t xml:space="preserve">It is not clear which primitives are corresponding to which messages, and the payloads of primitives are not 100% compliant to the the payload of the messages. </t>
  </si>
  <si>
    <t>4.2.2</t>
  </si>
  <si>
    <t xml:space="preserve">The term "information service" here is the difference concept of the information servcie defined in chapter 3. </t>
  </si>
  <si>
    <t xml:space="preserve">Use different name for the information service here, e.g., data service </t>
  </si>
  <si>
    <t xml:space="preserve"> ResourceReconfiguration shall be in reconfiguration service?</t>
  </si>
  <si>
    <t xml:space="preserve">change from measurement service to reconfiguration service </t>
  </si>
  <si>
    <t>4.2.2.4.9</t>
  </si>
  <si>
    <t>the title of this section shall be ChannelClassification.announcement</t>
  </si>
  <si>
    <t>as indicated</t>
  </si>
  <si>
    <t>5.2.2.1.10.3 shall be 4.2.2.5.3</t>
  </si>
  <si>
    <t>4.2.2.6.2</t>
  </si>
  <si>
    <t>A TVBD network or device cannot perform partial reconfiguration, remove "failedParameters"  does not provide enoough information for CM to make a reasonable new decision, instead the reason of failure shall be given</t>
  </si>
  <si>
    <t>as indicated</t>
  </si>
  <si>
    <t xml:space="preserve">Combined all data type specifications and put them into normative annex. </t>
  </si>
  <si>
    <t>BER can not be measured</t>
  </si>
  <si>
    <t>change to FER</t>
  </si>
  <si>
    <t xml:space="preserve">All parameters in Figure 195 shall be removed. </t>
  </si>
  <si>
    <t>No</t>
  </si>
  <si>
    <t>Check the references in the section. '7.3' should be '9.3'</t>
  </si>
  <si>
    <t>Check all refrences.</t>
  </si>
  <si>
    <t>Indicate that implementation of all management algorithms are not mandatory.</t>
  </si>
  <si>
    <t>Indicate that" Implementation of all algorithms are nor mandatory.</t>
  </si>
  <si>
    <t>9.4.1.2</t>
  </si>
  <si>
    <t>Change "no channel 1" to "no channel".</t>
  </si>
  <si>
    <t>As indicated.</t>
  </si>
  <si>
    <t>9.5.22</t>
  </si>
  <si>
    <t>Change " network Bare " to "network B are"</t>
  </si>
  <si>
    <t>9.5.2.2</t>
  </si>
  <si>
    <t>Change " are 1 assumed " to "are assumed"</t>
  </si>
  <si>
    <t>Introduction</t>
  </si>
  <si>
    <t>Participants</t>
  </si>
  <si>
    <t>v</t>
  </si>
  <si>
    <t>Change "802.15" to "802.19"</t>
  </si>
  <si>
    <t>State that "Junyi Wang is the secretary of the group</t>
  </si>
  <si>
    <t>State that "Mika Kasslin is the vice chair of the group</t>
  </si>
  <si>
    <t>Change " ntroduction " to "Introduction"</t>
  </si>
  <si>
    <t>Change " Coexistence decision algorithms " to "Coexistence decision making algorithms"</t>
  </si>
  <si>
    <t>September, 2011</t>
  </si>
  <si>
    <t xml:space="preserve">Voice: </t>
  </si>
  <si>
    <t>E-mail: tbaykas@ieee.org</t>
  </si>
  <si>
    <t>This document has been prepared to assist the IEEE P802.19.1.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</si>
  <si>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Sony</t>
  </si>
  <si>
    <t>Junyi Wang</t>
  </si>
  <si>
    <t>80219_TGR1_Comments_SFilin.xls</t>
  </si>
  <si>
    <t>80219_TGR1_Comments-GLOGER-REINHARD.xls</t>
  </si>
  <si>
    <t>TGR1-KASSLIN-MIKA.xls</t>
  </si>
  <si>
    <t>TGR1_JUNELL_JARI.xls</t>
  </si>
  <si>
    <t>80219_TGR1_Comments_Sato_final.xls</t>
  </si>
  <si>
    <t>80219_TGR1_Comments-wang-submit.xls</t>
  </si>
  <si>
    <t xml:space="preserve"> </t>
  </si>
  <si>
    <t>Ryo Sawai</t>
  </si>
  <si>
    <t>Sony corporation</t>
  </si>
  <si>
    <t>3.5.1</t>
  </si>
  <si>
    <t>"3.5.1 ntroduction" seems to be a typo.</t>
  </si>
  <si>
    <t>Change it to "3.5.1 Introduction", accordingly</t>
  </si>
  <si>
    <t>3.6.2.6</t>
  </si>
  <si>
    <t>There is no space between "classification" and "algorithm"</t>
  </si>
  <si>
    <t>Modify it, accordingly</t>
  </si>
  <si>
    <t>In "9.4.4. ... geometry 3 classification ...", "3" seems to be a typo.</t>
  </si>
  <si>
    <t>Remove the "3" in this sentence</t>
  </si>
  <si>
    <t>9.4.4.2</t>
  </si>
  <si>
    <t>In "Figure 185..", "." seems to be a typo.</t>
  </si>
  <si>
    <t>Remove the "." in this sentence</t>
  </si>
  <si>
    <t>3--12</t>
  </si>
  <si>
    <t xml:space="preserve"> "If the acceptable interference ... Class #3b(2)." is unclear</t>
  </si>
  <si>
    <t>Change it to "If the acceptable interference level for each network is defined using its own network requirement such as the required SINR at the edge point of the expected network coverage and the value is larger than the value of the aggregated interference power from the other network, these networks will be able to share the channel each other. On the other hand, if the value is smaller than the value of the aggregated interference power from the other network,  these networks may be uable to share the channel each other. In this case, if the resource sharing and the synchronized operation are possible via backhaul connection,these networks may be able to share the channel each other in accordance with the required guranteed QoS in conducting the coexistence management via the backhaul. On the other hand, if the resource sharing and the synchronized operation is impossible via backhaul connection in this case because of its capability and latency problem and so on, these networks will be uable to share the channel each other."</t>
  </si>
  <si>
    <t>In "... as shown in Efigure 188.", "E" of "Efigure" seems to be a typo.</t>
  </si>
  <si>
    <t>Remove the "E" in this sentence</t>
  </si>
  <si>
    <t>42--45</t>
  </si>
  <si>
    <t xml:space="preserve"> "The obligation interference ... In the other classes." will not be necessary here.</t>
  </si>
  <si>
    <t>Remove this sentence.</t>
  </si>
  <si>
    <t>In "9.4.4.3. Algorithm 1 description", "1" seems to be a typo.</t>
  </si>
  <si>
    <t>Remove the "1" in this sentence</t>
  </si>
  <si>
    <t>"(DS#2) ... allocation for 1 the" seems to be a typo.</t>
  </si>
  <si>
    <t>Change it to "allocation for the.", accordingly</t>
  </si>
  <si>
    <t>"Network Technology and addNetworkTechnology" seems to be a typo.</t>
  </si>
  <si>
    <t>Change it to "Network Technology.", accordingly</t>
  </si>
  <si>
    <t>"(P#2)...  not co21 channel ..." seems to be a typo.</t>
  </si>
  <si>
    <t>Change it to "not co-channel.", accordingly</t>
  </si>
  <si>
    <t xml:space="preserve"> "(P#4) ... There will be ... TVBD network." will not be necessary here.</t>
  </si>
  <si>
    <t>Remove this sentence.</t>
  </si>
  <si>
    <t>45--48</t>
  </si>
  <si>
    <t>Bullet sign of (BC#2) is missing</t>
  </si>
  <si>
    <t xml:space="preserve"> 9.4.6.2</t>
  </si>
  <si>
    <t>31--49</t>
  </si>
  <si>
    <t>The section 9.4.6.2 will not be necessary here.</t>
  </si>
  <si>
    <t>Remove the section 9.4.6.2.</t>
  </si>
  <si>
    <t xml:space="preserve"> 9.4.6.5.2</t>
  </si>
  <si>
    <t>175--178</t>
  </si>
  <si>
    <t>Unclear</t>
  </si>
  <si>
    <t>Replace it to the revised text in "Section94652..docx".</t>
  </si>
  <si>
    <t>Definition of SM in Table 82 is missing</t>
  </si>
  <si>
    <t xml:space="preserve">Include the definition of SM should be included in the Table 82 as follows: "Parameter" -&gt; SM, "Input/Output/Estimated values in CM" -&gt; Estimated value in CM, and "Notes" -&gt; Safety margin which shall be set for the (shadow) fading margin in considering the path loss. </t>
  </si>
  <si>
    <t xml:space="preserve">Some notation of parameters  in Table 82 does not fit to the notation of parameters in equations in section 9.4.6.5.1. </t>
  </si>
  <si>
    <t>Replace it to the revised text in "Table82.docx".</t>
  </si>
  <si>
    <t>26-33</t>
  </si>
  <si>
    <t>Parameters M, N and O in Table 82 are not being used in the equations in section 9.4.6.5.1.</t>
  </si>
  <si>
    <t>The definision of these parameters should be removed from Table 82 in section 9.4.6.5.1. Instead, these parameters shold be noted in section 9.4.6.5.2</t>
  </si>
  <si>
    <t>Donghun Lee</t>
  </si>
  <si>
    <t>ETRI</t>
  </si>
  <si>
    <t>General</t>
  </si>
  <si>
    <t>E</t>
  </si>
  <si>
    <t>Figures in clause 6,7,8 is broken</t>
  </si>
  <si>
    <t>Black circle of figures might be redrawed in clause 6,7,8.</t>
  </si>
  <si>
    <t>T</t>
  </si>
  <si>
    <t xml:space="preserve">Some announcement messages have a confirm messages, but other announcement messages have not.  </t>
  </si>
  <si>
    <t>Keep consistent</t>
  </si>
  <si>
    <t>5.2.6.3</t>
  </si>
  <si>
    <t>The message name of 'CE_ChannelClassification_Request' in message subclause is different from its procedure.</t>
  </si>
  <si>
    <t>The message name of 'CE_ChannelClassification_Request' might be changed into 'ChannelClassification_Request' in message subclause.</t>
  </si>
  <si>
    <t>5.2.6.4</t>
  </si>
  <si>
    <t>The message name of 'CE_ChannelClassification_Response' in message subclause is different from its procedure.</t>
  </si>
  <si>
    <t>The message name of 'CE_ChannelClassification_Response' might be changed into 'ChannelClassification_Response' in message subclause.</t>
  </si>
  <si>
    <t>The message name of 'CE_ChannelClassification_Response' in Table 54 is different from its procedure.</t>
  </si>
  <si>
    <t>5.2.6.5</t>
  </si>
  <si>
    <t>The text of 'The destinationIdentifier =CM_ID or CE_ID' might be wrong.</t>
  </si>
  <si>
    <t>The text of 'The destinationIdentifier =CM_ID or CE_ID' might be changed into 'the destinationIdentifier shall be set to CM_ID or CE_ID.</t>
  </si>
  <si>
    <t>Missing mode I type.</t>
  </si>
  <si>
    <t>It might include mode I type.</t>
  </si>
  <si>
    <t>6.2.1</t>
  </si>
  <si>
    <t>Bullets of the text 'Primitives from the TVBD network or device'  and 'NewRegInfo.indication' are the same.</t>
  </si>
  <si>
    <t>Bullets of the text 'Primitives from the TVBD network or device' might be different from 'NewRegInfo.indication'.</t>
  </si>
  <si>
    <t>Bullets of the text 'Messages from the CM' and 'NeighborReport_Announcement' are the same.</t>
  </si>
  <si>
    <t>Bullets of the text 'Messages from the CM' might be different from 'NeighborReport_Announcement'.</t>
  </si>
  <si>
    <t>6.2.2</t>
  </si>
  <si>
    <t>Bullets of the text 'Primitives from the TVBD network or device' and 'NewRegInfo.indication' are the same.</t>
  </si>
  <si>
    <t>Bullets of the text 'Messages from the CM' and  'AvailableChannels_Request' are the same.</t>
  </si>
  <si>
    <t>Bullets of the text 'Messages from the CM' might be different from 'AvailableChannels_Request'.</t>
  </si>
  <si>
    <t>Hyunduk Kang</t>
  </si>
  <si>
    <t>Figure 1 is broken.</t>
  </si>
  <si>
    <t>Fix the figure.</t>
  </si>
  <si>
    <t>Figure 4 is broken.</t>
  </si>
  <si>
    <t>Figure 5 is broken.</t>
  </si>
  <si>
    <t>Figure 6 is broken.</t>
  </si>
  <si>
    <t>Figure 7 is broken.</t>
  </si>
  <si>
    <t>Figure 49 is broken.</t>
  </si>
  <si>
    <t>6.2.1.1.1</t>
  </si>
  <si>
    <t>Figure 50 is broken.</t>
  </si>
  <si>
    <t>6.2.1.1.2</t>
  </si>
  <si>
    <t>Figure 51 is broken.</t>
  </si>
  <si>
    <t>6.2.1.1.3</t>
  </si>
  <si>
    <t>Figure 52 is broken.</t>
  </si>
  <si>
    <t>6.2.1.1.4</t>
  </si>
  <si>
    <t>Figure 53 is broken.</t>
  </si>
  <si>
    <t>6.2.1.1.5</t>
  </si>
  <si>
    <t>Figure 54 is broken.</t>
  </si>
  <si>
    <t>6.2.1.2.1</t>
  </si>
  <si>
    <t>Figure 56 is broken.</t>
  </si>
  <si>
    <t>6.2.1.2.2</t>
  </si>
  <si>
    <t>Figure 57 is broken.</t>
  </si>
  <si>
    <t>6.2.1.2.3</t>
  </si>
  <si>
    <t>Figure 58 is broken.</t>
  </si>
  <si>
    <t>6.2.1.2.4</t>
  </si>
  <si>
    <t>Figure 59 is broken.</t>
  </si>
  <si>
    <t>6.2.1.2.5</t>
  </si>
  <si>
    <t>Figure 60 is broken.</t>
  </si>
  <si>
    <t>6.2.1.2.6</t>
  </si>
  <si>
    <t>Figure 61 is broken.</t>
  </si>
  <si>
    <t>Figure 65 is broken.</t>
  </si>
  <si>
    <t>7.2.1.1</t>
  </si>
  <si>
    <t>Figure 93 is broken.</t>
  </si>
  <si>
    <t>7.2.3</t>
  </si>
  <si>
    <t>Figure 137 is broken.</t>
  </si>
  <si>
    <t>Figure 162 is broken.</t>
  </si>
  <si>
    <t>9.4.1.1</t>
  </si>
  <si>
    <t>Figure 173 is broken.</t>
  </si>
  <si>
    <t>9.4.2</t>
  </si>
  <si>
    <t>Figure 175 is broken.</t>
  </si>
  <si>
    <t>Figure 176 is broken.</t>
  </si>
  <si>
    <t>Figure 177 is broken.</t>
  </si>
  <si>
    <t>Figure 178 is broken.</t>
  </si>
  <si>
    <t>Figure 179 is broken.</t>
  </si>
  <si>
    <t>9.4.3</t>
  </si>
  <si>
    <t>Figure 180 is broken.</t>
  </si>
  <si>
    <t>9.4.4.2</t>
  </si>
  <si>
    <t>Figure 185 is broken.</t>
  </si>
  <si>
    <t>Figure 186 is broken.</t>
  </si>
  <si>
    <t>Figure 187 is broken.</t>
  </si>
  <si>
    <t>Figure 188 is broken.</t>
  </si>
  <si>
    <t>9.4.4.3</t>
  </si>
  <si>
    <t>Figure 189 is broken.</t>
  </si>
  <si>
    <t>9.4.5.2</t>
  </si>
  <si>
    <t>Figure 190 is broken.</t>
  </si>
  <si>
    <t>9.4.7.2</t>
  </si>
  <si>
    <t>typo</t>
  </si>
  <si>
    <t>Delete " ' " in front of "Un-configuration"</t>
  </si>
  <si>
    <t>7.2.1.1.2</t>
  </si>
  <si>
    <t>Why CM shall send a NeighorInformation_Announcement message to all CMs that serve a neighbor TVBD network or device?</t>
  </si>
  <si>
    <t>Add more detailed explanation on this.</t>
  </si>
  <si>
    <t>7.2.3.1.9</t>
  </si>
  <si>
    <t xml:space="preserve">Delete "v" </t>
  </si>
  <si>
    <t>Correct "telvision" to "television"</t>
  </si>
  <si>
    <t>Fix "EFigure 188" to "Figure 188"</t>
  </si>
  <si>
    <t>4.2.2.4.9</t>
  </si>
  <si>
    <t>Fix "ChannelClassification.request" to "ChannelClassification.announcement"</t>
  </si>
  <si>
    <t>6.7.8</t>
  </si>
  <si>
    <t>Chapter 6, 7, and 8 describe entities operation which are interconnected each other. It looks better if they are all in one chapter.</t>
  </si>
  <si>
    <t>Combine Chapter 6, 7, and 8 together</t>
  </si>
  <si>
    <t>Padam Kafle</t>
  </si>
  <si>
    <t>Adding definition for TVBD and TVBDN (TVBD networks) is recommended. Also, using abbreviation TVBDN throughout the draft may be useful.</t>
  </si>
  <si>
    <t>As per the comment.</t>
  </si>
  <si>
    <t xml:space="preserve">The draft contains too many spelling and other editorial errors that should be fixed, such as "teleision", "telvision" etc for television. Through editorial review is recommended. </t>
  </si>
  <si>
    <t>Fix them.</t>
  </si>
  <si>
    <t>I believe "Television White Spaces" is more commonly used instead of "… Space" for abbreviation "TVWS" .</t>
  </si>
  <si>
    <t>3.6.2</t>
  </si>
  <si>
    <t>36-37</t>
  </si>
  <si>
    <t>In "neighbors of neighbors of the selected TVBD networks…", "neighbors" is repeated.</t>
  </si>
  <si>
    <t>remove the duplicate.</t>
  </si>
  <si>
    <t xml:space="preserve">Without any definition of terms or expalnation in earlier part of the draft, it is very hard to interpret the functions of these logical entities. For example, what is a coexistence message? </t>
  </si>
  <si>
    <t xml:space="preserve">This subclasue lists the main functions for CM, but it contains many functions that are not necessarily needed in all the CMs. The list appears to include all possible features someone may imagine. it is recommended to only include basic functions mandatory for CM. </t>
  </si>
  <si>
    <t xml:space="preserve">The system description clause doesn't provide details on different decision making topologies and their implications to CMs. Since this is one of the most important aspects of the whole system, recommend to provide details here with overview on different topologies in the system description clause. </t>
  </si>
  <si>
    <t xml:space="preserve">Please include a new clause that provides an introduction to different decision making topologies. </t>
  </si>
  <si>
    <t>The description about how CMs that apply different decision making topologies intearct with each other when they serve neighbors is completely missing. For example, how a master CM can take into account a network that is a neighbor of a network it serves but that is served by a CM that applies distributed decision making?</t>
  </si>
  <si>
    <t>Specify such rules and provide corresponding description in a suclause within claues 9.3.1.</t>
  </si>
  <si>
    <t>The details provided here in this clause looks like skeleton, without any clue what these procedures are required, or actually what information is being passed. For example, it is not clear how a TVBD network can be authenticated? For a TVBD itself, there can be some credentials the device might be able to send to CE. It can not be understood how a network generates such information.</t>
  </si>
  <si>
    <t>Include sufficient details or clarify.</t>
  </si>
  <si>
    <t>5.2.5</t>
  </si>
  <si>
    <t xml:space="preserve">In Table 48, the parameters for available channel request contain country specific content such as DeviceFCCID. Since the procedures from 802.19.1 are supposed to be applicable to multiple regualtory domains, recommend using generic parameter structure that then can have country-sepcific values. </t>
  </si>
  <si>
    <t>Use general name for paramters like "DeviceID" and allow multiple formats for different regualtory domains.</t>
  </si>
  <si>
    <t>LGE</t>
  </si>
  <si>
    <t>Bonghoe Kim</t>
  </si>
  <si>
    <t>LGE</t>
  </si>
  <si>
    <t>Figures are broken (in particular, figs in ch6,7,and 8)</t>
  </si>
  <si>
    <t>fix the figures</t>
  </si>
  <si>
    <t>In terms of readability, it would be better to combine ch6, 7 and 8 into one chapter</t>
  </si>
  <si>
    <t xml:space="preserve">Combine ch6,7 and 8. </t>
  </si>
  <si>
    <t>3.5.1</t>
  </si>
  <si>
    <t>typo</t>
  </si>
  <si>
    <t>change to Introduction</t>
  </si>
  <si>
    <t>Add definition of "TVBD networks"</t>
  </si>
  <si>
    <t>4.2.2.4.1</t>
  </si>
  <si>
    <t xml:space="preserve">typo in primitive </t>
  </si>
  <si>
    <t>change from "NeighborReport.indication" to "NeighborReport.request"</t>
  </si>
  <si>
    <t>4.2.2.4.3</t>
  </si>
  <si>
    <t>what's the major difference between NeighborReport.response and NeighborReport.indication? Are these two required separately?</t>
  </si>
  <si>
    <t xml:space="preserve">Assume NeighborReport.indication is used when a CE has neighbor report to send whereas NeighborReport.response is used when a CE has received NeighborReport.request, it would be needed to describe the difference. </t>
  </si>
  <si>
    <t>4.2.2.4.9</t>
  </si>
  <si>
    <t>wrong section title</t>
  </si>
  <si>
    <t xml:space="preserve">change "ChannelClassification.request" to "ChannelClassification.announcemnet" </t>
  </si>
  <si>
    <t>5.2.2.1</t>
  </si>
  <si>
    <t>This message is also used in subscription update (5.1.2.2)</t>
  </si>
  <si>
    <t xml:space="preserve">add description "This message is used for initial subscription as well as updating subscription" </t>
  </si>
  <si>
    <t>5.2.2.1.10.3</t>
  </si>
  <si>
    <t>wrong section number and inconsistent style</t>
  </si>
  <si>
    <t>5.1.2.4</t>
  </si>
  <si>
    <t xml:space="preserve">missing a reference to figure </t>
  </si>
  <si>
    <t>add "Figure 15" following "illustrated in"</t>
  </si>
  <si>
    <t>5.1.10.1</t>
  </si>
  <si>
    <t xml:space="preserve">missing a reference to figure </t>
  </si>
  <si>
    <t>add "Figure 38" following "illustrated in"</t>
  </si>
  <si>
    <t>I think two messages from CM should be added: CM_Reconfiguration_Request, CM_Reconfiguration_Response as those messages can be exchange between CMs regardless of its status</t>
  </si>
  <si>
    <t>Please add two messages and add description sections as well</t>
  </si>
  <si>
    <t>6.2.2.1.11</t>
  </si>
  <si>
    <t>typo in figure 76</t>
  </si>
  <si>
    <t>change from "Send Reconfguration_Reponse to CM" to "Send Reconfiguration_Request to CM"</t>
  </si>
  <si>
    <t>6.2.2.11</t>
  </si>
  <si>
    <t>typo in figure 87</t>
  </si>
  <si>
    <t>change from "ResourceReconfiguration.request" to "ResourceReconfiguration.response"</t>
  </si>
  <si>
    <t>7.2.1.1.6</t>
  </si>
  <si>
    <t>type in figure 99</t>
  </si>
  <si>
    <t>change from "Send Deautentication_Response" to "Send Registration_Response"</t>
  </si>
  <si>
    <t>General</t>
  </si>
  <si>
    <t>It will be very helpful if we can add some flow diagram at least for initial system setup (e.g., how TVBD joins CE &amp; CM, how CM joins CDIS, etc) in appendix</t>
  </si>
  <si>
    <t>9.4.1.2</t>
  </si>
  <si>
    <t>a few arrows in Figure 173 are drawn in wrong direction</t>
  </si>
  <si>
    <t>Fix the figure</t>
  </si>
  <si>
    <t>ETRI</t>
  </si>
  <si>
    <t>80219_TGR1_Comments (LGE) Final.xlsx</t>
  </si>
  <si>
    <t>TGR1-KAFLE-PADAM.xls</t>
  </si>
  <si>
    <t>80219_TGR1_Comments_Hyunduk_Kang.xls</t>
  </si>
  <si>
    <t>80219_TGR1_Comments_Sawai.xls</t>
  </si>
  <si>
    <t>80219_TGR1_Comments.xls</t>
  </si>
  <si>
    <t>IEEE P802.19.1</t>
  </si>
  <si>
    <t>Revision 0</t>
  </si>
  <si>
    <t>Initial List of comments received during the task group review 1</t>
  </si>
  <si>
    <t>P802.19.1 Task Group Review 1 Comments List</t>
  </si>
  <si>
    <t>Kasslin</t>
  </si>
  <si>
    <t>Monday PM2</t>
  </si>
  <si>
    <t>Kang</t>
  </si>
  <si>
    <t>Wednesday AM2</t>
  </si>
  <si>
    <t>Yi</t>
  </si>
  <si>
    <t>Thursday PM1</t>
  </si>
  <si>
    <t>Kasslin/Kang</t>
  </si>
  <si>
    <t>Tuesday PM1</t>
  </si>
  <si>
    <t>Sato</t>
  </si>
  <si>
    <t>Monday PM3</t>
  </si>
  <si>
    <t>Filin</t>
  </si>
  <si>
    <t>Tuesday PM2</t>
  </si>
  <si>
    <t>?</t>
  </si>
  <si>
    <t>Lee</t>
  </si>
  <si>
    <t>Gilb</t>
  </si>
  <si>
    <t>First Discussion Time</t>
  </si>
  <si>
    <t>[This document provides contains the commets and resolutions for Task Group Review 1. ]</t>
  </si>
  <si>
    <t>Revision 1</t>
  </si>
  <si>
    <t>Agree</t>
  </si>
  <si>
    <t xml:space="preserve">Agree </t>
  </si>
  <si>
    <t>Principal, resolve as comment 110</t>
  </si>
  <si>
    <t>Principal, delete the paragraph</t>
  </si>
  <si>
    <t>Tuesday AM2</t>
  </si>
  <si>
    <t>Revision 2</t>
  </si>
  <si>
    <t>IEEE P802.19.1-11/0091r02</t>
  </si>
  <si>
    <t>Includes list of assigned people during Monday PM1 time slot</t>
  </si>
  <si>
    <t>Includes resolved comments during Monday PM2 time slot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</si>
</sst>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quot;Yes&quot;;&quot;Yes&quot;;&quot;No&quot;"/>
    <numFmt numFmtId="174" formatCode="&quot;True&quot;;&quot;True&quot;;&quot;False&quot;"/>
    <numFmt numFmtId="175" formatCode="&quot;On&quot;;&quot;On&quot;;&quot;Off&quot;"/>
    <numFmt numFmtId="176" formatCode="[$€-2]\ #,##0.00_);[Red]\([$€-2]\ #,##0.00\)"/>
  </numFmts>
  <fonts count="44">
    <font>
      <sz val="10"/>
      <name val="Arial"/>
      <family val="2"/>
    </font>
    <font>
      <sz val="11"/>
      <color indexed="8"/>
      <name val="Calibri"/>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10"/>
      <color indexed="12"/>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style="thin">
        <color indexed="8"/>
      </top>
      <bottom style="thin">
        <color indexed="8"/>
      </bottom>
    </border>
    <border>
      <left/>
      <right/>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29" fillId="28" borderId="1" applyNumberFormat="0" applyAlignment="0" applyProtection="0"/>
    <xf numFmtId="0" fontId="30" fillId="29" borderId="2" applyNumberFormat="0" applyAlignment="0" applyProtection="0"/>
    <xf numFmtId="0" fontId="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2" borderId="1" applyNumberFormat="0" applyAlignment="0" applyProtection="0"/>
    <xf numFmtId="0" fontId="37" fillId="0" borderId="6" applyNumberFormat="0" applyFill="0" applyAlignment="0" applyProtection="0"/>
    <xf numFmtId="0" fontId="38" fillId="33" borderId="0" applyNumberFormat="0" applyBorder="0" applyAlignment="0" applyProtection="0"/>
    <xf numFmtId="0" fontId="0" fillId="34" borderId="7" applyNumberFormat="0" applyFont="0" applyAlignment="0" applyProtection="0"/>
    <xf numFmtId="0" fontId="39" fillId="28"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0" fillId="35" borderId="0" applyNumberFormat="0" applyBorder="0" applyAlignment="0" applyProtection="0"/>
  </cellStyleXfs>
  <cellXfs count="47">
    <xf numFmtId="0" fontId="0" fillId="0" borderId="0" xfId="0" applyAlignment="1">
      <alignment/>
    </xf>
    <xf numFmtId="0" fontId="3" fillId="0" borderId="0" xfId="0" applyFont="1" applyAlignment="1">
      <alignment/>
    </xf>
    <xf numFmtId="0" fontId="2" fillId="0" borderId="0" xfId="0" applyFont="1" applyAlignment="1">
      <alignment horizontal="right"/>
    </xf>
    <xf numFmtId="0" fontId="4" fillId="0" borderId="0" xfId="0" applyFont="1" applyAlignment="1">
      <alignment horizontal="center"/>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0" xfId="0" applyFont="1" applyAlignment="1">
      <alignment vertical="top" wrapText="1"/>
    </xf>
    <xf numFmtId="0" fontId="5" fillId="0" borderId="12" xfId="0" applyFont="1" applyBorder="1" applyAlignment="1">
      <alignment vertical="top" wrapText="1"/>
    </xf>
    <xf numFmtId="0" fontId="0" fillId="0" borderId="12" xfId="0" applyBorder="1" applyAlignment="1">
      <alignment vertical="top" wrapText="1"/>
    </xf>
    <xf numFmtId="0" fontId="5" fillId="0" borderId="0" xfId="0" applyFont="1" applyAlignment="1">
      <alignment horizontal="left"/>
    </xf>
    <xf numFmtId="0" fontId="0" fillId="0" borderId="13" xfId="0" applyBorder="1" applyAlignment="1">
      <alignment/>
    </xf>
    <xf numFmtId="0" fontId="0" fillId="0" borderId="13" xfId="0" applyBorder="1" applyAlignment="1">
      <alignment wrapText="1"/>
    </xf>
    <xf numFmtId="0" fontId="0" fillId="0" borderId="13" xfId="0" applyBorder="1" applyAlignment="1">
      <alignment horizontal="right"/>
    </xf>
    <xf numFmtId="0" fontId="0" fillId="0" borderId="13" xfId="0" applyFont="1" applyBorder="1" applyAlignment="1">
      <alignment wrapText="1"/>
    </xf>
    <xf numFmtId="0" fontId="8" fillId="0" borderId="13" xfId="0" applyFont="1" applyBorder="1" applyAlignment="1">
      <alignment/>
    </xf>
    <xf numFmtId="172" fontId="0" fillId="0" borderId="13" xfId="0" applyNumberFormat="1" applyFont="1" applyBorder="1" applyAlignment="1">
      <alignment/>
    </xf>
    <xf numFmtId="0" fontId="0" fillId="0" borderId="0" xfId="0" applyNumberFormat="1" applyAlignment="1">
      <alignment/>
    </xf>
    <xf numFmtId="10" fontId="0" fillId="0" borderId="0" xfId="0" applyNumberFormat="1" applyAlignment="1">
      <alignment/>
    </xf>
    <xf numFmtId="0" fontId="0" fillId="0" borderId="0" xfId="0" applyFont="1" applyAlignment="1">
      <alignment wrapText="1"/>
    </xf>
    <xf numFmtId="0" fontId="0" fillId="0" borderId="0" xfId="0" applyFont="1" applyBorder="1" applyAlignment="1">
      <alignment/>
    </xf>
    <xf numFmtId="49" fontId="0" fillId="0" borderId="13" xfId="0" applyNumberFormat="1" applyBorder="1" applyAlignment="1">
      <alignment/>
    </xf>
    <xf numFmtId="49" fontId="0" fillId="0" borderId="13" xfId="0" applyNumberFormat="1" applyFont="1" applyBorder="1" applyAlignment="1">
      <alignment wrapText="1"/>
    </xf>
    <xf numFmtId="17" fontId="0" fillId="0" borderId="13" xfId="0" applyNumberFormat="1" applyBorder="1" applyAlignment="1">
      <alignment/>
    </xf>
    <xf numFmtId="16" fontId="0" fillId="0" borderId="13" xfId="0" applyNumberFormat="1" applyBorder="1" applyAlignment="1">
      <alignment/>
    </xf>
    <xf numFmtId="14" fontId="0" fillId="0" borderId="13" xfId="0" applyNumberFormat="1" applyBorder="1" applyAlignment="1">
      <alignment/>
    </xf>
    <xf numFmtId="0" fontId="0" fillId="36" borderId="13" xfId="0" applyFill="1" applyBorder="1" applyAlignment="1">
      <alignment/>
    </xf>
    <xf numFmtId="0" fontId="0" fillId="36" borderId="13" xfId="0" applyFill="1" applyBorder="1" applyAlignment="1">
      <alignment wrapText="1"/>
    </xf>
    <xf numFmtId="0" fontId="0" fillId="36" borderId="13" xfId="0" applyFill="1" applyBorder="1" applyAlignment="1">
      <alignment horizontal="right"/>
    </xf>
    <xf numFmtId="0" fontId="0" fillId="0" borderId="0" xfId="0" applyFill="1" applyBorder="1" applyAlignment="1">
      <alignment/>
    </xf>
    <xf numFmtId="0" fontId="0" fillId="0" borderId="13" xfId="0" applyFill="1" applyBorder="1" applyAlignment="1">
      <alignment horizontal="left" vertical="top"/>
    </xf>
    <xf numFmtId="0" fontId="0" fillId="0" borderId="13" xfId="0" applyFill="1" applyBorder="1" applyAlignment="1">
      <alignment horizontal="left" vertical="top" wrapText="1"/>
    </xf>
    <xf numFmtId="0" fontId="0" fillId="36" borderId="13" xfId="0" applyFill="1" applyBorder="1" applyAlignment="1">
      <alignment horizontal="left" vertical="top"/>
    </xf>
    <xf numFmtId="0" fontId="0" fillId="36" borderId="13" xfId="0" applyFill="1" applyBorder="1" applyAlignment="1">
      <alignment horizontal="left" vertical="top" wrapText="1"/>
    </xf>
    <xf numFmtId="0" fontId="0" fillId="0" borderId="13" xfId="0" applyBorder="1" applyAlignment="1">
      <alignment horizontal="left"/>
    </xf>
    <xf numFmtId="0" fontId="0" fillId="0" borderId="13" xfId="0" applyBorder="1" applyAlignment="1">
      <alignment horizontal="right" wrapText="1"/>
    </xf>
    <xf numFmtId="0" fontId="0" fillId="0" borderId="13" xfId="0" applyBorder="1" applyAlignment="1">
      <alignment vertical="top" wrapText="1"/>
    </xf>
    <xf numFmtId="0" fontId="0" fillId="0" borderId="0" xfId="0" applyNumberFormat="1" applyFill="1" applyBorder="1" applyAlignment="1">
      <alignment/>
    </xf>
    <xf numFmtId="0" fontId="5" fillId="0" borderId="0" xfId="0" applyFont="1" applyFill="1" applyBorder="1" applyAlignment="1">
      <alignment vertical="top" wrapText="1"/>
    </xf>
    <xf numFmtId="14" fontId="2" fillId="0" borderId="0" xfId="0" applyNumberFormat="1" applyFont="1" applyAlignment="1">
      <alignment horizontal="left"/>
    </xf>
    <xf numFmtId="0" fontId="5" fillId="0" borderId="11" xfId="0" applyFont="1" applyBorder="1" applyAlignment="1">
      <alignment vertical="top" wrapText="1"/>
    </xf>
    <xf numFmtId="0" fontId="5" fillId="0" borderId="10" xfId="0" applyFont="1" applyBorder="1" applyAlignment="1">
      <alignment vertical="top" wrapText="1"/>
    </xf>
    <xf numFmtId="0" fontId="6" fillId="0" borderId="12" xfId="0" applyFont="1" applyBorder="1" applyAlignment="1">
      <alignment vertical="top" wrapText="1"/>
    </xf>
    <xf numFmtId="0" fontId="4" fillId="0" borderId="11" xfId="0" applyFont="1" applyBorder="1" applyAlignment="1">
      <alignment vertical="top" wrapText="1"/>
    </xf>
    <xf numFmtId="0" fontId="0" fillId="0" borderId="14" xfId="0" applyFill="1" applyBorder="1" applyAlignment="1">
      <alignment/>
    </xf>
    <xf numFmtId="0" fontId="0" fillId="0" borderId="14" xfId="0" applyBorder="1" applyAlignment="1">
      <alignment/>
    </xf>
    <xf numFmtId="0" fontId="0" fillId="36" borderId="0" xfId="0" applyFill="1" applyAlignment="1">
      <alignment/>
    </xf>
    <xf numFmtId="0" fontId="0" fillId="0" borderId="0" xfId="0"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Written" xfId="63"/>
  </cellStyles>
  <dxfs count="240">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wg3\Local%20Settings\Temporary%20Internet%20Files\Content.Outlook\MTY5AFTE\80219_TGR1_Comments_Sawa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ent entry"/>
      <sheetName val="Status"/>
      <sheetName val="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22"/>
  <sheetViews>
    <sheetView tabSelected="1" zoomScalePageLayoutView="0" workbookViewId="0" topLeftCell="A7">
      <selection activeCell="C27" sqref="C27"/>
    </sheetView>
  </sheetViews>
  <sheetFormatPr defaultColWidth="9.140625" defaultRowHeight="12.75"/>
  <cols>
    <col min="2" max="2" width="16.00390625" style="0" customWidth="1"/>
    <col min="3" max="3" width="29.57421875" style="0" customWidth="1"/>
    <col min="4" max="4" width="39.8515625" style="0" customWidth="1"/>
  </cols>
  <sheetData>
    <row r="1" spans="2:4" ht="26.25">
      <c r="B1" s="38">
        <v>40800</v>
      </c>
      <c r="C1" s="1"/>
      <c r="D1" s="2" t="s">
        <v>654</v>
      </c>
    </row>
    <row r="3" ht="18.75">
      <c r="C3" s="3" t="s">
        <v>626</v>
      </c>
    </row>
    <row r="4" ht="18.75">
      <c r="C4" s="3"/>
    </row>
    <row r="5" ht="18.75">
      <c r="B5" s="3"/>
    </row>
    <row r="6" spans="2:4" ht="30.75" customHeight="1">
      <c r="B6" s="4" t="s">
        <v>0</v>
      </c>
      <c r="C6" s="39" t="s">
        <v>626</v>
      </c>
      <c r="D6" s="39"/>
    </row>
    <row r="7" spans="2:4" ht="20.25" customHeight="1">
      <c r="B7" s="4" t="s">
        <v>1</v>
      </c>
      <c r="C7" s="42" t="s">
        <v>629</v>
      </c>
      <c r="D7" s="42"/>
    </row>
    <row r="8" spans="2:4" ht="27.75" customHeight="1">
      <c r="B8" s="4" t="s">
        <v>2</v>
      </c>
      <c r="C8" s="39" t="s">
        <v>391</v>
      </c>
      <c r="D8" s="39"/>
    </row>
    <row r="9" spans="2:4" ht="21" customHeight="1">
      <c r="B9" s="39" t="s">
        <v>3</v>
      </c>
      <c r="C9" s="4" t="s">
        <v>35</v>
      </c>
      <c r="D9" s="4" t="s">
        <v>392</v>
      </c>
    </row>
    <row r="10" spans="2:4" ht="19.5" customHeight="1">
      <c r="B10" s="39"/>
      <c r="C10" s="6" t="s">
        <v>36</v>
      </c>
      <c r="D10" s="6" t="s">
        <v>4</v>
      </c>
    </row>
    <row r="11" spans="2:4" ht="19.5" customHeight="1">
      <c r="B11" s="39"/>
      <c r="C11" s="6"/>
      <c r="D11" s="6" t="s">
        <v>393</v>
      </c>
    </row>
    <row r="12" spans="2:4" ht="18" customHeight="1">
      <c r="B12" s="39"/>
      <c r="C12" s="7"/>
      <c r="D12" s="8"/>
    </row>
    <row r="13" spans="2:4" ht="16.5" customHeight="1">
      <c r="B13" s="39" t="s">
        <v>5</v>
      </c>
      <c r="C13" s="40"/>
      <c r="D13" s="40"/>
    </row>
    <row r="14" spans="2:4" ht="15.75">
      <c r="B14" s="39"/>
      <c r="C14" s="41"/>
      <c r="D14" s="41"/>
    </row>
    <row r="15" spans="2:3" ht="15.75">
      <c r="B15" s="39"/>
      <c r="C15" s="9"/>
    </row>
    <row r="16" spans="2:4" ht="15.75">
      <c r="B16" s="4" t="s">
        <v>6</v>
      </c>
      <c r="C16" s="39"/>
      <c r="D16" s="39"/>
    </row>
    <row r="17" spans="2:4" ht="66" customHeight="1">
      <c r="B17" s="4" t="s">
        <v>7</v>
      </c>
      <c r="C17" s="39" t="s">
        <v>646</v>
      </c>
      <c r="D17" s="39"/>
    </row>
    <row r="18" spans="2:4" ht="81.75" customHeight="1">
      <c r="B18" s="5" t="s">
        <v>8</v>
      </c>
      <c r="C18" s="39" t="s">
        <v>394</v>
      </c>
      <c r="D18" s="39"/>
    </row>
    <row r="19" spans="2:4" ht="41.25" customHeight="1">
      <c r="B19" s="7"/>
      <c r="C19" s="39"/>
      <c r="D19" s="39"/>
    </row>
    <row r="20" spans="2:3" ht="15.75">
      <c r="B20" s="37" t="s">
        <v>627</v>
      </c>
      <c r="C20" t="s">
        <v>628</v>
      </c>
    </row>
    <row r="21" spans="2:3" ht="15.75">
      <c r="B21" s="37" t="s">
        <v>647</v>
      </c>
      <c r="C21" t="s">
        <v>655</v>
      </c>
    </row>
    <row r="22" spans="2:3" ht="15.75">
      <c r="B22" s="37" t="s">
        <v>653</v>
      </c>
      <c r="C22" t="s">
        <v>656</v>
      </c>
    </row>
  </sheetData>
  <sheetProtection/>
  <mergeCells count="11">
    <mergeCell ref="C18:D18"/>
    <mergeCell ref="C19:D19"/>
    <mergeCell ref="C6:D6"/>
    <mergeCell ref="C7:D7"/>
    <mergeCell ref="C8:D8"/>
    <mergeCell ref="B9:B12"/>
    <mergeCell ref="B13:B15"/>
    <mergeCell ref="C13:D13"/>
    <mergeCell ref="C14:D14"/>
    <mergeCell ref="C16:D16"/>
    <mergeCell ref="C17:D17"/>
  </mergeCells>
  <printOptions/>
  <pageMargins left="0.7875" right="0.7875" top="1.0527777777777778" bottom="1.0527777777777778" header="0.7875" footer="0.7875"/>
  <pageSetup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U686"/>
  <sheetViews>
    <sheetView zoomScalePageLayoutView="0" workbookViewId="0" topLeftCell="A1">
      <pane ySplit="1" topLeftCell="A2" activePane="bottomLeft" state="frozen"/>
      <selection pane="topLeft" activeCell="A1" sqref="A1"/>
      <selection pane="bottomLeft" activeCell="M21" sqref="M21"/>
    </sheetView>
  </sheetViews>
  <sheetFormatPr defaultColWidth="11.57421875" defaultRowHeight="12.75"/>
  <cols>
    <col min="1" max="1" width="4.57421875" style="10" customWidth="1"/>
    <col min="2" max="2" width="17.57421875" style="10" customWidth="1"/>
    <col min="3" max="3" width="11.57421875" style="10" hidden="1" customWidth="1"/>
    <col min="4" max="4" width="11.57421875" style="11" hidden="1" customWidth="1"/>
    <col min="5" max="5" width="5.28125" style="10" hidden="1" customWidth="1"/>
    <col min="6" max="6" width="7.7109375" style="12" customWidth="1"/>
    <col min="7" max="7" width="9.8515625" style="10" customWidth="1"/>
    <col min="8" max="8" width="5.57421875" style="10" customWidth="1"/>
    <col min="9" max="9" width="4.7109375" style="10" customWidth="1"/>
    <col min="10" max="10" width="3.57421875" style="10" hidden="1" customWidth="1"/>
    <col min="11" max="11" width="12.8515625" style="10" hidden="1" customWidth="1"/>
    <col min="12" max="12" width="38.8515625" style="11" customWidth="1"/>
    <col min="13" max="13" width="33.00390625" style="11" customWidth="1"/>
    <col min="14" max="14" width="35.8515625" style="11" customWidth="1"/>
    <col min="15" max="15" width="6.421875" style="10" bestFit="1" customWidth="1"/>
    <col min="16" max="16" width="8.421875" style="10" bestFit="1" customWidth="1"/>
    <col min="17" max="17" width="11.57421875" style="10" customWidth="1"/>
    <col min="18" max="18" width="8.421875" style="10" customWidth="1"/>
    <col min="19" max="19" width="8.28125" style="10" customWidth="1"/>
  </cols>
  <sheetData>
    <row r="1" spans="1:20" ht="12.75">
      <c r="A1" s="10" t="s">
        <v>9</v>
      </c>
      <c r="B1" s="10" t="s">
        <v>10</v>
      </c>
      <c r="C1" s="10" t="s">
        <v>11</v>
      </c>
      <c r="D1" s="11" t="s">
        <v>12</v>
      </c>
      <c r="E1" s="10" t="s">
        <v>13</v>
      </c>
      <c r="F1" s="12" t="s">
        <v>14</v>
      </c>
      <c r="G1" s="10" t="s">
        <v>15</v>
      </c>
      <c r="H1" s="10" t="s">
        <v>16</v>
      </c>
      <c r="I1" s="10" t="s">
        <v>17</v>
      </c>
      <c r="J1" s="10" t="s">
        <v>18</v>
      </c>
      <c r="K1" s="10" t="s">
        <v>19</v>
      </c>
      <c r="L1" s="11" t="s">
        <v>20</v>
      </c>
      <c r="M1" s="11" t="s">
        <v>21</v>
      </c>
      <c r="N1" s="11" t="s">
        <v>22</v>
      </c>
      <c r="O1" s="10" t="s">
        <v>23</v>
      </c>
      <c r="P1" s="10" t="s">
        <v>24</v>
      </c>
      <c r="Q1" s="10" t="s">
        <v>25</v>
      </c>
      <c r="R1" s="10" t="s">
        <v>26</v>
      </c>
      <c r="S1" s="10" t="s">
        <v>27</v>
      </c>
      <c r="T1" s="43" t="s">
        <v>645</v>
      </c>
    </row>
    <row r="2" spans="1:20" ht="12.75">
      <c r="A2" s="10">
        <v>6</v>
      </c>
      <c r="B2" s="10" t="s">
        <v>61</v>
      </c>
      <c r="E2" s="10" t="s">
        <v>62</v>
      </c>
      <c r="F2" s="12">
        <v>3</v>
      </c>
      <c r="G2" s="20" t="s">
        <v>74</v>
      </c>
      <c r="H2" s="10">
        <v>5</v>
      </c>
      <c r="I2" s="10">
        <v>28</v>
      </c>
      <c r="J2" s="10" t="s">
        <v>28</v>
      </c>
      <c r="L2" s="11" t="s">
        <v>75</v>
      </c>
      <c r="M2" s="11" t="s">
        <v>76</v>
      </c>
      <c r="O2" s="10" t="s">
        <v>32</v>
      </c>
      <c r="Q2" s="10" t="s">
        <v>632</v>
      </c>
      <c r="S2" s="10" t="s">
        <v>32</v>
      </c>
      <c r="T2" t="s">
        <v>631</v>
      </c>
    </row>
    <row r="3" spans="1:20" ht="25.5">
      <c r="A3" s="10">
        <v>55</v>
      </c>
      <c r="B3" s="10" t="s">
        <v>61</v>
      </c>
      <c r="E3" s="10" t="s">
        <v>62</v>
      </c>
      <c r="F3" s="12">
        <v>9</v>
      </c>
      <c r="G3" s="20" t="s">
        <v>184</v>
      </c>
      <c r="H3" s="10">
        <v>173</v>
      </c>
      <c r="I3" s="10">
        <v>14</v>
      </c>
      <c r="J3" s="10" t="s">
        <v>28</v>
      </c>
      <c r="L3" s="11" t="s">
        <v>185</v>
      </c>
      <c r="M3" s="11" t="s">
        <v>176</v>
      </c>
      <c r="O3" s="10" t="s">
        <v>32</v>
      </c>
      <c r="Q3" s="10" t="s">
        <v>638</v>
      </c>
      <c r="S3" s="10" t="s">
        <v>32</v>
      </c>
      <c r="T3" t="s">
        <v>631</v>
      </c>
    </row>
    <row r="4" spans="1:20" ht="38.25">
      <c r="A4" s="10">
        <v>56</v>
      </c>
      <c r="B4" s="10" t="s">
        <v>61</v>
      </c>
      <c r="E4" s="10" t="s">
        <v>62</v>
      </c>
      <c r="F4" s="12">
        <v>9</v>
      </c>
      <c r="G4" s="20" t="s">
        <v>184</v>
      </c>
      <c r="H4" s="10">
        <v>173</v>
      </c>
      <c r="I4" s="10">
        <v>15</v>
      </c>
      <c r="J4" s="10" t="s">
        <v>28</v>
      </c>
      <c r="L4" s="11" t="s">
        <v>186</v>
      </c>
      <c r="M4" s="11" t="s">
        <v>79</v>
      </c>
      <c r="O4" s="10" t="s">
        <v>32</v>
      </c>
      <c r="Q4" s="10" t="s">
        <v>638</v>
      </c>
      <c r="S4" s="10" t="s">
        <v>32</v>
      </c>
      <c r="T4" t="s">
        <v>631</v>
      </c>
    </row>
    <row r="5" spans="1:20" ht="114.75">
      <c r="A5" s="10">
        <v>60</v>
      </c>
      <c r="B5" s="10" t="s">
        <v>61</v>
      </c>
      <c r="E5" s="10" t="s">
        <v>62</v>
      </c>
      <c r="F5" s="12">
        <v>9</v>
      </c>
      <c r="G5" s="20" t="s">
        <v>194</v>
      </c>
      <c r="H5" s="10">
        <v>174</v>
      </c>
      <c r="I5" s="10">
        <v>6</v>
      </c>
      <c r="J5" s="10" t="s">
        <v>28</v>
      </c>
      <c r="L5" s="11" t="s">
        <v>195</v>
      </c>
      <c r="M5" s="11" t="s">
        <v>196</v>
      </c>
      <c r="O5" s="10" t="s">
        <v>32</v>
      </c>
      <c r="Q5" s="10" t="s">
        <v>638</v>
      </c>
      <c r="S5" s="10" t="s">
        <v>32</v>
      </c>
      <c r="T5" t="s">
        <v>631</v>
      </c>
    </row>
    <row r="6" spans="1:20" ht="25.5">
      <c r="A6" s="10">
        <v>61</v>
      </c>
      <c r="B6" s="10" t="s">
        <v>61</v>
      </c>
      <c r="E6" s="10" t="s">
        <v>62</v>
      </c>
      <c r="F6" s="12">
        <v>9</v>
      </c>
      <c r="G6" s="20" t="s">
        <v>197</v>
      </c>
      <c r="H6" s="10">
        <v>174</v>
      </c>
      <c r="I6" s="10">
        <v>41</v>
      </c>
      <c r="J6" s="10" t="s">
        <v>28</v>
      </c>
      <c r="L6" s="11" t="s">
        <v>198</v>
      </c>
      <c r="M6" s="11" t="s">
        <v>176</v>
      </c>
      <c r="O6" s="10" t="s">
        <v>32</v>
      </c>
      <c r="Q6" s="10" t="s">
        <v>638</v>
      </c>
      <c r="S6" s="10" t="s">
        <v>32</v>
      </c>
      <c r="T6" t="s">
        <v>631</v>
      </c>
    </row>
    <row r="7" spans="1:20" ht="12.75">
      <c r="A7" s="10">
        <v>62</v>
      </c>
      <c r="B7" s="10" t="s">
        <v>61</v>
      </c>
      <c r="E7" s="10" t="s">
        <v>62</v>
      </c>
      <c r="F7" s="12">
        <v>9</v>
      </c>
      <c r="G7" s="20" t="s">
        <v>197</v>
      </c>
      <c r="H7" s="10">
        <v>174</v>
      </c>
      <c r="I7" s="10">
        <v>41</v>
      </c>
      <c r="J7" s="10" t="s">
        <v>28</v>
      </c>
      <c r="L7" s="11" t="s">
        <v>199</v>
      </c>
      <c r="M7" s="11" t="s">
        <v>176</v>
      </c>
      <c r="O7" s="10" t="s">
        <v>32</v>
      </c>
      <c r="Q7" s="10" t="s">
        <v>638</v>
      </c>
      <c r="S7" s="10" t="s">
        <v>32</v>
      </c>
      <c r="T7" t="s">
        <v>639</v>
      </c>
    </row>
    <row r="8" spans="1:20" ht="63.75">
      <c r="A8" s="10">
        <v>63</v>
      </c>
      <c r="B8" s="10" t="s">
        <v>61</v>
      </c>
      <c r="E8" s="10" t="s">
        <v>62</v>
      </c>
      <c r="F8" s="12">
        <v>9</v>
      </c>
      <c r="G8" s="20" t="s">
        <v>200</v>
      </c>
      <c r="H8" s="10">
        <v>175</v>
      </c>
      <c r="I8" s="10">
        <v>29</v>
      </c>
      <c r="J8" s="10" t="s">
        <v>28</v>
      </c>
      <c r="L8" s="11" t="s">
        <v>201</v>
      </c>
      <c r="M8" s="11" t="s">
        <v>79</v>
      </c>
      <c r="O8" s="10" t="s">
        <v>32</v>
      </c>
      <c r="Q8" s="10" t="s">
        <v>638</v>
      </c>
      <c r="S8" s="10" t="s">
        <v>32</v>
      </c>
      <c r="T8" t="s">
        <v>631</v>
      </c>
    </row>
    <row r="9" spans="1:20" ht="25.5">
      <c r="A9" s="10">
        <v>65</v>
      </c>
      <c r="B9" s="10" t="s">
        <v>61</v>
      </c>
      <c r="E9" s="10" t="s">
        <v>62</v>
      </c>
      <c r="F9" s="12">
        <v>9</v>
      </c>
      <c r="G9" s="20" t="s">
        <v>205</v>
      </c>
      <c r="H9" s="10">
        <v>166</v>
      </c>
      <c r="I9" s="10">
        <v>9</v>
      </c>
      <c r="J9" s="10" t="s">
        <v>28</v>
      </c>
      <c r="L9" s="11" t="s">
        <v>206</v>
      </c>
      <c r="M9" s="11" t="s">
        <v>207</v>
      </c>
      <c r="N9" s="11" t="s">
        <v>648</v>
      </c>
      <c r="O9" s="10" t="s">
        <v>29</v>
      </c>
      <c r="Q9" s="10" t="s">
        <v>638</v>
      </c>
      <c r="S9" s="10" t="s">
        <v>29</v>
      </c>
      <c r="T9" t="s">
        <v>631</v>
      </c>
    </row>
    <row r="10" spans="1:20" ht="25.5">
      <c r="A10" s="10">
        <v>66</v>
      </c>
      <c r="B10" s="10" t="s">
        <v>61</v>
      </c>
      <c r="E10" s="10" t="s">
        <v>62</v>
      </c>
      <c r="F10" s="12">
        <v>9</v>
      </c>
      <c r="G10" s="20" t="s">
        <v>205</v>
      </c>
      <c r="H10" s="10">
        <v>166</v>
      </c>
      <c r="I10" s="10">
        <v>10</v>
      </c>
      <c r="J10" s="10" t="s">
        <v>28</v>
      </c>
      <c r="L10" s="11" t="s">
        <v>208</v>
      </c>
      <c r="M10" s="11" t="s">
        <v>209</v>
      </c>
      <c r="N10" s="11" t="s">
        <v>648</v>
      </c>
      <c r="O10" s="10" t="s">
        <v>29</v>
      </c>
      <c r="Q10" s="10" t="s">
        <v>638</v>
      </c>
      <c r="S10" s="10" t="s">
        <v>29</v>
      </c>
      <c r="T10" t="s">
        <v>631</v>
      </c>
    </row>
    <row r="11" spans="1:20" ht="51">
      <c r="A11" s="10">
        <v>67</v>
      </c>
      <c r="B11" s="10" t="s">
        <v>61</v>
      </c>
      <c r="E11" s="10" t="s">
        <v>62</v>
      </c>
      <c r="F11" s="12">
        <v>9</v>
      </c>
      <c r="G11" s="20" t="s">
        <v>205</v>
      </c>
      <c r="H11" s="10">
        <v>166</v>
      </c>
      <c r="I11" s="10">
        <v>21</v>
      </c>
      <c r="J11" s="10" t="s">
        <v>28</v>
      </c>
      <c r="L11" s="11" t="s">
        <v>210</v>
      </c>
      <c r="M11" s="11" t="s">
        <v>211</v>
      </c>
      <c r="N11" s="11" t="s">
        <v>651</v>
      </c>
      <c r="O11" s="10" t="s">
        <v>29</v>
      </c>
      <c r="Q11" s="10" t="s">
        <v>638</v>
      </c>
      <c r="S11" s="10" t="s">
        <v>29</v>
      </c>
      <c r="T11" t="s">
        <v>631</v>
      </c>
    </row>
    <row r="12" spans="1:20" ht="25.5">
      <c r="A12" s="10">
        <v>84</v>
      </c>
      <c r="B12" s="10" t="s">
        <v>242</v>
      </c>
      <c r="E12" s="10" t="s">
        <v>62</v>
      </c>
      <c r="F12" s="12">
        <v>4</v>
      </c>
      <c r="G12" s="22" t="s">
        <v>243</v>
      </c>
      <c r="H12" s="10">
        <v>24</v>
      </c>
      <c r="I12" s="20" t="s">
        <v>33</v>
      </c>
      <c r="J12" s="10" t="s">
        <v>28</v>
      </c>
      <c r="L12" s="11" t="s">
        <v>244</v>
      </c>
      <c r="M12" s="11" t="s">
        <v>245</v>
      </c>
      <c r="O12" s="10" t="s">
        <v>32</v>
      </c>
      <c r="Q12" s="10" t="s">
        <v>638</v>
      </c>
      <c r="S12" s="10" t="s">
        <v>32</v>
      </c>
      <c r="T12" t="s">
        <v>631</v>
      </c>
    </row>
    <row r="13" spans="1:20" ht="12.75">
      <c r="A13" s="10">
        <v>110</v>
      </c>
      <c r="B13" s="10" t="s">
        <v>309</v>
      </c>
      <c r="E13" s="10" t="s">
        <v>310</v>
      </c>
      <c r="F13" s="12">
        <v>3</v>
      </c>
      <c r="G13" s="10">
        <v>3.2</v>
      </c>
      <c r="H13" s="10">
        <v>4</v>
      </c>
      <c r="I13" s="10" t="s">
        <v>311</v>
      </c>
      <c r="J13" s="10" t="s">
        <v>312</v>
      </c>
      <c r="L13" s="11" t="s">
        <v>313</v>
      </c>
      <c r="M13" s="11" t="s">
        <v>314</v>
      </c>
      <c r="N13" s="11" t="s">
        <v>649</v>
      </c>
      <c r="O13" s="10" t="s">
        <v>29</v>
      </c>
      <c r="Q13" s="10" t="s">
        <v>640</v>
      </c>
      <c r="S13" s="10" t="s">
        <v>29</v>
      </c>
      <c r="T13" t="s">
        <v>631</v>
      </c>
    </row>
    <row r="14" spans="1:20" ht="38.25">
      <c r="A14" s="10">
        <v>111</v>
      </c>
      <c r="B14" s="10" t="s">
        <v>309</v>
      </c>
      <c r="E14" s="10" t="s">
        <v>310</v>
      </c>
      <c r="F14" s="12">
        <v>4</v>
      </c>
      <c r="G14" s="10">
        <v>4.1</v>
      </c>
      <c r="H14" s="10">
        <v>14</v>
      </c>
      <c r="I14" s="10">
        <v>27</v>
      </c>
      <c r="J14" s="10" t="s">
        <v>312</v>
      </c>
      <c r="L14" s="11" t="s">
        <v>315</v>
      </c>
      <c r="M14" s="11" t="s">
        <v>316</v>
      </c>
      <c r="O14" s="10" t="s">
        <v>32</v>
      </c>
      <c r="Q14" s="10" t="s">
        <v>640</v>
      </c>
      <c r="S14" s="10" t="s">
        <v>32</v>
      </c>
      <c r="T14" t="s">
        <v>631</v>
      </c>
    </row>
    <row r="15" spans="1:20" ht="76.5">
      <c r="A15" s="10">
        <v>113</v>
      </c>
      <c r="B15" s="10" t="s">
        <v>309</v>
      </c>
      <c r="E15" s="10" t="s">
        <v>310</v>
      </c>
      <c r="F15" s="12">
        <v>4</v>
      </c>
      <c r="G15" s="10" t="s">
        <v>317</v>
      </c>
      <c r="H15" s="10" t="s">
        <v>317</v>
      </c>
      <c r="J15" s="10" t="s">
        <v>312</v>
      </c>
      <c r="L15" s="11" t="s">
        <v>320</v>
      </c>
      <c r="M15" s="11" t="s">
        <v>321</v>
      </c>
      <c r="O15" s="10" t="s">
        <v>32</v>
      </c>
      <c r="Q15" s="10" t="s">
        <v>640</v>
      </c>
      <c r="S15" s="10" t="s">
        <v>32</v>
      </c>
      <c r="T15" t="s">
        <v>631</v>
      </c>
    </row>
    <row r="16" spans="1:20" ht="38.25">
      <c r="A16" s="10">
        <v>115</v>
      </c>
      <c r="B16" s="10" t="s">
        <v>309</v>
      </c>
      <c r="E16" s="10" t="s">
        <v>310</v>
      </c>
      <c r="F16" s="12">
        <v>5</v>
      </c>
      <c r="G16" s="10">
        <v>5</v>
      </c>
      <c r="H16" s="10">
        <v>41</v>
      </c>
      <c r="I16" s="10">
        <v>1</v>
      </c>
      <c r="J16" s="10" t="s">
        <v>312</v>
      </c>
      <c r="L16" s="11" t="s">
        <v>324</v>
      </c>
      <c r="M16" s="11" t="s">
        <v>325</v>
      </c>
      <c r="N16" s="11" t="s">
        <v>648</v>
      </c>
      <c r="O16" s="10" t="s">
        <v>29</v>
      </c>
      <c r="Q16" s="10" t="s">
        <v>640</v>
      </c>
      <c r="S16" s="10" t="s">
        <v>29</v>
      </c>
      <c r="T16" t="s">
        <v>631</v>
      </c>
    </row>
    <row r="17" spans="1:20" ht="25.5">
      <c r="A17" s="10">
        <v>127</v>
      </c>
      <c r="B17" s="10" t="s">
        <v>341</v>
      </c>
      <c r="E17" s="10" t="s">
        <v>36</v>
      </c>
      <c r="F17" s="12">
        <v>3</v>
      </c>
      <c r="G17" s="10" t="s">
        <v>350</v>
      </c>
      <c r="H17" s="10">
        <v>9</v>
      </c>
      <c r="I17" s="10">
        <v>8</v>
      </c>
      <c r="J17" s="10" t="s">
        <v>312</v>
      </c>
      <c r="K17" s="10" t="s">
        <v>342</v>
      </c>
      <c r="L17" s="11" t="s">
        <v>351</v>
      </c>
      <c r="O17" s="10" t="s">
        <v>32</v>
      </c>
      <c r="Q17" s="10" t="s">
        <v>632</v>
      </c>
      <c r="S17" s="10" t="s">
        <v>32</v>
      </c>
      <c r="T17" t="s">
        <v>631</v>
      </c>
    </row>
    <row r="18" spans="1:20" ht="25.5">
      <c r="A18" s="10">
        <v>154</v>
      </c>
      <c r="B18" s="31" t="s">
        <v>404</v>
      </c>
      <c r="C18" s="31"/>
      <c r="D18" s="32"/>
      <c r="E18" s="31" t="s">
        <v>405</v>
      </c>
      <c r="F18" s="31">
        <v>9</v>
      </c>
      <c r="G18" s="31" t="s">
        <v>414</v>
      </c>
      <c r="H18" s="31">
        <v>168</v>
      </c>
      <c r="I18" s="31" t="s">
        <v>422</v>
      </c>
      <c r="J18" s="31" t="s">
        <v>28</v>
      </c>
      <c r="K18" s="31"/>
      <c r="L18" s="32" t="s">
        <v>423</v>
      </c>
      <c r="M18" s="32" t="s">
        <v>424</v>
      </c>
      <c r="N18" s="11" t="s">
        <v>648</v>
      </c>
      <c r="O18" s="10" t="s">
        <v>29</v>
      </c>
      <c r="Q18" s="10" t="s">
        <v>638</v>
      </c>
      <c r="S18" s="10" t="s">
        <v>29</v>
      </c>
      <c r="T18" t="s">
        <v>631</v>
      </c>
    </row>
    <row r="19" spans="1:20" ht="114.75">
      <c r="A19" s="10">
        <v>41</v>
      </c>
      <c r="B19" s="10" t="s">
        <v>61</v>
      </c>
      <c r="E19" s="10" t="s">
        <v>62</v>
      </c>
      <c r="F19" s="12">
        <v>9</v>
      </c>
      <c r="G19" s="20" t="s">
        <v>106</v>
      </c>
      <c r="H19" s="10">
        <v>182</v>
      </c>
      <c r="I19" s="10">
        <v>44</v>
      </c>
      <c r="J19" s="10" t="s">
        <v>28</v>
      </c>
      <c r="L19" s="11" t="s">
        <v>151</v>
      </c>
      <c r="M19" s="11" t="s">
        <v>152</v>
      </c>
      <c r="O19" s="10" t="s">
        <v>32</v>
      </c>
      <c r="Q19" s="10" t="s">
        <v>634</v>
      </c>
      <c r="S19" s="10" t="s">
        <v>32</v>
      </c>
      <c r="T19" t="s">
        <v>635</v>
      </c>
    </row>
    <row r="20" spans="1:20" ht="76.5">
      <c r="A20" s="10">
        <v>47</v>
      </c>
      <c r="B20" s="10" t="s">
        <v>61</v>
      </c>
      <c r="E20" s="10" t="s">
        <v>62</v>
      </c>
      <c r="F20" s="12">
        <v>4</v>
      </c>
      <c r="G20" s="20" t="s">
        <v>166</v>
      </c>
      <c r="H20" s="10">
        <v>31</v>
      </c>
      <c r="I20" s="10">
        <v>15</v>
      </c>
      <c r="J20" s="10" t="s">
        <v>28</v>
      </c>
      <c r="L20" s="11" t="s">
        <v>167</v>
      </c>
      <c r="M20" s="11" t="s">
        <v>168</v>
      </c>
      <c r="O20" s="10" t="s">
        <v>32</v>
      </c>
      <c r="Q20" s="10" t="s">
        <v>634</v>
      </c>
      <c r="T20" t="s">
        <v>635</v>
      </c>
    </row>
    <row r="21" spans="1:20" ht="76.5">
      <c r="A21" s="10">
        <v>94</v>
      </c>
      <c r="B21" s="10" t="s">
        <v>242</v>
      </c>
      <c r="E21" s="10" t="s">
        <v>62</v>
      </c>
      <c r="F21" s="12">
        <v>9</v>
      </c>
      <c r="G21" s="10">
        <v>4</v>
      </c>
      <c r="I21" s="20"/>
      <c r="J21" s="10" t="s">
        <v>28</v>
      </c>
      <c r="L21" s="11" t="s">
        <v>269</v>
      </c>
      <c r="M21" s="11" t="s">
        <v>270</v>
      </c>
      <c r="O21" s="10" t="s">
        <v>32</v>
      </c>
      <c r="Q21" s="10" t="s">
        <v>634</v>
      </c>
      <c r="S21" s="10" t="s">
        <v>32</v>
      </c>
      <c r="T21" t="s">
        <v>635</v>
      </c>
    </row>
    <row r="22" spans="1:20" ht="63.75">
      <c r="A22" s="10">
        <v>239</v>
      </c>
      <c r="B22" s="10" t="s">
        <v>574</v>
      </c>
      <c r="E22" s="10" t="s">
        <v>575</v>
      </c>
      <c r="F22" s="12" t="s">
        <v>513</v>
      </c>
      <c r="J22" s="10" t="s">
        <v>28</v>
      </c>
      <c r="L22" s="11" t="s">
        <v>604</v>
      </c>
      <c r="M22" s="11" t="s">
        <v>605</v>
      </c>
      <c r="O22" s="10" t="s">
        <v>32</v>
      </c>
      <c r="Q22" s="10" t="s">
        <v>634</v>
      </c>
      <c r="S22" s="10" t="s">
        <v>32</v>
      </c>
      <c r="T22" s="46" t="s">
        <v>635</v>
      </c>
    </row>
    <row r="23" spans="1:20" ht="51">
      <c r="A23" s="10">
        <v>243</v>
      </c>
      <c r="B23" s="10" t="s">
        <v>574</v>
      </c>
      <c r="E23" s="10" t="s">
        <v>575</v>
      </c>
      <c r="F23" s="12" t="s">
        <v>615</v>
      </c>
      <c r="J23" s="10" t="s">
        <v>28</v>
      </c>
      <c r="L23" s="11" t="s">
        <v>616</v>
      </c>
      <c r="O23" s="10" t="s">
        <v>32</v>
      </c>
      <c r="Q23" s="10" t="s">
        <v>634</v>
      </c>
      <c r="S23" s="10" t="s">
        <v>32</v>
      </c>
      <c r="T23" s="46" t="s">
        <v>635</v>
      </c>
    </row>
    <row r="24" spans="1:20" ht="63.75">
      <c r="A24" s="10">
        <v>8</v>
      </c>
      <c r="B24" s="10" t="s">
        <v>61</v>
      </c>
      <c r="E24" s="10" t="s">
        <v>62</v>
      </c>
      <c r="F24" s="12">
        <v>3</v>
      </c>
      <c r="G24" s="20" t="s">
        <v>74</v>
      </c>
      <c r="H24" s="10">
        <v>5</v>
      </c>
      <c r="I24" s="10">
        <v>20</v>
      </c>
      <c r="J24" s="10" t="s">
        <v>28</v>
      </c>
      <c r="L24" s="11" t="s">
        <v>78</v>
      </c>
      <c r="M24" s="11" t="s">
        <v>79</v>
      </c>
      <c r="O24" s="10" t="s">
        <v>32</v>
      </c>
      <c r="Q24" s="10" t="s">
        <v>630</v>
      </c>
      <c r="S24" s="10" t="s">
        <v>32</v>
      </c>
      <c r="T24" s="45" t="s">
        <v>652</v>
      </c>
    </row>
    <row r="25" spans="1:20" ht="63.75">
      <c r="A25" s="10">
        <v>22</v>
      </c>
      <c r="B25" s="10" t="s">
        <v>61</v>
      </c>
      <c r="E25" s="10" t="s">
        <v>62</v>
      </c>
      <c r="F25" s="12">
        <v>3</v>
      </c>
      <c r="G25" s="20" t="s">
        <v>109</v>
      </c>
      <c r="H25" s="10">
        <v>10</v>
      </c>
      <c r="I25" s="10">
        <v>51</v>
      </c>
      <c r="J25" s="10" t="s">
        <v>28</v>
      </c>
      <c r="L25" s="11" t="s">
        <v>110</v>
      </c>
      <c r="M25" s="11" t="s">
        <v>111</v>
      </c>
      <c r="O25" s="10" t="s">
        <v>32</v>
      </c>
      <c r="Q25" s="10" t="s">
        <v>636</v>
      </c>
      <c r="S25" s="10" t="s">
        <v>32</v>
      </c>
      <c r="T25" t="s">
        <v>637</v>
      </c>
    </row>
    <row r="26" spans="1:20" ht="12.75">
      <c r="A26" s="10">
        <v>32</v>
      </c>
      <c r="B26" s="10" t="s">
        <v>61</v>
      </c>
      <c r="E26" s="10" t="s">
        <v>62</v>
      </c>
      <c r="F26" s="12">
        <v>4</v>
      </c>
      <c r="G26" s="20" t="s">
        <v>130</v>
      </c>
      <c r="H26" s="10">
        <v>30</v>
      </c>
      <c r="I26" s="10">
        <v>3</v>
      </c>
      <c r="J26" s="10" t="s">
        <v>28</v>
      </c>
      <c r="L26" s="11" t="s">
        <v>131</v>
      </c>
      <c r="M26" s="11" t="s">
        <v>133</v>
      </c>
      <c r="O26" s="10" t="s">
        <v>32</v>
      </c>
      <c r="Q26" s="10" t="s">
        <v>643</v>
      </c>
      <c r="S26" s="10" t="s">
        <v>32</v>
      </c>
      <c r="T26" t="s">
        <v>637</v>
      </c>
    </row>
    <row r="27" spans="1:20" ht="25.5">
      <c r="A27" s="10">
        <v>33</v>
      </c>
      <c r="B27" s="10" t="s">
        <v>61</v>
      </c>
      <c r="E27" s="10" t="s">
        <v>62</v>
      </c>
      <c r="F27" s="12">
        <v>5</v>
      </c>
      <c r="G27" s="20" t="s">
        <v>134</v>
      </c>
      <c r="H27" s="10">
        <v>49</v>
      </c>
      <c r="I27" s="10">
        <v>29</v>
      </c>
      <c r="J27" s="10" t="s">
        <v>28</v>
      </c>
      <c r="L27" s="11" t="s">
        <v>135</v>
      </c>
      <c r="M27" s="11" t="s">
        <v>38</v>
      </c>
      <c r="O27" s="10" t="s">
        <v>32</v>
      </c>
      <c r="Q27" s="10" t="s">
        <v>643</v>
      </c>
      <c r="S27" s="10" t="s">
        <v>32</v>
      </c>
      <c r="T27" t="s">
        <v>637</v>
      </c>
    </row>
    <row r="28" spans="1:20" ht="38.25">
      <c r="A28" s="10">
        <v>71</v>
      </c>
      <c r="B28" s="10" t="s">
        <v>61</v>
      </c>
      <c r="E28" s="10" t="s">
        <v>62</v>
      </c>
      <c r="F28" s="12">
        <v>9</v>
      </c>
      <c r="G28" s="20" t="s">
        <v>215</v>
      </c>
      <c r="H28" s="10">
        <v>178</v>
      </c>
      <c r="I28" s="10">
        <v>29</v>
      </c>
      <c r="J28" s="10" t="s">
        <v>28</v>
      </c>
      <c r="L28" s="11" t="s">
        <v>220</v>
      </c>
      <c r="M28" s="11" t="s">
        <v>188</v>
      </c>
      <c r="O28" s="10" t="s">
        <v>32</v>
      </c>
      <c r="Q28" s="10" t="s">
        <v>632</v>
      </c>
      <c r="S28" s="10" t="s">
        <v>32</v>
      </c>
      <c r="T28" t="s">
        <v>637</v>
      </c>
    </row>
    <row r="29" spans="1:20" ht="25.5">
      <c r="A29" s="10">
        <v>114</v>
      </c>
      <c r="B29" s="10" t="s">
        <v>309</v>
      </c>
      <c r="E29" s="10" t="s">
        <v>310</v>
      </c>
      <c r="F29" s="12">
        <v>4</v>
      </c>
      <c r="G29" s="10">
        <v>4.3</v>
      </c>
      <c r="H29" s="10" t="s">
        <v>317</v>
      </c>
      <c r="J29" s="10" t="s">
        <v>312</v>
      </c>
      <c r="L29" s="11" t="s">
        <v>322</v>
      </c>
      <c r="M29" s="11" t="s">
        <v>323</v>
      </c>
      <c r="O29" s="10" t="s">
        <v>32</v>
      </c>
      <c r="Q29" s="10" t="s">
        <v>640</v>
      </c>
      <c r="S29" s="10" t="s">
        <v>32</v>
      </c>
      <c r="T29" t="s">
        <v>637</v>
      </c>
    </row>
    <row r="30" spans="1:20" ht="25.5">
      <c r="A30" s="10">
        <v>119</v>
      </c>
      <c r="B30" s="10" t="s">
        <v>309</v>
      </c>
      <c r="E30" s="10" t="s">
        <v>310</v>
      </c>
      <c r="F30" s="12">
        <v>5</v>
      </c>
      <c r="G30" s="13">
        <v>5.3</v>
      </c>
      <c r="H30" s="10" t="s">
        <v>317</v>
      </c>
      <c r="J30" s="10" t="s">
        <v>312</v>
      </c>
      <c r="L30" s="11" t="s">
        <v>332</v>
      </c>
      <c r="M30" s="11" t="s">
        <v>333</v>
      </c>
      <c r="O30" s="10" t="s">
        <v>32</v>
      </c>
      <c r="Q30" s="10" t="s">
        <v>640</v>
      </c>
      <c r="S30" s="10" t="s">
        <v>32</v>
      </c>
      <c r="T30" t="s">
        <v>637</v>
      </c>
    </row>
    <row r="31" spans="1:20" ht="25.5">
      <c r="A31" s="10">
        <v>120</v>
      </c>
      <c r="B31" s="10" t="s">
        <v>309</v>
      </c>
      <c r="E31" s="10" t="s">
        <v>310</v>
      </c>
      <c r="F31" s="12">
        <v>5</v>
      </c>
      <c r="G31" s="10">
        <v>5.2</v>
      </c>
      <c r="J31" s="10" t="s">
        <v>312</v>
      </c>
      <c r="L31" s="11" t="s">
        <v>334</v>
      </c>
      <c r="M31" s="11" t="s">
        <v>335</v>
      </c>
      <c r="O31" s="10" t="s">
        <v>32</v>
      </c>
      <c r="Q31" s="10" t="s">
        <v>640</v>
      </c>
      <c r="S31" s="10" t="s">
        <v>32</v>
      </c>
      <c r="T31" t="s">
        <v>637</v>
      </c>
    </row>
    <row r="32" spans="1:20" ht="25.5">
      <c r="A32" s="10">
        <v>122</v>
      </c>
      <c r="B32" s="10" t="s">
        <v>309</v>
      </c>
      <c r="E32" s="10" t="s">
        <v>310</v>
      </c>
      <c r="F32" s="12">
        <v>7</v>
      </c>
      <c r="G32" s="10" t="s">
        <v>317</v>
      </c>
      <c r="H32" s="10" t="s">
        <v>317</v>
      </c>
      <c r="J32" s="10" t="s">
        <v>312</v>
      </c>
      <c r="L32" s="11" t="s">
        <v>338</v>
      </c>
      <c r="M32" s="11" t="s">
        <v>339</v>
      </c>
      <c r="O32" s="10" t="s">
        <v>32</v>
      </c>
      <c r="Q32" s="10" t="s">
        <v>640</v>
      </c>
      <c r="S32" s="10" t="s">
        <v>32</v>
      </c>
      <c r="T32" t="s">
        <v>637</v>
      </c>
    </row>
    <row r="33" spans="1:20" ht="25.5">
      <c r="A33" s="10">
        <v>123</v>
      </c>
      <c r="B33" s="10" t="s">
        <v>309</v>
      </c>
      <c r="E33" s="10" t="s">
        <v>310</v>
      </c>
      <c r="F33" s="12">
        <v>8</v>
      </c>
      <c r="G33" s="10" t="s">
        <v>317</v>
      </c>
      <c r="H33" s="10" t="s">
        <v>317</v>
      </c>
      <c r="J33" s="10" t="s">
        <v>312</v>
      </c>
      <c r="L33" s="11" t="s">
        <v>340</v>
      </c>
      <c r="M33" s="11" t="s">
        <v>339</v>
      </c>
      <c r="O33" s="10" t="s">
        <v>32</v>
      </c>
      <c r="Q33" s="10" t="s">
        <v>640</v>
      </c>
      <c r="S33" s="10" t="s">
        <v>32</v>
      </c>
      <c r="T33" t="s">
        <v>637</v>
      </c>
    </row>
    <row r="34" spans="1:20" ht="25.5">
      <c r="A34" s="10">
        <v>132</v>
      </c>
      <c r="B34" s="10" t="s">
        <v>341</v>
      </c>
      <c r="E34" s="10" t="s">
        <v>36</v>
      </c>
      <c r="F34" s="12">
        <v>4</v>
      </c>
      <c r="G34" s="10" t="s">
        <v>360</v>
      </c>
      <c r="H34" s="10">
        <v>29</v>
      </c>
      <c r="I34" s="10">
        <v>44</v>
      </c>
      <c r="J34" s="10" t="s">
        <v>312</v>
      </c>
      <c r="K34" s="10" t="s">
        <v>342</v>
      </c>
      <c r="L34" s="11" t="s">
        <v>361</v>
      </c>
      <c r="M34" s="11" t="s">
        <v>362</v>
      </c>
      <c r="O34" s="10" t="s">
        <v>32</v>
      </c>
      <c r="Q34" s="10" t="s">
        <v>643</v>
      </c>
      <c r="S34" s="10" t="s">
        <v>32</v>
      </c>
      <c r="T34" t="s">
        <v>637</v>
      </c>
    </row>
    <row r="35" spans="1:20" ht="25.5">
      <c r="A35" s="10">
        <v>162</v>
      </c>
      <c r="B35" s="31" t="s">
        <v>404</v>
      </c>
      <c r="C35" s="31"/>
      <c r="D35" s="32"/>
      <c r="E35" s="31" t="s">
        <v>405</v>
      </c>
      <c r="F35" s="31">
        <v>9</v>
      </c>
      <c r="G35" s="31" t="s">
        <v>441</v>
      </c>
      <c r="H35" s="31" t="s">
        <v>442</v>
      </c>
      <c r="I35" s="31">
        <v>42</v>
      </c>
      <c r="J35" s="31" t="s">
        <v>312</v>
      </c>
      <c r="K35" s="31"/>
      <c r="L35" s="32" t="s">
        <v>443</v>
      </c>
      <c r="M35" s="32" t="s">
        <v>444</v>
      </c>
      <c r="O35" s="10" t="s">
        <v>32</v>
      </c>
      <c r="Q35" s="10" t="s">
        <v>638</v>
      </c>
      <c r="S35" s="10" t="s">
        <v>32</v>
      </c>
      <c r="T35" t="s">
        <v>637</v>
      </c>
    </row>
    <row r="36" spans="1:21" ht="76.5">
      <c r="A36" s="10">
        <v>49</v>
      </c>
      <c r="B36" s="10" t="s">
        <v>61</v>
      </c>
      <c r="E36" s="10" t="s">
        <v>62</v>
      </c>
      <c r="F36" s="12">
        <v>9</v>
      </c>
      <c r="G36" s="20" t="s">
        <v>171</v>
      </c>
      <c r="H36" s="10">
        <v>181</v>
      </c>
      <c r="I36" s="10">
        <v>46</v>
      </c>
      <c r="J36" s="10" t="s">
        <v>28</v>
      </c>
      <c r="L36" s="11" t="s">
        <v>172</v>
      </c>
      <c r="M36" s="11" t="s">
        <v>173</v>
      </c>
      <c r="O36" s="10" t="s">
        <v>32</v>
      </c>
      <c r="Q36" s="10" t="s">
        <v>630</v>
      </c>
      <c r="S36" s="10" t="s">
        <v>32</v>
      </c>
      <c r="T36" t="s">
        <v>641</v>
      </c>
      <c r="U36" t="s">
        <v>642</v>
      </c>
    </row>
    <row r="37" spans="1:20" ht="12.75">
      <c r="A37" s="10">
        <v>51</v>
      </c>
      <c r="B37" s="10" t="s">
        <v>61</v>
      </c>
      <c r="E37" s="10" t="s">
        <v>62</v>
      </c>
      <c r="F37" s="12">
        <v>9</v>
      </c>
      <c r="G37" s="20" t="s">
        <v>171</v>
      </c>
      <c r="H37" s="10">
        <v>181</v>
      </c>
      <c r="I37" s="10">
        <v>53</v>
      </c>
      <c r="J37" s="10" t="s">
        <v>28</v>
      </c>
      <c r="L37" s="11" t="s">
        <v>175</v>
      </c>
      <c r="M37" s="11" t="s">
        <v>176</v>
      </c>
      <c r="O37" s="10" t="s">
        <v>32</v>
      </c>
      <c r="Q37" s="10" t="s">
        <v>630</v>
      </c>
      <c r="S37" s="10" t="s">
        <v>32</v>
      </c>
      <c r="T37" t="s">
        <v>641</v>
      </c>
    </row>
    <row r="38" spans="1:20" ht="114.75">
      <c r="A38" s="10">
        <v>52</v>
      </c>
      <c r="B38" s="10" t="s">
        <v>61</v>
      </c>
      <c r="E38" s="10" t="s">
        <v>62</v>
      </c>
      <c r="F38" s="12">
        <v>9</v>
      </c>
      <c r="G38" s="20" t="s">
        <v>171</v>
      </c>
      <c r="H38" s="10">
        <v>181</v>
      </c>
      <c r="I38" s="10">
        <v>44</v>
      </c>
      <c r="J38" s="10" t="s">
        <v>28</v>
      </c>
      <c r="L38" s="11" t="s">
        <v>177</v>
      </c>
      <c r="M38" s="11" t="s">
        <v>178</v>
      </c>
      <c r="O38" s="10" t="s">
        <v>32</v>
      </c>
      <c r="Q38" s="10" t="s">
        <v>630</v>
      </c>
      <c r="S38" s="10" t="s">
        <v>32</v>
      </c>
      <c r="T38" t="s">
        <v>641</v>
      </c>
    </row>
    <row r="39" spans="1:20" ht="89.25">
      <c r="A39" s="10">
        <v>116</v>
      </c>
      <c r="B39" s="10" t="s">
        <v>309</v>
      </c>
      <c r="E39" s="10" t="s">
        <v>310</v>
      </c>
      <c r="F39" s="12">
        <v>5</v>
      </c>
      <c r="G39" s="10">
        <v>5.1</v>
      </c>
      <c r="H39" s="10">
        <v>41</v>
      </c>
      <c r="I39" s="10">
        <v>4</v>
      </c>
      <c r="J39" s="10" t="s">
        <v>312</v>
      </c>
      <c r="L39" s="11" t="s">
        <v>326</v>
      </c>
      <c r="M39" s="11" t="s">
        <v>327</v>
      </c>
      <c r="O39" s="10" t="s">
        <v>32</v>
      </c>
      <c r="Q39" s="10" t="s">
        <v>640</v>
      </c>
      <c r="S39" s="10" t="s">
        <v>32</v>
      </c>
      <c r="T39" t="s">
        <v>641</v>
      </c>
    </row>
    <row r="40" spans="1:20" ht="38.25">
      <c r="A40" s="10">
        <v>117</v>
      </c>
      <c r="B40" s="10" t="s">
        <v>309</v>
      </c>
      <c r="E40" s="10" t="s">
        <v>310</v>
      </c>
      <c r="F40" s="12">
        <v>5</v>
      </c>
      <c r="G40" s="10">
        <v>5.1</v>
      </c>
      <c r="H40" s="10" t="s">
        <v>317</v>
      </c>
      <c r="J40" s="10" t="s">
        <v>312</v>
      </c>
      <c r="L40" s="11" t="s">
        <v>328</v>
      </c>
      <c r="M40" s="11" t="s">
        <v>329</v>
      </c>
      <c r="O40" s="10" t="s">
        <v>32</v>
      </c>
      <c r="Q40" s="10" t="s">
        <v>640</v>
      </c>
      <c r="S40" s="10" t="s">
        <v>32</v>
      </c>
      <c r="T40" t="s">
        <v>641</v>
      </c>
    </row>
    <row r="41" spans="1:20" ht="38.25">
      <c r="A41" s="10">
        <v>121</v>
      </c>
      <c r="B41" s="10" t="s">
        <v>309</v>
      </c>
      <c r="E41" s="10" t="s">
        <v>310</v>
      </c>
      <c r="F41" s="12">
        <v>6</v>
      </c>
      <c r="G41" s="10" t="s">
        <v>317</v>
      </c>
      <c r="H41" s="10" t="s">
        <v>317</v>
      </c>
      <c r="J41" s="10" t="s">
        <v>312</v>
      </c>
      <c r="L41" s="11" t="s">
        <v>336</v>
      </c>
      <c r="M41" s="11" t="s">
        <v>337</v>
      </c>
      <c r="O41" s="10" t="s">
        <v>32</v>
      </c>
      <c r="Q41" s="10" t="s">
        <v>640</v>
      </c>
      <c r="S41" s="10" t="s">
        <v>32</v>
      </c>
      <c r="T41" t="s">
        <v>641</v>
      </c>
    </row>
    <row r="42" spans="1:20" ht="89.25">
      <c r="A42" s="10">
        <v>23</v>
      </c>
      <c r="B42" s="10" t="s">
        <v>61</v>
      </c>
      <c r="E42" s="10" t="s">
        <v>62</v>
      </c>
      <c r="F42" s="12">
        <v>3</v>
      </c>
      <c r="G42" s="20"/>
      <c r="H42" s="10">
        <v>12</v>
      </c>
      <c r="I42" s="10">
        <v>51</v>
      </c>
      <c r="J42" s="10" t="s">
        <v>28</v>
      </c>
      <c r="L42" s="11" t="s">
        <v>112</v>
      </c>
      <c r="M42" s="11" t="s">
        <v>113</v>
      </c>
      <c r="O42" s="10" t="s">
        <v>32</v>
      </c>
      <c r="Q42" s="10" t="s">
        <v>630</v>
      </c>
      <c r="S42" s="10" t="s">
        <v>32</v>
      </c>
      <c r="T42" t="s">
        <v>633</v>
      </c>
    </row>
    <row r="43" spans="1:20" ht="102">
      <c r="A43" s="10">
        <v>40</v>
      </c>
      <c r="B43" s="10" t="s">
        <v>61</v>
      </c>
      <c r="E43" s="10" t="s">
        <v>62</v>
      </c>
      <c r="F43" s="12">
        <v>9</v>
      </c>
      <c r="G43" s="20" t="s">
        <v>146</v>
      </c>
      <c r="H43" s="10">
        <v>146</v>
      </c>
      <c r="I43" s="10">
        <v>36</v>
      </c>
      <c r="J43" s="10" t="s">
        <v>28</v>
      </c>
      <c r="L43" s="11" t="s">
        <v>149</v>
      </c>
      <c r="M43" s="11" t="s">
        <v>150</v>
      </c>
      <c r="O43" s="10" t="s">
        <v>32</v>
      </c>
      <c r="Q43" s="10" t="s">
        <v>630</v>
      </c>
      <c r="S43" s="10" t="s">
        <v>32</v>
      </c>
      <c r="T43" t="s">
        <v>633</v>
      </c>
    </row>
    <row r="44" spans="1:15" ht="114.75">
      <c r="A44" s="10">
        <v>1</v>
      </c>
      <c r="B44" s="10" t="s">
        <v>61</v>
      </c>
      <c r="E44" s="10" t="s">
        <v>62</v>
      </c>
      <c r="F44" s="12">
        <v>1</v>
      </c>
      <c r="G44" s="20">
        <v>1.1</v>
      </c>
      <c r="H44" s="10">
        <v>1</v>
      </c>
      <c r="I44" s="10">
        <v>33</v>
      </c>
      <c r="J44" s="10" t="s">
        <v>28</v>
      </c>
      <c r="L44" s="11" t="s">
        <v>63</v>
      </c>
      <c r="M44" s="11" t="s">
        <v>64</v>
      </c>
      <c r="O44" s="10" t="s">
        <v>43</v>
      </c>
    </row>
    <row r="45" spans="1:15" ht="63.75">
      <c r="A45" s="10">
        <v>3</v>
      </c>
      <c r="B45" s="10" t="s">
        <v>61</v>
      </c>
      <c r="E45" s="10" t="s">
        <v>62</v>
      </c>
      <c r="F45" s="12">
        <v>3</v>
      </c>
      <c r="G45" s="20">
        <v>3.2</v>
      </c>
      <c r="H45" s="10">
        <v>4</v>
      </c>
      <c r="I45" s="10">
        <v>50</v>
      </c>
      <c r="J45" s="10" t="s">
        <v>28</v>
      </c>
      <c r="L45" s="11" t="s">
        <v>67</v>
      </c>
      <c r="M45" s="11" t="s">
        <v>68</v>
      </c>
      <c r="O45" s="10" t="s">
        <v>43</v>
      </c>
    </row>
    <row r="46" spans="1:15" ht="51">
      <c r="A46" s="10">
        <v>4</v>
      </c>
      <c r="B46" s="10" t="s">
        <v>61</v>
      </c>
      <c r="E46" s="10" t="s">
        <v>62</v>
      </c>
      <c r="F46" s="12">
        <v>3</v>
      </c>
      <c r="G46" s="20" t="s">
        <v>69</v>
      </c>
      <c r="H46" s="10">
        <v>5</v>
      </c>
      <c r="I46" s="10">
        <v>13</v>
      </c>
      <c r="J46" s="10" t="s">
        <v>28</v>
      </c>
      <c r="L46" s="11" t="s">
        <v>70</v>
      </c>
      <c r="M46" s="11" t="s">
        <v>71</v>
      </c>
      <c r="O46" s="10" t="s">
        <v>43</v>
      </c>
    </row>
    <row r="47" spans="1:15" ht="25.5">
      <c r="A47" s="10">
        <v>5</v>
      </c>
      <c r="B47" s="10" t="s">
        <v>61</v>
      </c>
      <c r="E47" s="10" t="s">
        <v>62</v>
      </c>
      <c r="F47" s="12">
        <v>3</v>
      </c>
      <c r="G47" s="20" t="s">
        <v>69</v>
      </c>
      <c r="H47" s="10">
        <v>5</v>
      </c>
      <c r="I47" s="10">
        <v>16</v>
      </c>
      <c r="J47" s="10" t="s">
        <v>28</v>
      </c>
      <c r="L47" s="11" t="s">
        <v>72</v>
      </c>
      <c r="M47" s="11" t="s">
        <v>73</v>
      </c>
      <c r="O47" s="10" t="s">
        <v>43</v>
      </c>
    </row>
    <row r="48" spans="1:15" ht="12.75">
      <c r="A48" s="10">
        <v>10</v>
      </c>
      <c r="B48" s="10" t="s">
        <v>61</v>
      </c>
      <c r="E48" s="10" t="s">
        <v>62</v>
      </c>
      <c r="F48" s="12">
        <v>3</v>
      </c>
      <c r="G48" s="21" t="s">
        <v>80</v>
      </c>
      <c r="H48" s="10">
        <v>5</v>
      </c>
      <c r="I48" s="10">
        <v>46</v>
      </c>
      <c r="J48" s="10" t="s">
        <v>28</v>
      </c>
      <c r="L48" s="11" t="s">
        <v>83</v>
      </c>
      <c r="M48" s="11" t="s">
        <v>76</v>
      </c>
      <c r="O48" s="10" t="s">
        <v>43</v>
      </c>
    </row>
    <row r="49" spans="1:15" ht="102">
      <c r="A49" s="10">
        <v>12</v>
      </c>
      <c r="B49" s="10" t="s">
        <v>61</v>
      </c>
      <c r="E49" s="10" t="s">
        <v>62</v>
      </c>
      <c r="F49" s="12">
        <v>3</v>
      </c>
      <c r="G49" s="20" t="s">
        <v>84</v>
      </c>
      <c r="H49" s="10">
        <v>6</v>
      </c>
      <c r="I49" s="10">
        <v>5</v>
      </c>
      <c r="J49" s="10" t="s">
        <v>28</v>
      </c>
      <c r="L49" s="11" t="s">
        <v>87</v>
      </c>
      <c r="M49" s="11" t="s">
        <v>88</v>
      </c>
      <c r="O49" s="10" t="s">
        <v>43</v>
      </c>
    </row>
    <row r="50" spans="1:15" ht="63.75">
      <c r="A50" s="10">
        <v>14</v>
      </c>
      <c r="B50" s="10" t="s">
        <v>61</v>
      </c>
      <c r="E50" s="10" t="s">
        <v>62</v>
      </c>
      <c r="F50" s="12">
        <v>3</v>
      </c>
      <c r="G50" s="20" t="s">
        <v>89</v>
      </c>
      <c r="H50" s="10">
        <v>8</v>
      </c>
      <c r="I50" s="10">
        <v>40</v>
      </c>
      <c r="J50" s="10" t="s">
        <v>28</v>
      </c>
      <c r="L50" s="11" t="s">
        <v>90</v>
      </c>
      <c r="M50" s="11" t="s">
        <v>79</v>
      </c>
      <c r="O50" s="10" t="s">
        <v>43</v>
      </c>
    </row>
    <row r="51" spans="1:15" ht="102">
      <c r="A51" s="10">
        <v>15</v>
      </c>
      <c r="B51" s="10" t="s">
        <v>61</v>
      </c>
      <c r="E51" s="10" t="s">
        <v>62</v>
      </c>
      <c r="F51" s="12">
        <v>3</v>
      </c>
      <c r="G51" s="20" t="s">
        <v>89</v>
      </c>
      <c r="H51" s="10">
        <v>8</v>
      </c>
      <c r="I51" s="10">
        <v>46</v>
      </c>
      <c r="J51" s="10" t="s">
        <v>28</v>
      </c>
      <c r="L51" s="11" t="s">
        <v>91</v>
      </c>
      <c r="M51" s="11" t="s">
        <v>92</v>
      </c>
      <c r="O51" s="10" t="s">
        <v>43</v>
      </c>
    </row>
    <row r="52" spans="1:15" ht="102">
      <c r="A52" s="10">
        <v>16</v>
      </c>
      <c r="B52" s="10" t="s">
        <v>61</v>
      </c>
      <c r="E52" s="10" t="s">
        <v>62</v>
      </c>
      <c r="F52" s="12">
        <v>3</v>
      </c>
      <c r="G52" s="20" t="s">
        <v>89</v>
      </c>
      <c r="H52" s="10">
        <v>8</v>
      </c>
      <c r="I52" s="10">
        <v>47</v>
      </c>
      <c r="J52" s="10" t="s">
        <v>28</v>
      </c>
      <c r="L52" s="11" t="s">
        <v>93</v>
      </c>
      <c r="M52" s="11" t="s">
        <v>94</v>
      </c>
      <c r="O52" s="10" t="s">
        <v>43</v>
      </c>
    </row>
    <row r="53" spans="1:15" ht="76.5">
      <c r="A53" s="10">
        <v>20</v>
      </c>
      <c r="B53" s="10" t="s">
        <v>61</v>
      </c>
      <c r="E53" s="10" t="s">
        <v>62</v>
      </c>
      <c r="F53" s="12">
        <v>3</v>
      </c>
      <c r="G53" s="20" t="s">
        <v>103</v>
      </c>
      <c r="H53" s="10">
        <v>10</v>
      </c>
      <c r="I53" s="10">
        <v>1</v>
      </c>
      <c r="J53" s="10" t="s">
        <v>28</v>
      </c>
      <c r="L53" s="11" t="s">
        <v>104</v>
      </c>
      <c r="M53" s="11" t="s">
        <v>105</v>
      </c>
      <c r="O53" s="10" t="s">
        <v>43</v>
      </c>
    </row>
    <row r="54" spans="1:15" ht="51">
      <c r="A54" s="10">
        <v>24</v>
      </c>
      <c r="B54" s="10" t="s">
        <v>61</v>
      </c>
      <c r="E54" s="10" t="s">
        <v>62</v>
      </c>
      <c r="F54" s="12">
        <v>5</v>
      </c>
      <c r="G54" s="20" t="s">
        <v>114</v>
      </c>
      <c r="H54" s="10">
        <v>41</v>
      </c>
      <c r="I54" s="10">
        <v>32</v>
      </c>
      <c r="J54" s="10" t="s">
        <v>28</v>
      </c>
      <c r="L54" s="11" t="s">
        <v>115</v>
      </c>
      <c r="M54" s="11" t="s">
        <v>116</v>
      </c>
      <c r="O54" s="10" t="s">
        <v>43</v>
      </c>
    </row>
    <row r="55" spans="1:15" ht="38.25">
      <c r="A55" s="10">
        <v>26</v>
      </c>
      <c r="B55" s="10" t="s">
        <v>61</v>
      </c>
      <c r="E55" s="10" t="s">
        <v>62</v>
      </c>
      <c r="F55" s="12">
        <v>5</v>
      </c>
      <c r="G55" s="20" t="s">
        <v>120</v>
      </c>
      <c r="H55" s="10">
        <v>44</v>
      </c>
      <c r="I55" s="10">
        <v>32</v>
      </c>
      <c r="J55" s="10" t="s">
        <v>28</v>
      </c>
      <c r="L55" s="11" t="s">
        <v>121</v>
      </c>
      <c r="M55" s="11" t="s">
        <v>122</v>
      </c>
      <c r="O55" s="10" t="s">
        <v>43</v>
      </c>
    </row>
    <row r="56" spans="1:15" ht="12.75">
      <c r="A56" s="10">
        <v>28</v>
      </c>
      <c r="B56" s="10" t="s">
        <v>61</v>
      </c>
      <c r="E56" s="10" t="s">
        <v>62</v>
      </c>
      <c r="F56" s="12">
        <v>2</v>
      </c>
      <c r="G56" s="20" t="s">
        <v>125</v>
      </c>
      <c r="H56" s="10">
        <v>2</v>
      </c>
      <c r="I56" s="10">
        <v>4</v>
      </c>
      <c r="J56" s="10" t="s">
        <v>28</v>
      </c>
      <c r="L56" s="11" t="s">
        <v>126</v>
      </c>
      <c r="M56" s="11" t="s">
        <v>127</v>
      </c>
      <c r="O56" s="10" t="s">
        <v>43</v>
      </c>
    </row>
    <row r="57" spans="1:15" ht="12.75">
      <c r="A57" s="10">
        <v>29</v>
      </c>
      <c r="B57" s="10" t="s">
        <v>61</v>
      </c>
      <c r="E57" s="10" t="s">
        <v>62</v>
      </c>
      <c r="F57" s="12">
        <v>2</v>
      </c>
      <c r="G57" s="20" t="s">
        <v>125</v>
      </c>
      <c r="H57" s="10">
        <v>2</v>
      </c>
      <c r="I57" s="10">
        <v>4</v>
      </c>
      <c r="J57" s="10" t="s">
        <v>28</v>
      </c>
      <c r="L57" s="11" t="s">
        <v>128</v>
      </c>
      <c r="M57" s="11" t="s">
        <v>127</v>
      </c>
      <c r="O57" s="10" t="s">
        <v>43</v>
      </c>
    </row>
    <row r="58" spans="1:15" ht="12.75">
      <c r="A58" s="10">
        <v>30</v>
      </c>
      <c r="B58" s="10" t="s">
        <v>61</v>
      </c>
      <c r="E58" s="10" t="s">
        <v>62</v>
      </c>
      <c r="F58" s="12">
        <v>2</v>
      </c>
      <c r="G58" s="20" t="s">
        <v>125</v>
      </c>
      <c r="H58" s="10">
        <v>2</v>
      </c>
      <c r="I58" s="10">
        <v>4</v>
      </c>
      <c r="J58" s="10" t="s">
        <v>28</v>
      </c>
      <c r="L58" s="11" t="s">
        <v>129</v>
      </c>
      <c r="M58" s="11" t="s">
        <v>127</v>
      </c>
      <c r="O58" s="10" t="s">
        <v>43</v>
      </c>
    </row>
    <row r="59" spans="1:15" ht="51">
      <c r="A59" s="10">
        <v>35</v>
      </c>
      <c r="B59" s="10" t="s">
        <v>61</v>
      </c>
      <c r="E59" s="10" t="s">
        <v>62</v>
      </c>
      <c r="F59" s="12">
        <v>5</v>
      </c>
      <c r="G59" s="20" t="s">
        <v>136</v>
      </c>
      <c r="H59" s="10">
        <v>54</v>
      </c>
      <c r="I59" s="10">
        <v>25</v>
      </c>
      <c r="J59" s="10" t="s">
        <v>28</v>
      </c>
      <c r="L59" s="11" t="s">
        <v>138</v>
      </c>
      <c r="M59" s="11" t="s">
        <v>139</v>
      </c>
      <c r="O59" s="10" t="s">
        <v>43</v>
      </c>
    </row>
    <row r="60" spans="1:15" ht="51">
      <c r="A60" s="10">
        <v>39</v>
      </c>
      <c r="B60" s="10" t="s">
        <v>61</v>
      </c>
      <c r="E60" s="10" t="s">
        <v>62</v>
      </c>
      <c r="F60" s="12">
        <v>9</v>
      </c>
      <c r="G60" s="20" t="s">
        <v>146</v>
      </c>
      <c r="H60" s="10">
        <v>146</v>
      </c>
      <c r="I60" s="10">
        <v>34</v>
      </c>
      <c r="J60" s="10" t="s">
        <v>28</v>
      </c>
      <c r="L60" s="11" t="s">
        <v>147</v>
      </c>
      <c r="M60" s="11" t="s">
        <v>148</v>
      </c>
      <c r="O60" s="10" t="s">
        <v>43</v>
      </c>
    </row>
    <row r="61" spans="1:15" ht="153">
      <c r="A61" s="10">
        <v>42</v>
      </c>
      <c r="B61" s="10" t="s">
        <v>61</v>
      </c>
      <c r="E61" s="10" t="s">
        <v>62</v>
      </c>
      <c r="F61" s="12">
        <v>3</v>
      </c>
      <c r="G61" s="20" t="s">
        <v>153</v>
      </c>
      <c r="H61" s="10">
        <v>4</v>
      </c>
      <c r="I61" s="10">
        <v>11</v>
      </c>
      <c r="J61" s="10" t="s">
        <v>28</v>
      </c>
      <c r="L61" s="11" t="s">
        <v>154</v>
      </c>
      <c r="M61" s="11" t="s">
        <v>155</v>
      </c>
      <c r="O61" s="10" t="s">
        <v>43</v>
      </c>
    </row>
    <row r="62" spans="1:15" ht="89.25">
      <c r="A62" s="10">
        <v>43</v>
      </c>
      <c r="B62" s="10" t="s">
        <v>61</v>
      </c>
      <c r="E62" s="10" t="s">
        <v>62</v>
      </c>
      <c r="F62" s="12">
        <v>9</v>
      </c>
      <c r="G62" s="20" t="s">
        <v>156</v>
      </c>
      <c r="H62" s="10">
        <v>183</v>
      </c>
      <c r="I62" s="10">
        <v>19</v>
      </c>
      <c r="J62" s="10" t="s">
        <v>28</v>
      </c>
      <c r="L62" s="11" t="s">
        <v>157</v>
      </c>
      <c r="M62" s="11" t="s">
        <v>158</v>
      </c>
      <c r="O62" s="10" t="s">
        <v>43</v>
      </c>
    </row>
    <row r="63" spans="1:15" ht="25.5">
      <c r="A63" s="10">
        <v>44</v>
      </c>
      <c r="B63" s="10" t="s">
        <v>61</v>
      </c>
      <c r="E63" s="10" t="s">
        <v>62</v>
      </c>
      <c r="F63" s="12">
        <v>2</v>
      </c>
      <c r="G63" s="20" t="s">
        <v>125</v>
      </c>
      <c r="H63" s="10">
        <v>2</v>
      </c>
      <c r="I63" s="10">
        <v>4</v>
      </c>
      <c r="J63" s="10" t="s">
        <v>28</v>
      </c>
      <c r="L63" s="11" t="s">
        <v>159</v>
      </c>
      <c r="M63" s="11" t="s">
        <v>127</v>
      </c>
      <c r="O63" s="10" t="s">
        <v>43</v>
      </c>
    </row>
    <row r="64" spans="1:15" ht="63.75">
      <c r="A64" s="10">
        <v>45</v>
      </c>
      <c r="B64" s="10" t="s">
        <v>61</v>
      </c>
      <c r="E64" s="10" t="s">
        <v>62</v>
      </c>
      <c r="F64" s="12">
        <v>4</v>
      </c>
      <c r="G64" s="20" t="s">
        <v>160</v>
      </c>
      <c r="H64" s="10">
        <v>21</v>
      </c>
      <c r="I64" s="10">
        <v>41</v>
      </c>
      <c r="J64" s="10" t="s">
        <v>28</v>
      </c>
      <c r="L64" s="11" t="s">
        <v>161</v>
      </c>
      <c r="M64" s="11" t="s">
        <v>162</v>
      </c>
      <c r="O64" s="10" t="s">
        <v>43</v>
      </c>
    </row>
    <row r="65" spans="1:15" ht="114.75">
      <c r="A65" s="10">
        <v>46</v>
      </c>
      <c r="B65" s="10" t="s">
        <v>61</v>
      </c>
      <c r="E65" s="10" t="s">
        <v>62</v>
      </c>
      <c r="F65" s="12">
        <v>4</v>
      </c>
      <c r="G65" s="20" t="s">
        <v>163</v>
      </c>
      <c r="H65" s="10">
        <v>19</v>
      </c>
      <c r="I65" s="10">
        <v>31</v>
      </c>
      <c r="J65" s="10" t="s">
        <v>28</v>
      </c>
      <c r="L65" s="11" t="s">
        <v>164</v>
      </c>
      <c r="M65" s="11" t="s">
        <v>165</v>
      </c>
      <c r="O65" s="10" t="s">
        <v>43</v>
      </c>
    </row>
    <row r="66" spans="1:15" ht="12.75">
      <c r="A66" s="10">
        <v>50</v>
      </c>
      <c r="B66" s="10" t="s">
        <v>61</v>
      </c>
      <c r="E66" s="10" t="s">
        <v>62</v>
      </c>
      <c r="F66" s="12">
        <v>2</v>
      </c>
      <c r="G66" s="20" t="s">
        <v>125</v>
      </c>
      <c r="H66" s="10">
        <v>2</v>
      </c>
      <c r="I66" s="10">
        <v>4</v>
      </c>
      <c r="J66" s="10" t="s">
        <v>28</v>
      </c>
      <c r="L66" s="11" t="s">
        <v>174</v>
      </c>
      <c r="M66" s="11" t="s">
        <v>127</v>
      </c>
      <c r="O66" s="10" t="s">
        <v>43</v>
      </c>
    </row>
    <row r="67" spans="1:15" ht="89.25">
      <c r="A67" s="10">
        <v>53</v>
      </c>
      <c r="B67" s="10" t="s">
        <v>61</v>
      </c>
      <c r="E67" s="10" t="s">
        <v>62</v>
      </c>
      <c r="F67" s="12">
        <v>9</v>
      </c>
      <c r="G67" s="20" t="s">
        <v>179</v>
      </c>
      <c r="H67" s="10">
        <v>171</v>
      </c>
      <c r="I67" s="10">
        <v>9</v>
      </c>
      <c r="J67" s="10" t="s">
        <v>28</v>
      </c>
      <c r="L67" s="11" t="s">
        <v>180</v>
      </c>
      <c r="M67" s="11" t="s">
        <v>181</v>
      </c>
      <c r="O67" s="10" t="s">
        <v>43</v>
      </c>
    </row>
    <row r="68" spans="1:15" ht="153">
      <c r="A68" s="10">
        <v>54</v>
      </c>
      <c r="B68" s="10" t="s">
        <v>61</v>
      </c>
      <c r="E68" s="10" t="s">
        <v>62</v>
      </c>
      <c r="F68" s="12">
        <v>9</v>
      </c>
      <c r="G68" s="20" t="s">
        <v>182</v>
      </c>
      <c r="H68" s="10">
        <v>153</v>
      </c>
      <c r="I68" s="10">
        <v>32</v>
      </c>
      <c r="J68" s="10" t="s">
        <v>28</v>
      </c>
      <c r="L68" s="11" t="s">
        <v>183</v>
      </c>
      <c r="M68" s="11" t="s">
        <v>178</v>
      </c>
      <c r="O68" s="10" t="s">
        <v>43</v>
      </c>
    </row>
    <row r="69" spans="1:15" ht="63.75">
      <c r="A69" s="10">
        <v>57</v>
      </c>
      <c r="B69" s="10" t="s">
        <v>61</v>
      </c>
      <c r="E69" s="10" t="s">
        <v>62</v>
      </c>
      <c r="F69" s="12">
        <v>9</v>
      </c>
      <c r="G69" s="20" t="s">
        <v>184</v>
      </c>
      <c r="H69" s="10">
        <v>173</v>
      </c>
      <c r="I69" s="10">
        <v>18</v>
      </c>
      <c r="J69" s="10" t="s">
        <v>28</v>
      </c>
      <c r="L69" s="11" t="s">
        <v>187</v>
      </c>
      <c r="M69" s="11" t="s">
        <v>188</v>
      </c>
      <c r="O69" s="10" t="s">
        <v>43</v>
      </c>
    </row>
    <row r="70" spans="1:15" ht="51">
      <c r="A70" s="10">
        <v>69</v>
      </c>
      <c r="B70" s="10" t="s">
        <v>61</v>
      </c>
      <c r="E70" s="10" t="s">
        <v>62</v>
      </c>
      <c r="F70" s="12">
        <v>9</v>
      </c>
      <c r="G70" s="20" t="s">
        <v>215</v>
      </c>
      <c r="H70" s="10">
        <v>178</v>
      </c>
      <c r="I70" s="10">
        <v>44</v>
      </c>
      <c r="J70" s="10" t="s">
        <v>28</v>
      </c>
      <c r="L70" s="11" t="s">
        <v>216</v>
      </c>
      <c r="M70" s="11" t="s">
        <v>217</v>
      </c>
      <c r="O70" s="10" t="s">
        <v>43</v>
      </c>
    </row>
    <row r="71" spans="1:15" ht="76.5">
      <c r="A71" s="10">
        <v>70</v>
      </c>
      <c r="B71" s="10" t="s">
        <v>61</v>
      </c>
      <c r="E71" s="10" t="s">
        <v>62</v>
      </c>
      <c r="F71" s="12">
        <v>9</v>
      </c>
      <c r="G71" s="20" t="s">
        <v>215</v>
      </c>
      <c r="H71" s="10">
        <v>178</v>
      </c>
      <c r="I71" s="10">
        <v>25</v>
      </c>
      <c r="J71" s="10" t="s">
        <v>28</v>
      </c>
      <c r="L71" s="11" t="s">
        <v>218</v>
      </c>
      <c r="M71" s="11" t="s">
        <v>219</v>
      </c>
      <c r="O71" s="10" t="s">
        <v>43</v>
      </c>
    </row>
    <row r="72" spans="1:15" ht="12.75">
      <c r="A72" s="10">
        <v>76</v>
      </c>
      <c r="B72" s="10" t="s">
        <v>223</v>
      </c>
      <c r="E72" s="10" t="s">
        <v>224</v>
      </c>
      <c r="H72" s="10">
        <v>5</v>
      </c>
      <c r="I72" s="10">
        <v>16</v>
      </c>
      <c r="J72" s="10" t="s">
        <v>28</v>
      </c>
      <c r="L72" s="11" t="s">
        <v>227</v>
      </c>
      <c r="M72" s="11" t="s">
        <v>228</v>
      </c>
      <c r="O72" s="10" t="s">
        <v>43</v>
      </c>
    </row>
    <row r="73" spans="1:15" ht="12.75">
      <c r="A73" s="10">
        <v>77</v>
      </c>
      <c r="B73" s="10" t="s">
        <v>223</v>
      </c>
      <c r="E73" s="10" t="s">
        <v>224</v>
      </c>
      <c r="I73" s="10">
        <v>45</v>
      </c>
      <c r="J73" s="10" t="s">
        <v>28</v>
      </c>
      <c r="L73" s="11" t="s">
        <v>229</v>
      </c>
      <c r="M73" s="11" t="s">
        <v>230</v>
      </c>
      <c r="O73" s="10" t="s">
        <v>43</v>
      </c>
    </row>
    <row r="74" spans="1:15" ht="12.75">
      <c r="A74" s="10">
        <v>81</v>
      </c>
      <c r="B74" s="10" t="s">
        <v>223</v>
      </c>
      <c r="E74" s="10" t="s">
        <v>224</v>
      </c>
      <c r="H74" s="10">
        <v>146</v>
      </c>
      <c r="I74" s="10">
        <v>34</v>
      </c>
      <c r="J74" s="10" t="s">
        <v>28</v>
      </c>
      <c r="L74" s="11" t="s">
        <v>237</v>
      </c>
      <c r="O74" s="10" t="s">
        <v>43</v>
      </c>
    </row>
    <row r="75" spans="1:15" ht="12.75">
      <c r="A75" s="10">
        <v>82</v>
      </c>
      <c r="B75" s="10" t="s">
        <v>223</v>
      </c>
      <c r="E75" s="10" t="s">
        <v>224</v>
      </c>
      <c r="G75" s="13"/>
      <c r="H75" s="10">
        <v>181</v>
      </c>
      <c r="I75" s="10">
        <v>53</v>
      </c>
      <c r="J75" s="10" t="s">
        <v>28</v>
      </c>
      <c r="L75" s="11" t="s">
        <v>238</v>
      </c>
      <c r="M75" s="11" t="s">
        <v>239</v>
      </c>
      <c r="O75" s="10" t="s">
        <v>43</v>
      </c>
    </row>
    <row r="76" spans="1:15" ht="25.5">
      <c r="A76" s="10">
        <v>83</v>
      </c>
      <c r="B76" s="10" t="s">
        <v>223</v>
      </c>
      <c r="E76" s="10" t="s">
        <v>224</v>
      </c>
      <c r="H76" s="10">
        <v>183</v>
      </c>
      <c r="I76" s="10">
        <v>19</v>
      </c>
      <c r="J76" s="10" t="s">
        <v>28</v>
      </c>
      <c r="L76" s="11" t="s">
        <v>240</v>
      </c>
      <c r="M76" s="11" t="s">
        <v>241</v>
      </c>
      <c r="O76" s="10" t="s">
        <v>43</v>
      </c>
    </row>
    <row r="77" spans="1:15" ht="25.5">
      <c r="A77" s="10">
        <v>86</v>
      </c>
      <c r="B77" s="10" t="s">
        <v>242</v>
      </c>
      <c r="E77" s="10" t="s">
        <v>62</v>
      </c>
      <c r="F77" s="12">
        <v>4</v>
      </c>
      <c r="G77" s="23" t="s">
        <v>248</v>
      </c>
      <c r="H77" s="10" t="s">
        <v>249</v>
      </c>
      <c r="I77" s="20" t="s">
        <v>34</v>
      </c>
      <c r="J77" s="10" t="s">
        <v>28</v>
      </c>
      <c r="L77" s="11" t="s">
        <v>250</v>
      </c>
      <c r="M77" s="11" t="s">
        <v>251</v>
      </c>
      <c r="O77" s="10" t="s">
        <v>43</v>
      </c>
    </row>
    <row r="78" spans="1:15" ht="25.5">
      <c r="A78" s="10">
        <v>88</v>
      </c>
      <c r="B78" s="10" t="s">
        <v>242</v>
      </c>
      <c r="E78" s="10" t="s">
        <v>62</v>
      </c>
      <c r="F78" s="12">
        <v>5</v>
      </c>
      <c r="G78" s="10">
        <v>3</v>
      </c>
      <c r="H78" s="10" t="s">
        <v>255</v>
      </c>
      <c r="I78" s="20" t="s">
        <v>34</v>
      </c>
      <c r="J78" s="10" t="s">
        <v>28</v>
      </c>
      <c r="L78" s="11" t="s">
        <v>256</v>
      </c>
      <c r="M78" s="11" t="s">
        <v>251</v>
      </c>
      <c r="O78" s="10" t="s">
        <v>43</v>
      </c>
    </row>
    <row r="79" spans="1:15" ht="38.25">
      <c r="A79" s="10">
        <v>90</v>
      </c>
      <c r="B79" s="10" t="s">
        <v>242</v>
      </c>
      <c r="E79" s="10" t="s">
        <v>62</v>
      </c>
      <c r="F79" s="12">
        <v>9</v>
      </c>
      <c r="G79" s="23" t="s">
        <v>259</v>
      </c>
      <c r="H79" s="10">
        <v>146</v>
      </c>
      <c r="I79" s="20">
        <v>12</v>
      </c>
      <c r="J79" s="10" t="s">
        <v>28</v>
      </c>
      <c r="L79" s="11" t="s">
        <v>260</v>
      </c>
      <c r="M79" s="11" t="s">
        <v>261</v>
      </c>
      <c r="O79" s="10" t="s">
        <v>43</v>
      </c>
    </row>
    <row r="80" spans="1:15" ht="51">
      <c r="A80" s="10">
        <v>91</v>
      </c>
      <c r="B80" s="10" t="s">
        <v>242</v>
      </c>
      <c r="E80" s="10" t="s">
        <v>62</v>
      </c>
      <c r="F80" s="12">
        <v>9</v>
      </c>
      <c r="G80" s="10" t="s">
        <v>259</v>
      </c>
      <c r="H80" s="10">
        <v>146</v>
      </c>
      <c r="I80" s="20">
        <v>24</v>
      </c>
      <c r="J80" s="10" t="s">
        <v>28</v>
      </c>
      <c r="L80" s="11" t="s">
        <v>262</v>
      </c>
      <c r="M80" s="11" t="s">
        <v>263</v>
      </c>
      <c r="O80" s="10" t="s">
        <v>43</v>
      </c>
    </row>
    <row r="81" spans="1:15" ht="12.75">
      <c r="A81" s="10">
        <v>93</v>
      </c>
      <c r="B81" s="10" t="s">
        <v>242</v>
      </c>
      <c r="E81" s="10" t="s">
        <v>62</v>
      </c>
      <c r="F81" s="12">
        <v>9</v>
      </c>
      <c r="G81" s="13" t="s">
        <v>266</v>
      </c>
      <c r="H81" s="10">
        <v>147</v>
      </c>
      <c r="I81" s="20">
        <v>17</v>
      </c>
      <c r="J81" s="10" t="s">
        <v>28</v>
      </c>
      <c r="L81" s="11" t="s">
        <v>267</v>
      </c>
      <c r="M81" s="11" t="s">
        <v>268</v>
      </c>
      <c r="O81" s="10" t="s">
        <v>43</v>
      </c>
    </row>
    <row r="82" spans="1:15" ht="12.75">
      <c r="A82" s="10">
        <v>124</v>
      </c>
      <c r="B82" s="10" t="s">
        <v>341</v>
      </c>
      <c r="E82" s="10" t="s">
        <v>36</v>
      </c>
      <c r="F82" s="12">
        <v>3</v>
      </c>
      <c r="G82" s="10">
        <v>3.2</v>
      </c>
      <c r="H82" s="10">
        <v>4</v>
      </c>
      <c r="I82" s="10">
        <v>33</v>
      </c>
      <c r="J82" s="10" t="s">
        <v>312</v>
      </c>
      <c r="K82" s="10" t="s">
        <v>342</v>
      </c>
      <c r="L82" s="11" t="s">
        <v>343</v>
      </c>
      <c r="M82" s="11" t="s">
        <v>344</v>
      </c>
      <c r="N82" s="11" t="s">
        <v>650</v>
      </c>
      <c r="O82" s="10" t="s">
        <v>43</v>
      </c>
    </row>
    <row r="83" spans="1:15" ht="25.5">
      <c r="A83" s="10">
        <v>125</v>
      </c>
      <c r="B83" s="10" t="s">
        <v>341</v>
      </c>
      <c r="E83" s="10" t="s">
        <v>36</v>
      </c>
      <c r="F83" s="12">
        <v>3</v>
      </c>
      <c r="G83" s="10">
        <v>3.2</v>
      </c>
      <c r="H83" s="10">
        <v>4</v>
      </c>
      <c r="I83" s="10">
        <v>37</v>
      </c>
      <c r="J83" s="10" t="s">
        <v>312</v>
      </c>
      <c r="K83" s="10" t="s">
        <v>342</v>
      </c>
      <c r="L83" s="11" t="s">
        <v>345</v>
      </c>
      <c r="M83" s="11" t="s">
        <v>346</v>
      </c>
      <c r="O83" s="10" t="s">
        <v>43</v>
      </c>
    </row>
    <row r="84" spans="1:15" ht="89.25">
      <c r="A84" s="10">
        <v>126</v>
      </c>
      <c r="B84" s="10" t="s">
        <v>341</v>
      </c>
      <c r="E84" s="10" t="s">
        <v>36</v>
      </c>
      <c r="F84" s="12">
        <v>3</v>
      </c>
      <c r="G84" s="10" t="s">
        <v>347</v>
      </c>
      <c r="H84" s="10">
        <v>8</v>
      </c>
      <c r="I84" s="10">
        <v>37</v>
      </c>
      <c r="J84" s="10" t="s">
        <v>312</v>
      </c>
      <c r="K84" s="10" t="s">
        <v>342</v>
      </c>
      <c r="L84" s="11" t="s">
        <v>348</v>
      </c>
      <c r="M84" s="11" t="s">
        <v>349</v>
      </c>
      <c r="O84" s="10" t="s">
        <v>43</v>
      </c>
    </row>
    <row r="85" spans="1:15" ht="25.5">
      <c r="A85" s="10">
        <v>128</v>
      </c>
      <c r="B85" s="25" t="s">
        <v>341</v>
      </c>
      <c r="C85" s="25"/>
      <c r="D85" s="26"/>
      <c r="E85" s="25" t="s">
        <v>36</v>
      </c>
      <c r="F85" s="27">
        <v>3</v>
      </c>
      <c r="G85" s="25" t="s">
        <v>352</v>
      </c>
      <c r="H85" s="25"/>
      <c r="I85" s="25"/>
      <c r="J85" s="25" t="s">
        <v>312</v>
      </c>
      <c r="K85" s="25" t="s">
        <v>342</v>
      </c>
      <c r="L85" s="26" t="s">
        <v>353</v>
      </c>
      <c r="M85" s="26"/>
      <c r="O85" s="10" t="s">
        <v>43</v>
      </c>
    </row>
    <row r="86" spans="1:15" ht="63.75">
      <c r="A86" s="10">
        <v>129</v>
      </c>
      <c r="B86" s="10" t="s">
        <v>341</v>
      </c>
      <c r="E86" s="10" t="s">
        <v>36</v>
      </c>
      <c r="F86" s="12">
        <v>4</v>
      </c>
      <c r="J86" s="10" t="s">
        <v>312</v>
      </c>
      <c r="K86" s="10" t="s">
        <v>342</v>
      </c>
      <c r="L86" s="11" t="s">
        <v>354</v>
      </c>
      <c r="O86" s="10" t="s">
        <v>43</v>
      </c>
    </row>
    <row r="87" spans="1:15" ht="38.25">
      <c r="A87" s="10">
        <v>130</v>
      </c>
      <c r="B87" s="10" t="s">
        <v>341</v>
      </c>
      <c r="E87" s="10" t="s">
        <v>36</v>
      </c>
      <c r="F87" s="12">
        <v>4</v>
      </c>
      <c r="G87" s="10" t="s">
        <v>355</v>
      </c>
      <c r="H87" s="10">
        <v>17</v>
      </c>
      <c r="I87" s="10">
        <v>43</v>
      </c>
      <c r="J87" s="10" t="s">
        <v>312</v>
      </c>
      <c r="K87" s="10" t="s">
        <v>342</v>
      </c>
      <c r="L87" s="11" t="s">
        <v>356</v>
      </c>
      <c r="M87" s="11" t="s">
        <v>357</v>
      </c>
      <c r="O87" s="10" t="s">
        <v>43</v>
      </c>
    </row>
    <row r="88" spans="1:15" ht="25.5">
      <c r="A88" s="10">
        <v>131</v>
      </c>
      <c r="B88" s="10" t="s">
        <v>341</v>
      </c>
      <c r="E88" s="10" t="s">
        <v>36</v>
      </c>
      <c r="F88" s="12">
        <v>4</v>
      </c>
      <c r="G88" s="10" t="s">
        <v>355</v>
      </c>
      <c r="H88" s="10">
        <v>19</v>
      </c>
      <c r="I88" s="10">
        <v>13</v>
      </c>
      <c r="J88" s="10" t="s">
        <v>312</v>
      </c>
      <c r="K88" s="10" t="s">
        <v>342</v>
      </c>
      <c r="L88" s="11" t="s">
        <v>358</v>
      </c>
      <c r="M88" s="11" t="s">
        <v>359</v>
      </c>
      <c r="O88" s="10" t="s">
        <v>43</v>
      </c>
    </row>
    <row r="89" spans="1:15" ht="76.5">
      <c r="A89" s="10">
        <v>134</v>
      </c>
      <c r="B89" s="10" t="s">
        <v>341</v>
      </c>
      <c r="E89" s="10" t="s">
        <v>36</v>
      </c>
      <c r="F89" s="12">
        <v>4</v>
      </c>
      <c r="G89" s="10" t="s">
        <v>364</v>
      </c>
      <c r="H89" s="10">
        <v>33</v>
      </c>
      <c r="I89" s="10">
        <v>10</v>
      </c>
      <c r="J89" s="10" t="s">
        <v>312</v>
      </c>
      <c r="K89" s="10" t="s">
        <v>342</v>
      </c>
      <c r="L89" s="11" t="s">
        <v>365</v>
      </c>
      <c r="M89" s="11" t="s">
        <v>366</v>
      </c>
      <c r="O89" s="10" t="s">
        <v>43</v>
      </c>
    </row>
    <row r="90" spans="1:15" ht="12.75">
      <c r="A90" s="10">
        <v>136</v>
      </c>
      <c r="B90" s="10" t="s">
        <v>341</v>
      </c>
      <c r="E90" s="10" t="s">
        <v>36</v>
      </c>
      <c r="F90" s="12">
        <v>4</v>
      </c>
      <c r="G90" s="10">
        <v>4.3</v>
      </c>
      <c r="H90" s="10">
        <v>39</v>
      </c>
      <c r="I90" s="10">
        <v>11</v>
      </c>
      <c r="J90" s="10" t="s">
        <v>312</v>
      </c>
      <c r="K90" s="10" t="s">
        <v>342</v>
      </c>
      <c r="L90" s="11" t="s">
        <v>368</v>
      </c>
      <c r="M90" s="11" t="s">
        <v>369</v>
      </c>
      <c r="O90" s="10" t="s">
        <v>43</v>
      </c>
    </row>
    <row r="91" spans="1:15" ht="25.5">
      <c r="A91" s="10">
        <v>137</v>
      </c>
      <c r="B91" s="10" t="s">
        <v>341</v>
      </c>
      <c r="E91" s="10" t="s">
        <v>36</v>
      </c>
      <c r="F91" s="12">
        <v>9</v>
      </c>
      <c r="G91" s="10">
        <v>9.5</v>
      </c>
      <c r="H91" s="10">
        <v>184</v>
      </c>
      <c r="I91" s="10">
        <v>15</v>
      </c>
      <c r="J91" s="10" t="s">
        <v>312</v>
      </c>
      <c r="K91" s="10" t="s">
        <v>342</v>
      </c>
      <c r="L91" s="11" t="s">
        <v>370</v>
      </c>
      <c r="O91" s="10" t="s">
        <v>43</v>
      </c>
    </row>
    <row r="92" spans="1:15" ht="25.5">
      <c r="A92" s="10">
        <v>139</v>
      </c>
      <c r="B92" s="10" t="s">
        <v>341</v>
      </c>
      <c r="E92" s="10" t="s">
        <v>36</v>
      </c>
      <c r="F92" s="12">
        <v>9</v>
      </c>
      <c r="G92" s="10">
        <v>9.1</v>
      </c>
      <c r="H92" s="10">
        <v>145</v>
      </c>
      <c r="I92" s="10">
        <v>17</v>
      </c>
      <c r="J92" s="10" t="s">
        <v>28</v>
      </c>
      <c r="K92" s="10" t="s">
        <v>371</v>
      </c>
      <c r="L92" s="11" t="s">
        <v>374</v>
      </c>
      <c r="M92" s="11" t="s">
        <v>375</v>
      </c>
      <c r="O92" s="10" t="s">
        <v>43</v>
      </c>
    </row>
    <row r="93" spans="1:15" ht="38.25">
      <c r="A93" s="10">
        <v>167</v>
      </c>
      <c r="B93" s="10" t="s">
        <v>452</v>
      </c>
      <c r="E93" s="10" t="s">
        <v>453</v>
      </c>
      <c r="F93" s="12" t="s">
        <v>454</v>
      </c>
      <c r="G93" s="33" t="s">
        <v>454</v>
      </c>
      <c r="J93" s="10" t="s">
        <v>458</v>
      </c>
      <c r="L93" s="11" t="s">
        <v>459</v>
      </c>
      <c r="M93" s="11" t="s">
        <v>460</v>
      </c>
      <c r="O93" s="10" t="s">
        <v>43</v>
      </c>
    </row>
    <row r="94" spans="1:15" ht="51">
      <c r="A94" s="10">
        <v>212</v>
      </c>
      <c r="B94" s="10" t="s">
        <v>482</v>
      </c>
      <c r="E94" s="10" t="s">
        <v>453</v>
      </c>
      <c r="F94" s="12">
        <v>7</v>
      </c>
      <c r="G94" s="12" t="s">
        <v>540</v>
      </c>
      <c r="H94" s="10">
        <v>110</v>
      </c>
      <c r="I94" s="10">
        <v>25</v>
      </c>
      <c r="J94" s="10" t="s">
        <v>458</v>
      </c>
      <c r="L94" s="35" t="s">
        <v>541</v>
      </c>
      <c r="M94" s="35" t="s">
        <v>542</v>
      </c>
      <c r="O94" s="10" t="s">
        <v>43</v>
      </c>
    </row>
    <row r="95" spans="1:15" ht="51">
      <c r="A95" s="10">
        <v>218</v>
      </c>
      <c r="B95" s="10" t="s">
        <v>552</v>
      </c>
      <c r="E95" s="10" t="s">
        <v>62</v>
      </c>
      <c r="F95" s="12">
        <v>2.1</v>
      </c>
      <c r="H95" s="10">
        <v>2</v>
      </c>
      <c r="I95" s="10">
        <v>5</v>
      </c>
      <c r="J95" s="10" t="s">
        <v>28</v>
      </c>
      <c r="L95" s="11" t="s">
        <v>553</v>
      </c>
      <c r="M95" s="11" t="s">
        <v>554</v>
      </c>
      <c r="O95" s="10" t="s">
        <v>43</v>
      </c>
    </row>
    <row r="96" spans="1:15" ht="63.75">
      <c r="A96" s="10">
        <v>222</v>
      </c>
      <c r="B96" s="10" t="s">
        <v>552</v>
      </c>
      <c r="E96" s="10" t="s">
        <v>62</v>
      </c>
      <c r="F96" s="12">
        <v>3</v>
      </c>
      <c r="G96" s="20" t="s">
        <v>69</v>
      </c>
      <c r="H96" s="10">
        <v>5</v>
      </c>
      <c r="I96" s="10">
        <v>16</v>
      </c>
      <c r="J96" s="10" t="s">
        <v>28</v>
      </c>
      <c r="L96" s="11" t="s">
        <v>562</v>
      </c>
      <c r="M96" s="11" t="s">
        <v>73</v>
      </c>
      <c r="O96" s="10" t="s">
        <v>43</v>
      </c>
    </row>
    <row r="97" spans="1:15" ht="89.25">
      <c r="A97" s="10">
        <v>223</v>
      </c>
      <c r="B97" s="10" t="s">
        <v>552</v>
      </c>
      <c r="E97" s="10" t="s">
        <v>62</v>
      </c>
      <c r="F97" s="12">
        <v>3</v>
      </c>
      <c r="G97" s="20" t="s">
        <v>74</v>
      </c>
      <c r="H97" s="10">
        <v>5</v>
      </c>
      <c r="I97" s="10">
        <v>20</v>
      </c>
      <c r="J97" s="10" t="s">
        <v>28</v>
      </c>
      <c r="L97" s="11" t="s">
        <v>563</v>
      </c>
      <c r="M97" s="11" t="s">
        <v>79</v>
      </c>
      <c r="O97" s="10" t="s">
        <v>43</v>
      </c>
    </row>
    <row r="98" spans="1:15" ht="89.25">
      <c r="A98" s="10">
        <v>224</v>
      </c>
      <c r="B98" s="10" t="s">
        <v>552</v>
      </c>
      <c r="E98" s="10" t="s">
        <v>62</v>
      </c>
      <c r="F98" s="12">
        <v>3</v>
      </c>
      <c r="G98" s="20"/>
      <c r="H98" s="10">
        <v>12</v>
      </c>
      <c r="I98" s="10">
        <v>51</v>
      </c>
      <c r="J98" s="10" t="s">
        <v>28</v>
      </c>
      <c r="L98" s="11" t="s">
        <v>564</v>
      </c>
      <c r="M98" s="11" t="s">
        <v>565</v>
      </c>
      <c r="O98" s="10" t="s">
        <v>43</v>
      </c>
    </row>
    <row r="99" spans="1:15" ht="102">
      <c r="A99" s="10">
        <v>225</v>
      </c>
      <c r="B99" s="10" t="s">
        <v>552</v>
      </c>
      <c r="E99" s="10" t="s">
        <v>62</v>
      </c>
      <c r="F99" s="12">
        <v>9</v>
      </c>
      <c r="G99" s="20" t="s">
        <v>146</v>
      </c>
      <c r="H99" s="10">
        <v>146</v>
      </c>
      <c r="I99" s="10">
        <v>36</v>
      </c>
      <c r="J99" s="10" t="s">
        <v>28</v>
      </c>
      <c r="L99" s="11" t="s">
        <v>566</v>
      </c>
      <c r="M99" s="11" t="s">
        <v>567</v>
      </c>
      <c r="O99" s="10" t="s">
        <v>43</v>
      </c>
    </row>
    <row r="100" spans="1:15" ht="127.5">
      <c r="A100" s="10">
        <v>226</v>
      </c>
      <c r="B100" s="10" t="s">
        <v>552</v>
      </c>
      <c r="E100" s="10" t="s">
        <v>62</v>
      </c>
      <c r="F100" s="12">
        <v>5</v>
      </c>
      <c r="G100" s="10">
        <v>5.1</v>
      </c>
      <c r="H100" s="10">
        <v>41</v>
      </c>
      <c r="I100" s="10">
        <v>4</v>
      </c>
      <c r="J100" s="10" t="s">
        <v>28</v>
      </c>
      <c r="L100" s="11" t="s">
        <v>568</v>
      </c>
      <c r="M100" s="11" t="s">
        <v>569</v>
      </c>
      <c r="O100" s="10" t="s">
        <v>43</v>
      </c>
    </row>
    <row r="101" spans="1:20" ht="102">
      <c r="A101" s="10">
        <v>227</v>
      </c>
      <c r="B101" s="10" t="s">
        <v>552</v>
      </c>
      <c r="E101" s="10" t="s">
        <v>62</v>
      </c>
      <c r="F101" s="12">
        <v>5</v>
      </c>
      <c r="G101" s="13" t="s">
        <v>570</v>
      </c>
      <c r="H101" s="10">
        <v>64</v>
      </c>
      <c r="I101" s="10">
        <v>41</v>
      </c>
      <c r="J101" s="10" t="s">
        <v>28</v>
      </c>
      <c r="L101" s="11" t="s">
        <v>571</v>
      </c>
      <c r="M101" s="11" t="s">
        <v>572</v>
      </c>
      <c r="O101" s="10" t="s">
        <v>43</v>
      </c>
      <c r="T101" s="44"/>
    </row>
    <row r="102" spans="1:20" ht="89.25">
      <c r="A102" s="10">
        <v>233</v>
      </c>
      <c r="B102" s="10" t="s">
        <v>574</v>
      </c>
      <c r="E102" s="10" t="s">
        <v>575</v>
      </c>
      <c r="F102" s="12" t="s">
        <v>587</v>
      </c>
      <c r="J102" s="10" t="s">
        <v>28</v>
      </c>
      <c r="L102" s="11" t="s">
        <v>588</v>
      </c>
      <c r="M102" s="11" t="s">
        <v>589</v>
      </c>
      <c r="O102" s="10" t="s">
        <v>43</v>
      </c>
      <c r="T102" s="44"/>
    </row>
    <row r="103" spans="1:18" ht="38.25">
      <c r="A103" s="10">
        <v>2</v>
      </c>
      <c r="B103" s="10" t="s">
        <v>61</v>
      </c>
      <c r="E103" s="10" t="s">
        <v>62</v>
      </c>
      <c r="F103" s="12">
        <v>3</v>
      </c>
      <c r="G103" s="20">
        <v>3.2</v>
      </c>
      <c r="H103" s="10">
        <v>4</v>
      </c>
      <c r="I103" s="10">
        <v>42</v>
      </c>
      <c r="J103" s="10" t="s">
        <v>30</v>
      </c>
      <c r="L103" s="11" t="s">
        <v>65</v>
      </c>
      <c r="M103" s="11" t="s">
        <v>66</v>
      </c>
      <c r="O103" s="10" t="s">
        <v>32</v>
      </c>
      <c r="Q103" s="10" t="s">
        <v>644</v>
      </c>
      <c r="R103" s="10" t="s">
        <v>32</v>
      </c>
    </row>
    <row r="104" spans="1:18" ht="63.75">
      <c r="A104" s="10">
        <v>7</v>
      </c>
      <c r="B104" s="10" t="s">
        <v>61</v>
      </c>
      <c r="E104" s="10" t="s">
        <v>62</v>
      </c>
      <c r="F104" s="12">
        <v>3</v>
      </c>
      <c r="G104" s="20" t="s">
        <v>74</v>
      </c>
      <c r="H104" s="10">
        <v>5</v>
      </c>
      <c r="I104" s="10">
        <v>39</v>
      </c>
      <c r="J104" s="10" t="s">
        <v>30</v>
      </c>
      <c r="L104" s="11" t="s">
        <v>77</v>
      </c>
      <c r="M104" s="11" t="s">
        <v>39</v>
      </c>
      <c r="O104" s="10" t="s">
        <v>32</v>
      </c>
      <c r="Q104" s="10" t="s">
        <v>644</v>
      </c>
      <c r="R104" s="10" t="s">
        <v>32</v>
      </c>
    </row>
    <row r="105" spans="1:17" ht="25.5">
      <c r="A105" s="10">
        <v>9</v>
      </c>
      <c r="B105" s="10" t="s">
        <v>61</v>
      </c>
      <c r="E105" s="10" t="s">
        <v>62</v>
      </c>
      <c r="F105" s="12">
        <v>3</v>
      </c>
      <c r="G105" s="20" t="s">
        <v>80</v>
      </c>
      <c r="H105" s="10">
        <v>5</v>
      </c>
      <c r="I105" s="10">
        <v>45</v>
      </c>
      <c r="J105" s="10" t="s">
        <v>30</v>
      </c>
      <c r="L105" s="11" t="s">
        <v>81</v>
      </c>
      <c r="M105" s="11" t="s">
        <v>82</v>
      </c>
      <c r="O105" s="10" t="s">
        <v>32</v>
      </c>
      <c r="Q105" s="10" t="s">
        <v>644</v>
      </c>
    </row>
    <row r="106" spans="1:17" ht="51">
      <c r="A106" s="10">
        <v>11</v>
      </c>
      <c r="B106" s="10" t="s">
        <v>61</v>
      </c>
      <c r="E106" s="10" t="s">
        <v>62</v>
      </c>
      <c r="F106" s="12">
        <v>3</v>
      </c>
      <c r="G106" s="20" t="s">
        <v>84</v>
      </c>
      <c r="H106" s="10">
        <v>6</v>
      </c>
      <c r="I106" s="10">
        <v>11</v>
      </c>
      <c r="J106" s="10" t="s">
        <v>30</v>
      </c>
      <c r="L106" s="11" t="s">
        <v>85</v>
      </c>
      <c r="M106" s="11" t="s">
        <v>86</v>
      </c>
      <c r="O106" s="10" t="s">
        <v>32</v>
      </c>
      <c r="Q106" s="10" t="s">
        <v>644</v>
      </c>
    </row>
    <row r="107" spans="1:17" ht="51">
      <c r="A107" s="10">
        <v>13</v>
      </c>
      <c r="B107" s="10" t="s">
        <v>61</v>
      </c>
      <c r="E107" s="10" t="s">
        <v>62</v>
      </c>
      <c r="F107" s="12">
        <v>3</v>
      </c>
      <c r="G107" s="20" t="s">
        <v>37</v>
      </c>
      <c r="H107" s="10">
        <v>6</v>
      </c>
      <c r="I107" s="10">
        <v>35</v>
      </c>
      <c r="J107" s="10" t="s">
        <v>30</v>
      </c>
      <c r="L107" s="11" t="s">
        <v>85</v>
      </c>
      <c r="M107" s="11" t="s">
        <v>86</v>
      </c>
      <c r="O107" s="10" t="s">
        <v>32</v>
      </c>
      <c r="Q107" s="10" t="s">
        <v>644</v>
      </c>
    </row>
    <row r="108" spans="1:17" ht="63.75">
      <c r="A108" s="10">
        <v>17</v>
      </c>
      <c r="B108" s="10" t="s">
        <v>61</v>
      </c>
      <c r="E108" s="10" t="s">
        <v>62</v>
      </c>
      <c r="F108" s="12">
        <v>3</v>
      </c>
      <c r="G108" s="20" t="s">
        <v>89</v>
      </c>
      <c r="H108" s="10">
        <v>8</v>
      </c>
      <c r="I108" s="10">
        <v>48</v>
      </c>
      <c r="J108" s="10" t="s">
        <v>30</v>
      </c>
      <c r="L108" s="11" t="s">
        <v>95</v>
      </c>
      <c r="M108" s="11" t="s">
        <v>96</v>
      </c>
      <c r="O108" s="10" t="s">
        <v>32</v>
      </c>
      <c r="Q108" s="10" t="s">
        <v>644</v>
      </c>
    </row>
    <row r="109" spans="1:17" ht="51">
      <c r="A109" s="10">
        <v>18</v>
      </c>
      <c r="B109" s="10" t="s">
        <v>61</v>
      </c>
      <c r="E109" s="10" t="s">
        <v>62</v>
      </c>
      <c r="F109" s="12">
        <v>3</v>
      </c>
      <c r="G109" s="20" t="s">
        <v>97</v>
      </c>
      <c r="H109" s="10">
        <v>9</v>
      </c>
      <c r="I109" s="10">
        <v>3</v>
      </c>
      <c r="J109" s="10" t="s">
        <v>30</v>
      </c>
      <c r="L109" s="11" t="s">
        <v>98</v>
      </c>
      <c r="M109" s="11" t="s">
        <v>99</v>
      </c>
      <c r="O109" s="10" t="s">
        <v>32</v>
      </c>
      <c r="Q109" s="10" t="s">
        <v>644</v>
      </c>
    </row>
    <row r="110" spans="1:17" ht="127.5">
      <c r="A110" s="10">
        <v>19</v>
      </c>
      <c r="B110" s="10" t="s">
        <v>61</v>
      </c>
      <c r="E110" s="10" t="s">
        <v>62</v>
      </c>
      <c r="F110" s="12">
        <v>3</v>
      </c>
      <c r="G110" s="20" t="s">
        <v>100</v>
      </c>
      <c r="H110" s="10">
        <v>9</v>
      </c>
      <c r="I110" s="10">
        <v>30</v>
      </c>
      <c r="J110" s="10" t="s">
        <v>30</v>
      </c>
      <c r="L110" s="11" t="s">
        <v>101</v>
      </c>
      <c r="M110" s="11" t="s">
        <v>102</v>
      </c>
      <c r="O110" s="10" t="s">
        <v>32</v>
      </c>
      <c r="Q110" s="10" t="s">
        <v>644</v>
      </c>
    </row>
    <row r="111" spans="1:17" ht="51">
      <c r="A111" s="10">
        <v>21</v>
      </c>
      <c r="B111" s="10" t="s">
        <v>61</v>
      </c>
      <c r="E111" s="10" t="s">
        <v>62</v>
      </c>
      <c r="F111" s="12">
        <v>9</v>
      </c>
      <c r="G111" s="20" t="s">
        <v>106</v>
      </c>
      <c r="H111" s="10">
        <v>178</v>
      </c>
      <c r="I111" s="10">
        <v>18</v>
      </c>
      <c r="J111" s="10" t="s">
        <v>30</v>
      </c>
      <c r="L111" s="11" t="s">
        <v>107</v>
      </c>
      <c r="M111" s="11" t="s">
        <v>108</v>
      </c>
      <c r="O111" s="10" t="s">
        <v>32</v>
      </c>
      <c r="Q111" s="10" t="s">
        <v>644</v>
      </c>
    </row>
    <row r="112" spans="1:17" ht="12.75">
      <c r="A112" s="10">
        <v>25</v>
      </c>
      <c r="B112" s="10" t="s">
        <v>61</v>
      </c>
      <c r="E112" s="10" t="s">
        <v>62</v>
      </c>
      <c r="F112" s="12">
        <v>5</v>
      </c>
      <c r="G112" s="20" t="s">
        <v>117</v>
      </c>
      <c r="H112" s="10">
        <v>42</v>
      </c>
      <c r="I112" s="10">
        <v>53</v>
      </c>
      <c r="J112" s="10" t="s">
        <v>30</v>
      </c>
      <c r="L112" s="11" t="s">
        <v>118</v>
      </c>
      <c r="M112" s="11" t="s">
        <v>119</v>
      </c>
      <c r="O112" s="10" t="s">
        <v>32</v>
      </c>
      <c r="Q112" s="10" t="s">
        <v>644</v>
      </c>
    </row>
    <row r="113" spans="1:17" ht="12.75">
      <c r="A113" s="10">
        <v>27</v>
      </c>
      <c r="B113" s="10" t="s">
        <v>61</v>
      </c>
      <c r="E113" s="10" t="s">
        <v>62</v>
      </c>
      <c r="F113" s="12">
        <v>5</v>
      </c>
      <c r="G113" s="20" t="s">
        <v>123</v>
      </c>
      <c r="H113" s="10">
        <v>46</v>
      </c>
      <c r="I113" s="10">
        <v>29</v>
      </c>
      <c r="J113" s="10" t="s">
        <v>30</v>
      </c>
      <c r="L113" s="11" t="s">
        <v>118</v>
      </c>
      <c r="M113" s="11" t="s">
        <v>124</v>
      </c>
      <c r="O113" s="10" t="s">
        <v>32</v>
      </c>
      <c r="Q113" s="10" t="s">
        <v>644</v>
      </c>
    </row>
    <row r="114" spans="1:17" ht="12.75">
      <c r="A114" s="10">
        <v>31</v>
      </c>
      <c r="B114" s="10" t="s">
        <v>61</v>
      </c>
      <c r="E114" s="10" t="s">
        <v>62</v>
      </c>
      <c r="F114" s="12">
        <v>4</v>
      </c>
      <c r="G114" s="20" t="s">
        <v>130</v>
      </c>
      <c r="H114" s="10">
        <v>29</v>
      </c>
      <c r="I114" s="10">
        <v>43</v>
      </c>
      <c r="J114" s="10" t="s">
        <v>30</v>
      </c>
      <c r="L114" s="11" t="s">
        <v>131</v>
      </c>
      <c r="M114" s="11" t="s">
        <v>132</v>
      </c>
      <c r="O114" s="10" t="s">
        <v>32</v>
      </c>
      <c r="Q114" s="10" t="s">
        <v>644</v>
      </c>
    </row>
    <row r="115" spans="1:17" ht="12.75">
      <c r="A115" s="10">
        <v>34</v>
      </c>
      <c r="B115" s="10" t="s">
        <v>61</v>
      </c>
      <c r="E115" s="10" t="s">
        <v>62</v>
      </c>
      <c r="F115" s="12">
        <v>5</v>
      </c>
      <c r="G115" s="20" t="s">
        <v>136</v>
      </c>
      <c r="H115" s="10">
        <v>54</v>
      </c>
      <c r="I115" s="10">
        <v>24</v>
      </c>
      <c r="J115" s="10" t="s">
        <v>30</v>
      </c>
      <c r="L115" s="11" t="s">
        <v>118</v>
      </c>
      <c r="M115" s="11" t="s">
        <v>137</v>
      </c>
      <c r="O115" s="10" t="s">
        <v>32</v>
      </c>
      <c r="Q115" s="10" t="s">
        <v>644</v>
      </c>
    </row>
    <row r="116" spans="1:17" ht="25.5">
      <c r="A116" s="10">
        <v>36</v>
      </c>
      <c r="B116" s="10" t="s">
        <v>61</v>
      </c>
      <c r="E116" s="10" t="s">
        <v>62</v>
      </c>
      <c r="F116" s="12">
        <v>9</v>
      </c>
      <c r="G116" s="20" t="s">
        <v>140</v>
      </c>
      <c r="H116" s="10">
        <v>145</v>
      </c>
      <c r="I116" s="10">
        <v>9</v>
      </c>
      <c r="J116" s="10" t="s">
        <v>30</v>
      </c>
      <c r="L116" s="11" t="s">
        <v>141</v>
      </c>
      <c r="M116" s="11" t="s">
        <v>142</v>
      </c>
      <c r="O116" s="10" t="s">
        <v>32</v>
      </c>
      <c r="Q116" s="10" t="s">
        <v>644</v>
      </c>
    </row>
    <row r="117" spans="1:17" ht="25.5">
      <c r="A117" s="10">
        <v>37</v>
      </c>
      <c r="B117" s="10" t="s">
        <v>61</v>
      </c>
      <c r="E117" s="10" t="s">
        <v>62</v>
      </c>
      <c r="F117" s="12">
        <v>9</v>
      </c>
      <c r="G117" s="20" t="s">
        <v>140</v>
      </c>
      <c r="H117" s="10">
        <v>145</v>
      </c>
      <c r="I117" s="10">
        <v>12</v>
      </c>
      <c r="J117" s="10" t="s">
        <v>30</v>
      </c>
      <c r="L117" s="11" t="s">
        <v>143</v>
      </c>
      <c r="M117" s="11" t="s">
        <v>144</v>
      </c>
      <c r="O117" s="10" t="s">
        <v>32</v>
      </c>
      <c r="Q117" s="10" t="s">
        <v>644</v>
      </c>
    </row>
    <row r="118" spans="1:17" ht="25.5">
      <c r="A118" s="10">
        <v>38</v>
      </c>
      <c r="B118" s="10" t="s">
        <v>61</v>
      </c>
      <c r="E118" s="10" t="s">
        <v>62</v>
      </c>
      <c r="F118" s="12">
        <v>9</v>
      </c>
      <c r="G118" s="20" t="s">
        <v>140</v>
      </c>
      <c r="H118" s="10">
        <v>145</v>
      </c>
      <c r="I118" s="10">
        <v>17</v>
      </c>
      <c r="J118" s="10" t="s">
        <v>30</v>
      </c>
      <c r="L118" s="11" t="s">
        <v>143</v>
      </c>
      <c r="M118" s="11" t="s">
        <v>145</v>
      </c>
      <c r="O118" s="10" t="s">
        <v>32</v>
      </c>
      <c r="Q118" s="10" t="s">
        <v>644</v>
      </c>
    </row>
    <row r="119" spans="1:17" ht="12.75">
      <c r="A119" s="10">
        <v>48</v>
      </c>
      <c r="B119" s="10" t="s">
        <v>61</v>
      </c>
      <c r="E119" s="10" t="s">
        <v>62</v>
      </c>
      <c r="F119" s="12">
        <v>4</v>
      </c>
      <c r="G119" s="20" t="s">
        <v>169</v>
      </c>
      <c r="H119" s="10">
        <v>32</v>
      </c>
      <c r="I119" s="10">
        <v>3</v>
      </c>
      <c r="J119" s="10" t="s">
        <v>30</v>
      </c>
      <c r="L119" s="11" t="s">
        <v>170</v>
      </c>
      <c r="M119" s="11" t="s">
        <v>38</v>
      </c>
      <c r="O119" s="10" t="s">
        <v>32</v>
      </c>
      <c r="Q119" s="10" t="s">
        <v>644</v>
      </c>
    </row>
    <row r="120" spans="1:17" ht="12.75">
      <c r="A120" s="10">
        <v>58</v>
      </c>
      <c r="B120" s="10" t="s">
        <v>61</v>
      </c>
      <c r="E120" s="10" t="s">
        <v>62</v>
      </c>
      <c r="F120" s="12">
        <v>9</v>
      </c>
      <c r="G120" s="20" t="s">
        <v>189</v>
      </c>
      <c r="H120" s="10">
        <v>173</v>
      </c>
      <c r="I120" s="10">
        <v>33</v>
      </c>
      <c r="J120" s="10" t="s">
        <v>30</v>
      </c>
      <c r="L120" s="11" t="s">
        <v>190</v>
      </c>
      <c r="M120" s="11" t="s">
        <v>191</v>
      </c>
      <c r="O120" s="10" t="s">
        <v>32</v>
      </c>
      <c r="Q120" s="10" t="s">
        <v>644</v>
      </c>
    </row>
    <row r="121" spans="1:17" ht="12.75">
      <c r="A121" s="10">
        <v>59</v>
      </c>
      <c r="B121" s="10" t="s">
        <v>61</v>
      </c>
      <c r="E121" s="10" t="s">
        <v>62</v>
      </c>
      <c r="F121" s="12">
        <v>9</v>
      </c>
      <c r="G121" s="20" t="s">
        <v>189</v>
      </c>
      <c r="H121" s="10">
        <v>173</v>
      </c>
      <c r="I121" s="10">
        <v>47</v>
      </c>
      <c r="J121" s="10" t="s">
        <v>30</v>
      </c>
      <c r="L121" s="11" t="s">
        <v>192</v>
      </c>
      <c r="M121" s="11" t="s">
        <v>193</v>
      </c>
      <c r="O121" s="10" t="s">
        <v>32</v>
      </c>
      <c r="Q121" s="10" t="s">
        <v>644</v>
      </c>
    </row>
    <row r="122" spans="1:17" ht="25.5">
      <c r="A122" s="10">
        <v>64</v>
      </c>
      <c r="B122" s="10" t="s">
        <v>61</v>
      </c>
      <c r="E122" s="10" t="s">
        <v>62</v>
      </c>
      <c r="F122" s="12">
        <v>9</v>
      </c>
      <c r="G122" s="20" t="s">
        <v>202</v>
      </c>
      <c r="H122" s="10">
        <v>176</v>
      </c>
      <c r="I122" s="10">
        <v>38</v>
      </c>
      <c r="J122" s="10" t="s">
        <v>30</v>
      </c>
      <c r="L122" s="11" t="s">
        <v>203</v>
      </c>
      <c r="M122" s="11" t="s">
        <v>204</v>
      </c>
      <c r="O122" s="10" t="s">
        <v>32</v>
      </c>
      <c r="Q122" s="10" t="s">
        <v>644</v>
      </c>
    </row>
    <row r="123" spans="1:17" ht="12.75">
      <c r="A123" s="10">
        <v>68</v>
      </c>
      <c r="B123" s="10" t="s">
        <v>61</v>
      </c>
      <c r="E123" s="10" t="s">
        <v>62</v>
      </c>
      <c r="F123" s="12">
        <v>9</v>
      </c>
      <c r="G123" s="20" t="s">
        <v>212</v>
      </c>
      <c r="H123" s="10">
        <v>166</v>
      </c>
      <c r="I123" s="10">
        <v>4</v>
      </c>
      <c r="J123" s="10" t="s">
        <v>30</v>
      </c>
      <c r="L123" s="11" t="s">
        <v>213</v>
      </c>
      <c r="M123" s="11" t="s">
        <v>214</v>
      </c>
      <c r="O123" s="10" t="s">
        <v>32</v>
      </c>
      <c r="Q123" s="10" t="s">
        <v>644</v>
      </c>
    </row>
    <row r="124" spans="1:17" ht="25.5">
      <c r="A124" s="10">
        <v>72</v>
      </c>
      <c r="B124" s="10" t="s">
        <v>61</v>
      </c>
      <c r="E124" s="10" t="s">
        <v>62</v>
      </c>
      <c r="F124" s="12">
        <v>9</v>
      </c>
      <c r="G124" s="20" t="s">
        <v>221</v>
      </c>
      <c r="H124" s="10">
        <v>147</v>
      </c>
      <c r="I124" s="10">
        <v>14</v>
      </c>
      <c r="J124" s="10" t="s">
        <v>30</v>
      </c>
      <c r="L124" s="11" t="s">
        <v>222</v>
      </c>
      <c r="M124" s="11" t="s">
        <v>222</v>
      </c>
      <c r="O124" s="10" t="s">
        <v>32</v>
      </c>
      <c r="Q124" s="10" t="s">
        <v>644</v>
      </c>
    </row>
    <row r="125" spans="1:17" ht="12.75">
      <c r="A125" s="10">
        <v>73</v>
      </c>
      <c r="B125" s="10" t="s">
        <v>223</v>
      </c>
      <c r="E125" s="10" t="s">
        <v>224</v>
      </c>
      <c r="H125" s="10">
        <v>2</v>
      </c>
      <c r="I125" s="10">
        <v>13</v>
      </c>
      <c r="J125" s="10" t="s">
        <v>30</v>
      </c>
      <c r="L125" s="11" t="s">
        <v>225</v>
      </c>
      <c r="M125" s="11" t="s">
        <v>226</v>
      </c>
      <c r="O125" s="10" t="s">
        <v>32</v>
      </c>
      <c r="Q125" s="10" t="s">
        <v>644</v>
      </c>
    </row>
    <row r="126" spans="1:17" ht="12.75">
      <c r="A126" s="10">
        <v>74</v>
      </c>
      <c r="B126" s="10" t="s">
        <v>223</v>
      </c>
      <c r="E126" s="10" t="s">
        <v>224</v>
      </c>
      <c r="I126" s="10">
        <v>16</v>
      </c>
      <c r="J126" s="10" t="s">
        <v>30</v>
      </c>
      <c r="O126" s="10" t="s">
        <v>32</v>
      </c>
      <c r="Q126" s="10" t="s">
        <v>644</v>
      </c>
    </row>
    <row r="127" spans="1:17" ht="12.75">
      <c r="A127" s="10">
        <v>75</v>
      </c>
      <c r="B127" s="10" t="s">
        <v>223</v>
      </c>
      <c r="E127" s="10" t="s">
        <v>224</v>
      </c>
      <c r="I127" s="10">
        <v>34</v>
      </c>
      <c r="J127" s="10" t="s">
        <v>30</v>
      </c>
      <c r="O127" s="10" t="s">
        <v>32</v>
      </c>
      <c r="Q127" s="10" t="s">
        <v>644</v>
      </c>
    </row>
    <row r="128" spans="1:17" ht="12.75">
      <c r="A128" s="10">
        <v>78</v>
      </c>
      <c r="B128" s="10" t="s">
        <v>223</v>
      </c>
      <c r="E128" s="10" t="s">
        <v>224</v>
      </c>
      <c r="H128" s="10">
        <v>46</v>
      </c>
      <c r="I128" s="10">
        <v>29</v>
      </c>
      <c r="J128" s="10" t="s">
        <v>30</v>
      </c>
      <c r="L128" s="11" t="s">
        <v>231</v>
      </c>
      <c r="M128" s="11" t="s">
        <v>232</v>
      </c>
      <c r="O128" s="10" t="s">
        <v>32</v>
      </c>
      <c r="Q128" s="10" t="s">
        <v>644</v>
      </c>
    </row>
    <row r="129" spans="1:17" ht="12.75">
      <c r="A129" s="10">
        <v>79</v>
      </c>
      <c r="B129" s="10" t="s">
        <v>223</v>
      </c>
      <c r="E129" s="10" t="s">
        <v>224</v>
      </c>
      <c r="H129" s="10">
        <v>145</v>
      </c>
      <c r="I129" s="10">
        <v>12</v>
      </c>
      <c r="J129" s="10" t="s">
        <v>30</v>
      </c>
      <c r="L129" s="11" t="s">
        <v>233</v>
      </c>
      <c r="M129" s="11" t="s">
        <v>234</v>
      </c>
      <c r="O129" s="10" t="s">
        <v>32</v>
      </c>
      <c r="Q129" s="10" t="s">
        <v>644</v>
      </c>
    </row>
    <row r="130" spans="1:17" ht="12.75">
      <c r="A130" s="10">
        <v>80</v>
      </c>
      <c r="B130" s="10" t="s">
        <v>223</v>
      </c>
      <c r="E130" s="10" t="s">
        <v>224</v>
      </c>
      <c r="H130" s="10">
        <v>146</v>
      </c>
      <c r="I130" s="10">
        <v>16</v>
      </c>
      <c r="J130" s="10" t="s">
        <v>30</v>
      </c>
      <c r="L130" s="11" t="s">
        <v>235</v>
      </c>
      <c r="M130" s="11" t="s">
        <v>236</v>
      </c>
      <c r="O130" s="10" t="s">
        <v>32</v>
      </c>
      <c r="Q130" s="10" t="s">
        <v>644</v>
      </c>
    </row>
    <row r="131" spans="1:17" ht="25.5">
      <c r="A131" s="10">
        <v>85</v>
      </c>
      <c r="B131" s="10" t="s">
        <v>242</v>
      </c>
      <c r="E131" s="10" t="s">
        <v>62</v>
      </c>
      <c r="F131" s="12">
        <v>4</v>
      </c>
      <c r="G131" s="10" t="s">
        <v>243</v>
      </c>
      <c r="H131" s="10">
        <v>24</v>
      </c>
      <c r="I131" s="20">
        <v>16</v>
      </c>
      <c r="J131" s="10" t="s">
        <v>30</v>
      </c>
      <c r="L131" s="11" t="s">
        <v>246</v>
      </c>
      <c r="M131" s="11" t="s">
        <v>247</v>
      </c>
      <c r="O131" s="10" t="s">
        <v>32</v>
      </c>
      <c r="Q131" s="10" t="s">
        <v>644</v>
      </c>
    </row>
    <row r="132" spans="1:17" ht="12.75">
      <c r="A132" s="10">
        <v>87</v>
      </c>
      <c r="B132" s="10" t="s">
        <v>242</v>
      </c>
      <c r="E132" s="10" t="s">
        <v>62</v>
      </c>
      <c r="F132" s="12">
        <v>5</v>
      </c>
      <c r="G132" s="24" t="s">
        <v>252</v>
      </c>
      <c r="H132" s="10">
        <v>59</v>
      </c>
      <c r="I132" s="20">
        <v>11</v>
      </c>
      <c r="J132" s="10" t="s">
        <v>30</v>
      </c>
      <c r="L132" s="11" t="s">
        <v>253</v>
      </c>
      <c r="M132" s="11" t="s">
        <v>254</v>
      </c>
      <c r="O132" s="10" t="s">
        <v>32</v>
      </c>
      <c r="Q132" s="10" t="s">
        <v>644</v>
      </c>
    </row>
    <row r="133" spans="1:17" ht="25.5">
      <c r="A133" s="10">
        <v>89</v>
      </c>
      <c r="B133" s="10" t="s">
        <v>242</v>
      </c>
      <c r="E133" s="10" t="s">
        <v>62</v>
      </c>
      <c r="F133" s="12">
        <v>9</v>
      </c>
      <c r="G133" s="10">
        <v>1</v>
      </c>
      <c r="H133" s="10">
        <v>145</v>
      </c>
      <c r="I133" s="20">
        <v>9</v>
      </c>
      <c r="J133" s="10" t="s">
        <v>30</v>
      </c>
      <c r="L133" s="11" t="s">
        <v>257</v>
      </c>
      <c r="M133" s="11" t="s">
        <v>258</v>
      </c>
      <c r="O133" s="10" t="s">
        <v>32</v>
      </c>
      <c r="Q133" s="10" t="s">
        <v>644</v>
      </c>
    </row>
    <row r="134" spans="1:17" ht="38.25">
      <c r="A134" s="10">
        <v>92</v>
      </c>
      <c r="B134" s="10" t="s">
        <v>242</v>
      </c>
      <c r="E134" s="10" t="s">
        <v>62</v>
      </c>
      <c r="F134" s="12">
        <v>9</v>
      </c>
      <c r="G134" s="10">
        <v>4</v>
      </c>
      <c r="H134" s="10">
        <v>147</v>
      </c>
      <c r="I134" s="20"/>
      <c r="J134" s="10" t="s">
        <v>30</v>
      </c>
      <c r="L134" s="11" t="s">
        <v>264</v>
      </c>
      <c r="M134" s="11" t="s">
        <v>265</v>
      </c>
      <c r="O134" s="10" t="s">
        <v>32</v>
      </c>
      <c r="Q134" s="10" t="s">
        <v>644</v>
      </c>
    </row>
    <row r="135" spans="1:17" ht="38.25">
      <c r="A135" s="10">
        <v>95</v>
      </c>
      <c r="B135" s="10" t="s">
        <v>271</v>
      </c>
      <c r="E135" s="10" t="s">
        <v>272</v>
      </c>
      <c r="F135" s="12" t="s">
        <v>403</v>
      </c>
      <c r="H135" s="10" t="s">
        <v>273</v>
      </c>
      <c r="I135" s="10" t="s">
        <v>274</v>
      </c>
      <c r="J135" s="10" t="s">
        <v>275</v>
      </c>
      <c r="L135" s="11" t="s">
        <v>276</v>
      </c>
      <c r="M135" s="11" t="s">
        <v>277</v>
      </c>
      <c r="O135" s="10" t="s">
        <v>32</v>
      </c>
      <c r="Q135" s="10" t="s">
        <v>644</v>
      </c>
    </row>
    <row r="136" spans="1:17" ht="38.25">
      <c r="A136" s="10">
        <v>96</v>
      </c>
      <c r="B136" s="10" t="s">
        <v>271</v>
      </c>
      <c r="E136" s="10" t="s">
        <v>272</v>
      </c>
      <c r="F136" s="12" t="s">
        <v>403</v>
      </c>
      <c r="H136" s="10" t="s">
        <v>278</v>
      </c>
      <c r="I136" s="10" t="s">
        <v>274</v>
      </c>
      <c r="J136" s="10" t="s">
        <v>275</v>
      </c>
      <c r="L136" s="11" t="s">
        <v>279</v>
      </c>
      <c r="M136" s="11" t="s">
        <v>277</v>
      </c>
      <c r="O136" s="10" t="s">
        <v>32</v>
      </c>
      <c r="Q136" s="10" t="s">
        <v>644</v>
      </c>
    </row>
    <row r="137" spans="1:17" ht="25.5">
      <c r="A137" s="10">
        <v>97</v>
      </c>
      <c r="B137" s="10" t="s">
        <v>271</v>
      </c>
      <c r="E137" s="10" t="s">
        <v>272</v>
      </c>
      <c r="F137" s="12" t="s">
        <v>403</v>
      </c>
      <c r="H137" s="10" t="s">
        <v>280</v>
      </c>
      <c r="I137" s="10" t="s">
        <v>274</v>
      </c>
      <c r="J137" s="10" t="s">
        <v>275</v>
      </c>
      <c r="L137" s="11" t="s">
        <v>281</v>
      </c>
      <c r="M137" s="11" t="s">
        <v>282</v>
      </c>
      <c r="O137" s="10" t="s">
        <v>32</v>
      </c>
      <c r="Q137" s="10" t="s">
        <v>644</v>
      </c>
    </row>
    <row r="138" spans="1:17" ht="12.75">
      <c r="A138" s="10">
        <v>98</v>
      </c>
      <c r="B138" s="10" t="s">
        <v>271</v>
      </c>
      <c r="E138" s="10" t="s">
        <v>272</v>
      </c>
      <c r="F138" s="12" t="s">
        <v>403</v>
      </c>
      <c r="H138" s="10" t="s">
        <v>283</v>
      </c>
      <c r="I138" s="10">
        <v>22</v>
      </c>
      <c r="J138" s="10" t="s">
        <v>275</v>
      </c>
      <c r="L138" s="11" t="s">
        <v>284</v>
      </c>
      <c r="M138" s="11" t="s">
        <v>285</v>
      </c>
      <c r="O138" s="10" t="s">
        <v>32</v>
      </c>
      <c r="Q138" s="10" t="s">
        <v>644</v>
      </c>
    </row>
    <row r="139" spans="1:17" ht="12.75">
      <c r="A139" s="10">
        <v>99</v>
      </c>
      <c r="B139" s="10" t="s">
        <v>271</v>
      </c>
      <c r="E139" s="10" t="s">
        <v>272</v>
      </c>
      <c r="F139" s="12" t="s">
        <v>403</v>
      </c>
      <c r="H139" s="10" t="s">
        <v>283</v>
      </c>
      <c r="I139" s="10">
        <v>27</v>
      </c>
      <c r="J139" s="10" t="s">
        <v>275</v>
      </c>
      <c r="L139" s="11" t="s">
        <v>286</v>
      </c>
      <c r="M139" s="11" t="s">
        <v>287</v>
      </c>
      <c r="O139" s="10" t="s">
        <v>32</v>
      </c>
      <c r="Q139" s="10" t="s">
        <v>644</v>
      </c>
    </row>
    <row r="140" spans="1:17" ht="12.75">
      <c r="A140" s="10">
        <v>100</v>
      </c>
      <c r="B140" s="10" t="s">
        <v>271</v>
      </c>
      <c r="E140" s="10" t="s">
        <v>272</v>
      </c>
      <c r="F140" s="12" t="s">
        <v>403</v>
      </c>
      <c r="H140" s="10" t="s">
        <v>288</v>
      </c>
      <c r="I140" s="10">
        <v>45</v>
      </c>
      <c r="J140" s="10" t="s">
        <v>275</v>
      </c>
      <c r="L140" s="11" t="s">
        <v>289</v>
      </c>
      <c r="M140" s="11" t="s">
        <v>290</v>
      </c>
      <c r="O140" s="10" t="s">
        <v>32</v>
      </c>
      <c r="Q140" s="10" t="s">
        <v>644</v>
      </c>
    </row>
    <row r="141" spans="1:17" ht="25.5">
      <c r="A141" s="10">
        <v>101</v>
      </c>
      <c r="B141" s="10" t="s">
        <v>271</v>
      </c>
      <c r="E141" s="10" t="s">
        <v>272</v>
      </c>
      <c r="F141" s="12">
        <v>9</v>
      </c>
      <c r="G141" s="10">
        <v>9.1</v>
      </c>
      <c r="H141" s="10">
        <v>145</v>
      </c>
      <c r="I141" s="10">
        <v>12</v>
      </c>
      <c r="J141" s="10" t="s">
        <v>275</v>
      </c>
      <c r="L141" s="11" t="s">
        <v>291</v>
      </c>
      <c r="M141" s="11" t="s">
        <v>292</v>
      </c>
      <c r="O141" s="10" t="s">
        <v>32</v>
      </c>
      <c r="Q141" s="10" t="s">
        <v>644</v>
      </c>
    </row>
    <row r="142" spans="1:17" ht="25.5">
      <c r="A142" s="10">
        <v>102</v>
      </c>
      <c r="B142" s="10" t="s">
        <v>271</v>
      </c>
      <c r="E142" s="10" t="s">
        <v>272</v>
      </c>
      <c r="F142" s="12">
        <v>9</v>
      </c>
      <c r="G142" s="10">
        <v>9.1</v>
      </c>
      <c r="H142" s="10">
        <v>145</v>
      </c>
      <c r="I142" s="10">
        <v>17</v>
      </c>
      <c r="J142" s="10" t="s">
        <v>275</v>
      </c>
      <c r="L142" s="11" t="s">
        <v>293</v>
      </c>
      <c r="M142" s="11" t="s">
        <v>294</v>
      </c>
      <c r="O142" s="10" t="s">
        <v>32</v>
      </c>
      <c r="Q142" s="10" t="s">
        <v>644</v>
      </c>
    </row>
    <row r="143" spans="1:17" ht="25.5">
      <c r="A143" s="10">
        <v>103</v>
      </c>
      <c r="B143" s="10" t="s">
        <v>271</v>
      </c>
      <c r="E143" s="10" t="s">
        <v>272</v>
      </c>
      <c r="F143" s="12">
        <v>9</v>
      </c>
      <c r="G143" s="10" t="s">
        <v>295</v>
      </c>
      <c r="H143" s="10">
        <v>147</v>
      </c>
      <c r="I143" s="10">
        <v>1</v>
      </c>
      <c r="J143" s="10" t="s">
        <v>275</v>
      </c>
      <c r="L143" s="11" t="s">
        <v>296</v>
      </c>
      <c r="M143" s="11" t="s">
        <v>297</v>
      </c>
      <c r="O143" s="10" t="s">
        <v>32</v>
      </c>
      <c r="Q143" s="10" t="s">
        <v>644</v>
      </c>
    </row>
    <row r="144" spans="1:17" ht="25.5">
      <c r="A144" s="10">
        <v>104</v>
      </c>
      <c r="B144" s="10" t="s">
        <v>271</v>
      </c>
      <c r="E144" s="10" t="s">
        <v>272</v>
      </c>
      <c r="F144" s="12">
        <v>9</v>
      </c>
      <c r="G144" s="10" t="s">
        <v>298</v>
      </c>
      <c r="H144" s="10">
        <v>166</v>
      </c>
      <c r="I144" s="10">
        <v>4</v>
      </c>
      <c r="J144" s="10" t="s">
        <v>275</v>
      </c>
      <c r="L144" s="11" t="s">
        <v>296</v>
      </c>
      <c r="M144" s="11" t="s">
        <v>299</v>
      </c>
      <c r="O144" s="10" t="s">
        <v>32</v>
      </c>
      <c r="Q144" s="10" t="s">
        <v>644</v>
      </c>
    </row>
    <row r="145" spans="1:17" ht="25.5">
      <c r="A145" s="10">
        <v>105</v>
      </c>
      <c r="B145" s="10" t="s">
        <v>271</v>
      </c>
      <c r="E145" s="10" t="s">
        <v>272</v>
      </c>
      <c r="F145" s="12">
        <v>9</v>
      </c>
      <c r="G145" s="13" t="s">
        <v>300</v>
      </c>
      <c r="H145" s="10">
        <v>168</v>
      </c>
      <c r="I145" s="10">
        <v>47</v>
      </c>
      <c r="J145" s="10" t="s">
        <v>275</v>
      </c>
      <c r="L145" s="11" t="s">
        <v>296</v>
      </c>
      <c r="M145" s="11" t="s">
        <v>301</v>
      </c>
      <c r="O145" s="10" t="s">
        <v>32</v>
      </c>
      <c r="Q145" s="10" t="s">
        <v>644</v>
      </c>
    </row>
    <row r="146" spans="1:17" ht="12.75">
      <c r="A146" s="10">
        <v>106</v>
      </c>
      <c r="B146" s="10" t="s">
        <v>271</v>
      </c>
      <c r="E146" s="10" t="s">
        <v>272</v>
      </c>
      <c r="F146" s="12">
        <v>9</v>
      </c>
      <c r="G146" s="10" t="s">
        <v>300</v>
      </c>
      <c r="H146" s="10">
        <v>169</v>
      </c>
      <c r="I146" s="10">
        <v>21</v>
      </c>
      <c r="J146" s="10" t="s">
        <v>275</v>
      </c>
      <c r="L146" s="11" t="s">
        <v>296</v>
      </c>
      <c r="M146" s="11" t="s">
        <v>302</v>
      </c>
      <c r="O146" s="10" t="s">
        <v>32</v>
      </c>
      <c r="Q146" s="10" t="s">
        <v>644</v>
      </c>
    </row>
    <row r="147" spans="1:17" ht="25.5">
      <c r="A147" s="10">
        <v>107</v>
      </c>
      <c r="B147" s="10" t="s">
        <v>271</v>
      </c>
      <c r="E147" s="10" t="s">
        <v>272</v>
      </c>
      <c r="F147" s="12">
        <v>9</v>
      </c>
      <c r="G147" s="10" t="s">
        <v>300</v>
      </c>
      <c r="H147" s="10">
        <v>169</v>
      </c>
      <c r="I147" s="10">
        <v>30</v>
      </c>
      <c r="J147" s="10" t="s">
        <v>275</v>
      </c>
      <c r="L147" s="11" t="s">
        <v>303</v>
      </c>
      <c r="M147" s="11" t="s">
        <v>304</v>
      </c>
      <c r="O147" s="10" t="s">
        <v>32</v>
      </c>
      <c r="Q147" s="10" t="s">
        <v>644</v>
      </c>
    </row>
    <row r="148" spans="1:17" ht="25.5">
      <c r="A148" s="10">
        <v>108</v>
      </c>
      <c r="B148" s="10" t="s">
        <v>271</v>
      </c>
      <c r="E148" s="10" t="s">
        <v>272</v>
      </c>
      <c r="F148" s="12">
        <v>9</v>
      </c>
      <c r="G148" s="10" t="s">
        <v>300</v>
      </c>
      <c r="H148" s="10">
        <v>169</v>
      </c>
      <c r="I148" s="10">
        <v>37</v>
      </c>
      <c r="J148" s="10" t="s">
        <v>275</v>
      </c>
      <c r="L148" s="11" t="s">
        <v>296</v>
      </c>
      <c r="M148" s="11" t="s">
        <v>305</v>
      </c>
      <c r="O148" s="10" t="s">
        <v>32</v>
      </c>
      <c r="Q148" s="10" t="s">
        <v>644</v>
      </c>
    </row>
    <row r="149" spans="1:17" ht="25.5">
      <c r="A149" s="10">
        <v>109</v>
      </c>
      <c r="B149" s="10" t="s">
        <v>271</v>
      </c>
      <c r="E149" s="10" t="s">
        <v>272</v>
      </c>
      <c r="F149" s="12">
        <v>9</v>
      </c>
      <c r="G149" s="10" t="s">
        <v>306</v>
      </c>
      <c r="H149" s="10">
        <v>176</v>
      </c>
      <c r="I149" s="10">
        <v>38</v>
      </c>
      <c r="J149" s="10" t="s">
        <v>275</v>
      </c>
      <c r="L149" s="11" t="s">
        <v>307</v>
      </c>
      <c r="M149" s="11" t="s">
        <v>308</v>
      </c>
      <c r="O149" s="10" t="s">
        <v>32</v>
      </c>
      <c r="Q149" s="10" t="s">
        <v>644</v>
      </c>
    </row>
    <row r="150" spans="1:17" ht="51">
      <c r="A150" s="10">
        <v>112</v>
      </c>
      <c r="B150" s="10" t="s">
        <v>309</v>
      </c>
      <c r="E150" s="10" t="s">
        <v>310</v>
      </c>
      <c r="F150" s="12">
        <v>4</v>
      </c>
      <c r="G150" s="10" t="s">
        <v>317</v>
      </c>
      <c r="H150" s="10" t="s">
        <v>317</v>
      </c>
      <c r="J150" s="10" t="s">
        <v>275</v>
      </c>
      <c r="L150" s="11" t="s">
        <v>318</v>
      </c>
      <c r="M150" s="11" t="s">
        <v>319</v>
      </c>
      <c r="O150" s="10" t="s">
        <v>32</v>
      </c>
      <c r="Q150" s="10" t="s">
        <v>644</v>
      </c>
    </row>
    <row r="151" spans="1:17" ht="51">
      <c r="A151" s="10">
        <v>118</v>
      </c>
      <c r="B151" s="10" t="s">
        <v>309</v>
      </c>
      <c r="E151" s="10" t="s">
        <v>310</v>
      </c>
      <c r="F151" s="12">
        <v>5</v>
      </c>
      <c r="G151" s="10">
        <v>5.2</v>
      </c>
      <c r="H151" s="10" t="s">
        <v>317</v>
      </c>
      <c r="J151" s="10" t="s">
        <v>275</v>
      </c>
      <c r="L151" s="11" t="s">
        <v>330</v>
      </c>
      <c r="M151" s="11" t="s">
        <v>331</v>
      </c>
      <c r="O151" s="10" t="s">
        <v>32</v>
      </c>
      <c r="Q151" s="10" t="s">
        <v>644</v>
      </c>
    </row>
    <row r="152" spans="1:17" ht="12.75">
      <c r="A152" s="10">
        <v>133</v>
      </c>
      <c r="B152" s="10" t="s">
        <v>341</v>
      </c>
      <c r="E152" s="10" t="s">
        <v>36</v>
      </c>
      <c r="F152" s="12">
        <v>4</v>
      </c>
      <c r="H152" s="10">
        <v>32</v>
      </c>
      <c r="I152" s="10">
        <v>3</v>
      </c>
      <c r="J152" s="10" t="s">
        <v>275</v>
      </c>
      <c r="K152" s="10" t="s">
        <v>342</v>
      </c>
      <c r="L152" s="11" t="s">
        <v>363</v>
      </c>
      <c r="M152" s="11" t="s">
        <v>362</v>
      </c>
      <c r="O152" s="10" t="s">
        <v>32</v>
      </c>
      <c r="Q152" s="10" t="s">
        <v>644</v>
      </c>
    </row>
    <row r="153" spans="1:17" ht="25.5">
      <c r="A153" s="10">
        <v>135</v>
      </c>
      <c r="B153" s="10" t="s">
        <v>341</v>
      </c>
      <c r="E153" s="10" t="s">
        <v>36</v>
      </c>
      <c r="G153" s="11"/>
      <c r="J153" s="10" t="s">
        <v>30</v>
      </c>
      <c r="K153" s="10" t="s">
        <v>342</v>
      </c>
      <c r="L153" s="11" t="s">
        <v>367</v>
      </c>
      <c r="O153" s="10" t="s">
        <v>32</v>
      </c>
      <c r="Q153" s="10" t="s">
        <v>644</v>
      </c>
    </row>
    <row r="154" spans="1:17" ht="25.5">
      <c r="A154" s="10">
        <v>138</v>
      </c>
      <c r="B154" s="10" t="s">
        <v>341</v>
      </c>
      <c r="E154" s="10" t="s">
        <v>36</v>
      </c>
      <c r="F154" s="12">
        <v>9</v>
      </c>
      <c r="G154" s="10">
        <v>9.1</v>
      </c>
      <c r="H154" s="10">
        <v>145</v>
      </c>
      <c r="I154" s="10">
        <v>12</v>
      </c>
      <c r="J154" s="10" t="s">
        <v>30</v>
      </c>
      <c r="K154" s="10" t="s">
        <v>371</v>
      </c>
      <c r="L154" s="11" t="s">
        <v>372</v>
      </c>
      <c r="M154" s="11" t="s">
        <v>373</v>
      </c>
      <c r="O154" s="10" t="s">
        <v>32</v>
      </c>
      <c r="Q154" s="10" t="s">
        <v>644</v>
      </c>
    </row>
    <row r="155" spans="1:17" ht="12.75">
      <c r="A155" s="10">
        <v>140</v>
      </c>
      <c r="B155" s="10" t="s">
        <v>341</v>
      </c>
      <c r="E155" s="10" t="s">
        <v>36</v>
      </c>
      <c r="F155" s="12">
        <v>9</v>
      </c>
      <c r="G155" s="10" t="s">
        <v>376</v>
      </c>
      <c r="H155" s="10">
        <v>152</v>
      </c>
      <c r="I155" s="10">
        <v>7</v>
      </c>
      <c r="J155" s="10" t="s">
        <v>30</v>
      </c>
      <c r="K155" s="10" t="s">
        <v>371</v>
      </c>
      <c r="L155" s="11" t="s">
        <v>377</v>
      </c>
      <c r="M155" s="11" t="s">
        <v>378</v>
      </c>
      <c r="O155" s="10" t="s">
        <v>32</v>
      </c>
      <c r="Q155" s="10" t="s">
        <v>644</v>
      </c>
    </row>
    <row r="156" spans="1:17" ht="12.75">
      <c r="A156" s="10">
        <v>141</v>
      </c>
      <c r="B156" s="10" t="s">
        <v>341</v>
      </c>
      <c r="E156" s="10" t="s">
        <v>36</v>
      </c>
      <c r="F156" s="12">
        <v>9</v>
      </c>
      <c r="G156" s="10" t="s">
        <v>379</v>
      </c>
      <c r="H156" s="10">
        <v>184</v>
      </c>
      <c r="I156" s="10">
        <v>47</v>
      </c>
      <c r="J156" s="10" t="s">
        <v>30</v>
      </c>
      <c r="K156" s="10" t="s">
        <v>371</v>
      </c>
      <c r="L156" s="11" t="s">
        <v>380</v>
      </c>
      <c r="M156" s="11" t="s">
        <v>378</v>
      </c>
      <c r="O156" s="10" t="s">
        <v>32</v>
      </c>
      <c r="Q156" s="10" t="s">
        <v>644</v>
      </c>
    </row>
    <row r="157" spans="1:17" ht="12.75">
      <c r="A157" s="10">
        <v>142</v>
      </c>
      <c r="B157" s="10" t="s">
        <v>341</v>
      </c>
      <c r="E157" s="10" t="s">
        <v>36</v>
      </c>
      <c r="F157" s="12">
        <v>9</v>
      </c>
      <c r="G157" s="10" t="s">
        <v>381</v>
      </c>
      <c r="H157" s="10">
        <v>185</v>
      </c>
      <c r="I157" s="10">
        <v>7</v>
      </c>
      <c r="J157" s="10" t="s">
        <v>30</v>
      </c>
      <c r="K157" s="10" t="s">
        <v>371</v>
      </c>
      <c r="L157" s="11" t="s">
        <v>382</v>
      </c>
      <c r="M157" s="11" t="s">
        <v>378</v>
      </c>
      <c r="O157" s="10" t="s">
        <v>32</v>
      </c>
      <c r="Q157" s="10" t="s">
        <v>644</v>
      </c>
    </row>
    <row r="158" spans="1:17" ht="12.75">
      <c r="A158" s="10">
        <v>143</v>
      </c>
      <c r="B158" s="10" t="s">
        <v>341</v>
      </c>
      <c r="E158" s="10" t="s">
        <v>36</v>
      </c>
      <c r="F158" s="12" t="s">
        <v>383</v>
      </c>
      <c r="G158" s="10" t="s">
        <v>384</v>
      </c>
      <c r="H158" s="10" t="s">
        <v>385</v>
      </c>
      <c r="I158" s="10">
        <v>22</v>
      </c>
      <c r="J158" s="10" t="s">
        <v>30</v>
      </c>
      <c r="K158" s="10" t="s">
        <v>371</v>
      </c>
      <c r="L158" s="11" t="s">
        <v>386</v>
      </c>
      <c r="M158" s="11" t="s">
        <v>378</v>
      </c>
      <c r="O158" s="10" t="s">
        <v>32</v>
      </c>
      <c r="Q158" s="10" t="s">
        <v>644</v>
      </c>
    </row>
    <row r="159" spans="1:17" ht="25.5">
      <c r="A159" s="10">
        <v>144</v>
      </c>
      <c r="B159" s="10" t="s">
        <v>341</v>
      </c>
      <c r="E159" s="10" t="s">
        <v>36</v>
      </c>
      <c r="F159" s="12" t="s">
        <v>383</v>
      </c>
      <c r="G159" s="10" t="s">
        <v>384</v>
      </c>
      <c r="H159" s="10" t="s">
        <v>385</v>
      </c>
      <c r="I159" s="10">
        <v>27</v>
      </c>
      <c r="J159" s="10" t="s">
        <v>30</v>
      </c>
      <c r="K159" s="10" t="s">
        <v>371</v>
      </c>
      <c r="L159" s="11" t="s">
        <v>387</v>
      </c>
      <c r="M159" s="11" t="s">
        <v>378</v>
      </c>
      <c r="O159" s="10" t="s">
        <v>32</v>
      </c>
      <c r="Q159" s="10" t="s">
        <v>644</v>
      </c>
    </row>
    <row r="160" spans="1:17" ht="25.5">
      <c r="A160" s="10">
        <v>145</v>
      </c>
      <c r="B160" s="10" t="s">
        <v>341</v>
      </c>
      <c r="E160" s="10" t="s">
        <v>36</v>
      </c>
      <c r="F160" s="12" t="s">
        <v>383</v>
      </c>
      <c r="G160" s="10" t="s">
        <v>384</v>
      </c>
      <c r="H160" s="10" t="s">
        <v>385</v>
      </c>
      <c r="I160" s="10">
        <v>27</v>
      </c>
      <c r="J160" s="10" t="s">
        <v>30</v>
      </c>
      <c r="K160" s="10" t="s">
        <v>371</v>
      </c>
      <c r="L160" s="11" t="s">
        <v>388</v>
      </c>
      <c r="M160" s="11" t="s">
        <v>378</v>
      </c>
      <c r="O160" s="10" t="s">
        <v>32</v>
      </c>
      <c r="Q160" s="10" t="s">
        <v>644</v>
      </c>
    </row>
    <row r="161" spans="1:17" ht="12.75">
      <c r="A161" s="10">
        <v>146</v>
      </c>
      <c r="B161" s="10" t="s">
        <v>341</v>
      </c>
      <c r="E161" s="10" t="s">
        <v>36</v>
      </c>
      <c r="F161" s="12">
        <v>3</v>
      </c>
      <c r="G161" s="10">
        <v>3.51</v>
      </c>
      <c r="H161" s="10">
        <v>7</v>
      </c>
      <c r="I161" s="10">
        <v>7</v>
      </c>
      <c r="J161" s="10" t="s">
        <v>30</v>
      </c>
      <c r="K161" s="10" t="s">
        <v>371</v>
      </c>
      <c r="L161" s="11" t="s">
        <v>389</v>
      </c>
      <c r="M161" s="11" t="s">
        <v>378</v>
      </c>
      <c r="O161" s="10" t="s">
        <v>32</v>
      </c>
      <c r="Q161" s="10" t="s">
        <v>644</v>
      </c>
    </row>
    <row r="162" spans="1:17" ht="38.25">
      <c r="A162" s="10">
        <v>147</v>
      </c>
      <c r="B162" s="10" t="s">
        <v>341</v>
      </c>
      <c r="E162" s="10" t="s">
        <v>36</v>
      </c>
      <c r="F162" s="12">
        <v>3</v>
      </c>
      <c r="G162" s="10">
        <v>3.51</v>
      </c>
      <c r="H162" s="10">
        <v>7</v>
      </c>
      <c r="I162" s="10">
        <v>7</v>
      </c>
      <c r="J162" s="10" t="s">
        <v>30</v>
      </c>
      <c r="K162" s="10" t="s">
        <v>371</v>
      </c>
      <c r="L162" s="11" t="s">
        <v>390</v>
      </c>
      <c r="M162" s="11" t="s">
        <v>378</v>
      </c>
      <c r="O162" s="10" t="s">
        <v>32</v>
      </c>
      <c r="Q162" s="10" t="s">
        <v>644</v>
      </c>
    </row>
    <row r="163" spans="1:17" ht="25.5">
      <c r="A163" s="10">
        <v>148</v>
      </c>
      <c r="B163" s="29" t="s">
        <v>404</v>
      </c>
      <c r="C163" s="29"/>
      <c r="D163" s="30"/>
      <c r="E163" s="29" t="s">
        <v>405</v>
      </c>
      <c r="F163" s="29">
        <v>3</v>
      </c>
      <c r="G163" s="29" t="s">
        <v>406</v>
      </c>
      <c r="H163" s="29">
        <v>7</v>
      </c>
      <c r="I163" s="29">
        <v>44</v>
      </c>
      <c r="J163" s="29" t="s">
        <v>275</v>
      </c>
      <c r="K163" s="29"/>
      <c r="L163" s="30" t="s">
        <v>407</v>
      </c>
      <c r="M163" s="30" t="s">
        <v>408</v>
      </c>
      <c r="O163" s="10" t="s">
        <v>32</v>
      </c>
      <c r="Q163" s="10" t="s">
        <v>644</v>
      </c>
    </row>
    <row r="164" spans="1:17" ht="25.5">
      <c r="A164" s="10">
        <v>149</v>
      </c>
      <c r="B164" s="29" t="s">
        <v>404</v>
      </c>
      <c r="C164" s="29"/>
      <c r="D164" s="30"/>
      <c r="E164" s="29" t="s">
        <v>405</v>
      </c>
      <c r="F164" s="29">
        <v>3</v>
      </c>
      <c r="G164" s="29" t="s">
        <v>409</v>
      </c>
      <c r="H164" s="29">
        <v>12</v>
      </c>
      <c r="I164" s="29">
        <v>22</v>
      </c>
      <c r="J164" s="29" t="s">
        <v>275</v>
      </c>
      <c r="K164" s="29"/>
      <c r="L164" s="30" t="s">
        <v>410</v>
      </c>
      <c r="M164" s="30" t="s">
        <v>411</v>
      </c>
      <c r="O164" s="10" t="s">
        <v>32</v>
      </c>
      <c r="Q164" s="10" t="s">
        <v>644</v>
      </c>
    </row>
    <row r="165" spans="1:17" ht="25.5">
      <c r="A165" s="10">
        <v>150</v>
      </c>
      <c r="B165" s="29" t="s">
        <v>404</v>
      </c>
      <c r="C165" s="29"/>
      <c r="D165" s="30"/>
      <c r="E165" s="29" t="s">
        <v>405</v>
      </c>
      <c r="F165" s="29">
        <v>9</v>
      </c>
      <c r="G165" s="29" t="s">
        <v>298</v>
      </c>
      <c r="H165" s="29">
        <v>166</v>
      </c>
      <c r="I165" s="29">
        <v>4</v>
      </c>
      <c r="J165" s="29" t="s">
        <v>275</v>
      </c>
      <c r="K165" s="29"/>
      <c r="L165" s="30" t="s">
        <v>412</v>
      </c>
      <c r="M165" s="30" t="s">
        <v>413</v>
      </c>
      <c r="O165" s="10" t="s">
        <v>32</v>
      </c>
      <c r="Q165" s="10" t="s">
        <v>644</v>
      </c>
    </row>
    <row r="166" spans="1:17" ht="12.75">
      <c r="A166" s="10">
        <v>151</v>
      </c>
      <c r="B166" s="29" t="s">
        <v>404</v>
      </c>
      <c r="C166" s="29"/>
      <c r="D166" s="30"/>
      <c r="E166" s="29" t="s">
        <v>405</v>
      </c>
      <c r="F166" s="29">
        <v>9</v>
      </c>
      <c r="G166" s="29" t="s">
        <v>414</v>
      </c>
      <c r="H166" s="29">
        <v>166</v>
      </c>
      <c r="I166" s="29">
        <v>38</v>
      </c>
      <c r="J166" s="29" t="s">
        <v>275</v>
      </c>
      <c r="K166" s="29"/>
      <c r="L166" s="30" t="s">
        <v>415</v>
      </c>
      <c r="M166" s="30" t="s">
        <v>416</v>
      </c>
      <c r="O166" s="10" t="s">
        <v>32</v>
      </c>
      <c r="Q166" s="10" t="s">
        <v>644</v>
      </c>
    </row>
    <row r="167" spans="1:17" ht="395.25">
      <c r="A167" s="10">
        <v>152</v>
      </c>
      <c r="B167" s="31" t="s">
        <v>404</v>
      </c>
      <c r="C167" s="31"/>
      <c r="D167" s="32"/>
      <c r="E167" s="31" t="s">
        <v>405</v>
      </c>
      <c r="F167" s="31">
        <v>9</v>
      </c>
      <c r="G167" s="31" t="s">
        <v>414</v>
      </c>
      <c r="H167" s="31">
        <v>168</v>
      </c>
      <c r="I167" s="31" t="s">
        <v>417</v>
      </c>
      <c r="J167" s="31" t="s">
        <v>275</v>
      </c>
      <c r="K167" s="31"/>
      <c r="L167" s="32" t="s">
        <v>418</v>
      </c>
      <c r="M167" s="32" t="s">
        <v>419</v>
      </c>
      <c r="O167" s="10" t="s">
        <v>32</v>
      </c>
      <c r="Q167" s="10" t="s">
        <v>644</v>
      </c>
    </row>
    <row r="168" spans="1:17" ht="25.5">
      <c r="A168" s="10">
        <v>153</v>
      </c>
      <c r="B168" s="29" t="s">
        <v>404</v>
      </c>
      <c r="C168" s="29"/>
      <c r="D168" s="30"/>
      <c r="E168" s="29" t="s">
        <v>405</v>
      </c>
      <c r="F168" s="29">
        <v>9</v>
      </c>
      <c r="G168" s="29" t="s">
        <v>414</v>
      </c>
      <c r="H168" s="29">
        <v>168</v>
      </c>
      <c r="I168" s="29">
        <v>35</v>
      </c>
      <c r="J168" s="29" t="s">
        <v>275</v>
      </c>
      <c r="K168" s="29"/>
      <c r="L168" s="30" t="s">
        <v>420</v>
      </c>
      <c r="M168" s="30" t="s">
        <v>421</v>
      </c>
      <c r="O168" s="10" t="s">
        <v>32</v>
      </c>
      <c r="Q168" s="10" t="s">
        <v>644</v>
      </c>
    </row>
    <row r="169" spans="1:17" ht="25.5">
      <c r="A169" s="10">
        <v>155</v>
      </c>
      <c r="B169" s="29" t="s">
        <v>404</v>
      </c>
      <c r="C169" s="29"/>
      <c r="D169" s="30"/>
      <c r="E169" s="29" t="s">
        <v>405</v>
      </c>
      <c r="F169" s="29">
        <v>9</v>
      </c>
      <c r="G169" s="29" t="s">
        <v>300</v>
      </c>
      <c r="H169" s="29">
        <v>168</v>
      </c>
      <c r="I169" s="29">
        <v>47</v>
      </c>
      <c r="J169" s="29" t="s">
        <v>275</v>
      </c>
      <c r="K169" s="29"/>
      <c r="L169" s="30" t="s">
        <v>425</v>
      </c>
      <c r="M169" s="30" t="s">
        <v>426</v>
      </c>
      <c r="O169" s="10" t="s">
        <v>32</v>
      </c>
      <c r="Q169" s="10" t="s">
        <v>644</v>
      </c>
    </row>
    <row r="170" spans="1:17" ht="25.5">
      <c r="A170" s="10">
        <v>156</v>
      </c>
      <c r="B170" s="29" t="s">
        <v>404</v>
      </c>
      <c r="C170" s="29"/>
      <c r="D170" s="30"/>
      <c r="E170" s="29" t="s">
        <v>405</v>
      </c>
      <c r="F170" s="29">
        <v>9</v>
      </c>
      <c r="G170" s="29" t="s">
        <v>300</v>
      </c>
      <c r="H170" s="29">
        <v>169</v>
      </c>
      <c r="I170" s="29">
        <v>21</v>
      </c>
      <c r="J170" s="29" t="s">
        <v>275</v>
      </c>
      <c r="K170" s="29"/>
      <c r="L170" s="30" t="s">
        <v>427</v>
      </c>
      <c r="M170" s="30" t="s">
        <v>428</v>
      </c>
      <c r="O170" s="10" t="s">
        <v>32</v>
      </c>
      <c r="Q170" s="10" t="s">
        <v>644</v>
      </c>
    </row>
    <row r="171" spans="1:17" ht="38.25">
      <c r="A171" s="10">
        <v>157</v>
      </c>
      <c r="B171" s="29" t="s">
        <v>404</v>
      </c>
      <c r="C171" s="29"/>
      <c r="D171" s="30"/>
      <c r="E171" s="29" t="s">
        <v>405</v>
      </c>
      <c r="F171" s="29">
        <v>9</v>
      </c>
      <c r="G171" s="29" t="s">
        <v>300</v>
      </c>
      <c r="H171" s="29">
        <v>169</v>
      </c>
      <c r="I171" s="29">
        <v>36</v>
      </c>
      <c r="J171" s="29" t="s">
        <v>275</v>
      </c>
      <c r="K171" s="29"/>
      <c r="L171" s="30" t="s">
        <v>429</v>
      </c>
      <c r="M171" s="30" t="s">
        <v>430</v>
      </c>
      <c r="O171" s="10" t="s">
        <v>32</v>
      </c>
      <c r="Q171" s="10" t="s">
        <v>644</v>
      </c>
    </row>
    <row r="172" spans="1:17" ht="25.5">
      <c r="A172" s="10">
        <v>158</v>
      </c>
      <c r="B172" s="29" t="s">
        <v>404</v>
      </c>
      <c r="C172" s="29"/>
      <c r="D172" s="30"/>
      <c r="E172" s="29" t="s">
        <v>405</v>
      </c>
      <c r="F172" s="29">
        <v>9</v>
      </c>
      <c r="G172" s="29" t="s">
        <v>300</v>
      </c>
      <c r="H172" s="29">
        <v>169</v>
      </c>
      <c r="I172" s="29">
        <v>37</v>
      </c>
      <c r="J172" s="29" t="s">
        <v>275</v>
      </c>
      <c r="K172" s="29"/>
      <c r="L172" s="30" t="s">
        <v>431</v>
      </c>
      <c r="M172" s="30" t="s">
        <v>432</v>
      </c>
      <c r="O172" s="10" t="s">
        <v>32</v>
      </c>
      <c r="Q172" s="10" t="s">
        <v>644</v>
      </c>
    </row>
    <row r="173" spans="1:17" ht="25.5">
      <c r="A173" s="10">
        <v>159</v>
      </c>
      <c r="B173" s="29" t="s">
        <v>404</v>
      </c>
      <c r="C173" s="29"/>
      <c r="D173" s="30"/>
      <c r="E173" s="29" t="s">
        <v>405</v>
      </c>
      <c r="F173" s="29">
        <v>9</v>
      </c>
      <c r="G173" s="29" t="s">
        <v>300</v>
      </c>
      <c r="H173" s="29">
        <v>169</v>
      </c>
      <c r="I173" s="29">
        <v>49</v>
      </c>
      <c r="J173" s="29" t="s">
        <v>275</v>
      </c>
      <c r="K173" s="29"/>
      <c r="L173" s="30" t="s">
        <v>433</v>
      </c>
      <c r="M173" s="30" t="s">
        <v>434</v>
      </c>
      <c r="O173" s="10" t="s">
        <v>32</v>
      </c>
      <c r="Q173" s="10" t="s">
        <v>644</v>
      </c>
    </row>
    <row r="174" spans="1:17" ht="25.5">
      <c r="A174" s="10">
        <v>160</v>
      </c>
      <c r="B174" s="29" t="s">
        <v>404</v>
      </c>
      <c r="C174" s="29"/>
      <c r="D174" s="30"/>
      <c r="E174" s="29" t="s">
        <v>405</v>
      </c>
      <c r="F174" s="29">
        <v>9</v>
      </c>
      <c r="G174" s="29" t="s">
        <v>300</v>
      </c>
      <c r="H174" s="29">
        <v>170</v>
      </c>
      <c r="I174" s="29" t="s">
        <v>435</v>
      </c>
      <c r="J174" s="29" t="s">
        <v>275</v>
      </c>
      <c r="K174" s="29"/>
      <c r="L174" s="30" t="s">
        <v>436</v>
      </c>
      <c r="M174" s="30" t="s">
        <v>432</v>
      </c>
      <c r="O174" s="10" t="s">
        <v>32</v>
      </c>
      <c r="Q174" s="10" t="s">
        <v>644</v>
      </c>
    </row>
    <row r="175" spans="1:17" ht="25.5">
      <c r="A175" s="10">
        <v>161</v>
      </c>
      <c r="B175" s="29" t="s">
        <v>404</v>
      </c>
      <c r="C175" s="29"/>
      <c r="D175" s="30"/>
      <c r="E175" s="29" t="s">
        <v>405</v>
      </c>
      <c r="F175" s="29">
        <v>9</v>
      </c>
      <c r="G175" s="29" t="s">
        <v>437</v>
      </c>
      <c r="H175" s="29">
        <v>173</v>
      </c>
      <c r="I175" s="29" t="s">
        <v>438</v>
      </c>
      <c r="J175" s="29" t="s">
        <v>275</v>
      </c>
      <c r="K175" s="29"/>
      <c r="L175" s="30" t="s">
        <v>439</v>
      </c>
      <c r="M175" s="30" t="s">
        <v>440</v>
      </c>
      <c r="O175" s="10" t="s">
        <v>32</v>
      </c>
      <c r="Q175" s="10" t="s">
        <v>644</v>
      </c>
    </row>
    <row r="176" spans="1:17" ht="102">
      <c r="A176" s="10">
        <v>163</v>
      </c>
      <c r="B176" s="29" t="s">
        <v>404</v>
      </c>
      <c r="C176" s="29"/>
      <c r="D176" s="30"/>
      <c r="E176" s="29" t="s">
        <v>405</v>
      </c>
      <c r="F176" s="29">
        <v>9</v>
      </c>
      <c r="G176" s="29" t="s">
        <v>441</v>
      </c>
      <c r="H176" s="29">
        <v>176</v>
      </c>
      <c r="I176" s="29">
        <v>1</v>
      </c>
      <c r="J176" s="29" t="s">
        <v>275</v>
      </c>
      <c r="K176" s="29"/>
      <c r="L176" s="30" t="s">
        <v>445</v>
      </c>
      <c r="M176" s="30" t="s">
        <v>446</v>
      </c>
      <c r="O176" s="10" t="s">
        <v>32</v>
      </c>
      <c r="Q176" s="10" t="s">
        <v>644</v>
      </c>
    </row>
    <row r="177" spans="1:17" ht="38.25">
      <c r="A177" s="10">
        <v>164</v>
      </c>
      <c r="B177" s="29" t="s">
        <v>404</v>
      </c>
      <c r="C177" s="29"/>
      <c r="D177" s="30"/>
      <c r="E177" s="29" t="s">
        <v>405</v>
      </c>
      <c r="F177" s="29">
        <v>9</v>
      </c>
      <c r="G177" s="29" t="s">
        <v>441</v>
      </c>
      <c r="H177" s="29">
        <v>176</v>
      </c>
      <c r="I177" s="29">
        <v>1</v>
      </c>
      <c r="J177" s="29" t="s">
        <v>275</v>
      </c>
      <c r="K177" s="29"/>
      <c r="L177" s="30" t="s">
        <v>447</v>
      </c>
      <c r="M177" s="30" t="s">
        <v>448</v>
      </c>
      <c r="O177" s="10" t="s">
        <v>32</v>
      </c>
      <c r="Q177" s="10" t="s">
        <v>644</v>
      </c>
    </row>
    <row r="178" spans="1:17" ht="63.75">
      <c r="A178" s="10">
        <v>165</v>
      </c>
      <c r="B178" s="29" t="s">
        <v>404</v>
      </c>
      <c r="C178" s="29"/>
      <c r="D178" s="30"/>
      <c r="E178" s="29" t="s">
        <v>405</v>
      </c>
      <c r="F178" s="29">
        <v>9</v>
      </c>
      <c r="G178" s="29" t="s">
        <v>441</v>
      </c>
      <c r="H178" s="29">
        <v>176</v>
      </c>
      <c r="I178" s="29" t="s">
        <v>449</v>
      </c>
      <c r="J178" s="29" t="s">
        <v>275</v>
      </c>
      <c r="K178" s="29"/>
      <c r="L178" s="30" t="s">
        <v>450</v>
      </c>
      <c r="M178" s="30" t="s">
        <v>451</v>
      </c>
      <c r="O178" s="10" t="s">
        <v>32</v>
      </c>
      <c r="Q178" s="10" t="s">
        <v>644</v>
      </c>
    </row>
    <row r="179" spans="1:17" ht="25.5">
      <c r="A179" s="10">
        <v>166</v>
      </c>
      <c r="B179" s="10" t="s">
        <v>452</v>
      </c>
      <c r="E179" s="10" t="s">
        <v>453</v>
      </c>
      <c r="F179" s="12" t="s">
        <v>454</v>
      </c>
      <c r="G179" s="33" t="s">
        <v>454</v>
      </c>
      <c r="J179" s="10" t="s">
        <v>455</v>
      </c>
      <c r="L179" s="11" t="s">
        <v>456</v>
      </c>
      <c r="M179" s="11" t="s">
        <v>457</v>
      </c>
      <c r="O179" s="10" t="s">
        <v>32</v>
      </c>
      <c r="Q179" s="10" t="s">
        <v>644</v>
      </c>
    </row>
    <row r="180" spans="1:17" ht="63.75">
      <c r="A180" s="10">
        <v>168</v>
      </c>
      <c r="B180" s="10" t="s">
        <v>452</v>
      </c>
      <c r="E180" s="10" t="s">
        <v>453</v>
      </c>
      <c r="F180" s="12">
        <v>5</v>
      </c>
      <c r="G180" s="10" t="s">
        <v>461</v>
      </c>
      <c r="H180" s="10">
        <v>66</v>
      </c>
      <c r="I180" s="10">
        <v>36</v>
      </c>
      <c r="J180" s="10" t="s">
        <v>455</v>
      </c>
      <c r="L180" s="11" t="s">
        <v>462</v>
      </c>
      <c r="M180" s="11" t="s">
        <v>463</v>
      </c>
      <c r="O180" s="10" t="s">
        <v>32</v>
      </c>
      <c r="Q180" s="10" t="s">
        <v>644</v>
      </c>
    </row>
    <row r="181" spans="1:17" ht="63.75">
      <c r="A181" s="10">
        <v>169</v>
      </c>
      <c r="B181" s="10" t="s">
        <v>452</v>
      </c>
      <c r="E181" s="10" t="s">
        <v>453</v>
      </c>
      <c r="F181" s="12">
        <v>5</v>
      </c>
      <c r="G181" s="10" t="s">
        <v>464</v>
      </c>
      <c r="H181" s="10">
        <v>66</v>
      </c>
      <c r="I181" s="10">
        <v>52</v>
      </c>
      <c r="J181" s="10" t="s">
        <v>455</v>
      </c>
      <c r="L181" s="11" t="s">
        <v>465</v>
      </c>
      <c r="M181" s="11" t="s">
        <v>466</v>
      </c>
      <c r="O181" s="10" t="s">
        <v>32</v>
      </c>
      <c r="Q181" s="10" t="s">
        <v>644</v>
      </c>
    </row>
    <row r="182" spans="1:17" ht="63.75">
      <c r="A182" s="10">
        <v>170</v>
      </c>
      <c r="B182" s="10" t="s">
        <v>452</v>
      </c>
      <c r="E182" s="10" t="s">
        <v>453</v>
      </c>
      <c r="F182" s="12">
        <v>5</v>
      </c>
      <c r="G182" s="10" t="s">
        <v>464</v>
      </c>
      <c r="H182" s="10">
        <v>67</v>
      </c>
      <c r="I182" s="10">
        <v>5</v>
      </c>
      <c r="J182" s="10" t="s">
        <v>455</v>
      </c>
      <c r="L182" s="11" t="s">
        <v>467</v>
      </c>
      <c r="M182" s="11" t="s">
        <v>466</v>
      </c>
      <c r="O182" s="10" t="s">
        <v>32</v>
      </c>
      <c r="Q182" s="10" t="s">
        <v>644</v>
      </c>
    </row>
    <row r="183" spans="1:17" ht="51">
      <c r="A183" s="10">
        <v>171</v>
      </c>
      <c r="B183" s="10" t="s">
        <v>452</v>
      </c>
      <c r="E183" s="10" t="s">
        <v>453</v>
      </c>
      <c r="F183" s="12">
        <v>5</v>
      </c>
      <c r="G183" s="10" t="s">
        <v>468</v>
      </c>
      <c r="H183" s="10">
        <v>67</v>
      </c>
      <c r="I183" s="10">
        <v>20</v>
      </c>
      <c r="J183" s="10" t="s">
        <v>455</v>
      </c>
      <c r="L183" s="11" t="s">
        <v>469</v>
      </c>
      <c r="M183" s="11" t="s">
        <v>470</v>
      </c>
      <c r="O183" s="10" t="s">
        <v>32</v>
      </c>
      <c r="Q183" s="10" t="s">
        <v>644</v>
      </c>
    </row>
    <row r="184" spans="1:17" ht="12.75">
      <c r="A184" s="10">
        <v>172</v>
      </c>
      <c r="B184" s="10" t="s">
        <v>452</v>
      </c>
      <c r="E184" s="10" t="s">
        <v>453</v>
      </c>
      <c r="F184" s="12">
        <v>5</v>
      </c>
      <c r="G184" s="33">
        <v>5.3</v>
      </c>
      <c r="H184" s="10">
        <v>77</v>
      </c>
      <c r="I184" s="10">
        <v>40</v>
      </c>
      <c r="J184" s="10" t="s">
        <v>455</v>
      </c>
      <c r="L184" s="11" t="s">
        <v>471</v>
      </c>
      <c r="M184" s="11" t="s">
        <v>472</v>
      </c>
      <c r="O184" s="10" t="s">
        <v>32</v>
      </c>
      <c r="Q184" s="10" t="s">
        <v>644</v>
      </c>
    </row>
    <row r="185" spans="1:17" ht="38.25">
      <c r="A185" s="10">
        <v>173</v>
      </c>
      <c r="B185" s="10" t="s">
        <v>452</v>
      </c>
      <c r="E185" s="10" t="s">
        <v>453</v>
      </c>
      <c r="F185" s="12">
        <v>6</v>
      </c>
      <c r="G185" s="10" t="s">
        <v>473</v>
      </c>
      <c r="H185" s="10">
        <v>85</v>
      </c>
      <c r="I185" s="10">
        <v>22</v>
      </c>
      <c r="J185" s="10" t="s">
        <v>455</v>
      </c>
      <c r="L185" s="11" t="s">
        <v>474</v>
      </c>
      <c r="M185" s="11" t="s">
        <v>475</v>
      </c>
      <c r="O185" s="10" t="s">
        <v>32</v>
      </c>
      <c r="Q185" s="10" t="s">
        <v>644</v>
      </c>
    </row>
    <row r="186" spans="1:17" ht="38.25">
      <c r="A186" s="10">
        <v>174</v>
      </c>
      <c r="B186" s="10" t="s">
        <v>452</v>
      </c>
      <c r="E186" s="10" t="s">
        <v>453</v>
      </c>
      <c r="F186" s="12">
        <v>6</v>
      </c>
      <c r="G186" s="10" t="s">
        <v>473</v>
      </c>
      <c r="H186" s="10">
        <v>85</v>
      </c>
      <c r="I186" s="10">
        <v>30</v>
      </c>
      <c r="J186" s="10" t="s">
        <v>455</v>
      </c>
      <c r="L186" s="11" t="s">
        <v>476</v>
      </c>
      <c r="M186" s="11" t="s">
        <v>477</v>
      </c>
      <c r="O186" s="10" t="s">
        <v>32</v>
      </c>
      <c r="Q186" s="10" t="s">
        <v>644</v>
      </c>
    </row>
    <row r="187" spans="1:17" ht="38.25">
      <c r="A187" s="10">
        <v>175</v>
      </c>
      <c r="B187" s="10" t="s">
        <v>452</v>
      </c>
      <c r="E187" s="10" t="s">
        <v>453</v>
      </c>
      <c r="F187" s="12">
        <v>6</v>
      </c>
      <c r="G187" s="10" t="s">
        <v>478</v>
      </c>
      <c r="H187" s="10">
        <v>92</v>
      </c>
      <c r="I187" s="10">
        <v>28</v>
      </c>
      <c r="J187" s="10" t="s">
        <v>455</v>
      </c>
      <c r="L187" s="11" t="s">
        <v>479</v>
      </c>
      <c r="M187" s="11" t="s">
        <v>475</v>
      </c>
      <c r="O187" s="10" t="s">
        <v>32</v>
      </c>
      <c r="Q187" s="10" t="s">
        <v>644</v>
      </c>
    </row>
    <row r="188" spans="1:17" ht="38.25">
      <c r="A188" s="10">
        <v>176</v>
      </c>
      <c r="B188" s="10" t="s">
        <v>452</v>
      </c>
      <c r="E188" s="10" t="s">
        <v>453</v>
      </c>
      <c r="F188" s="12">
        <v>6</v>
      </c>
      <c r="G188" s="10" t="s">
        <v>473</v>
      </c>
      <c r="H188" s="10">
        <v>92</v>
      </c>
      <c r="I188" s="10">
        <v>43</v>
      </c>
      <c r="J188" s="10" t="s">
        <v>455</v>
      </c>
      <c r="L188" s="11" t="s">
        <v>480</v>
      </c>
      <c r="M188" s="11" t="s">
        <v>481</v>
      </c>
      <c r="O188" s="10" t="s">
        <v>32</v>
      </c>
      <c r="Q188" s="10" t="s">
        <v>644</v>
      </c>
    </row>
    <row r="189" spans="1:17" ht="12.75">
      <c r="A189" s="10">
        <v>177</v>
      </c>
      <c r="B189" s="10" t="s">
        <v>482</v>
      </c>
      <c r="E189" s="10" t="s">
        <v>453</v>
      </c>
      <c r="F189" s="12">
        <v>3</v>
      </c>
      <c r="G189" s="12">
        <v>3.2</v>
      </c>
      <c r="H189" s="10">
        <v>4</v>
      </c>
      <c r="J189" s="10" t="s">
        <v>455</v>
      </c>
      <c r="L189" s="11" t="s">
        <v>483</v>
      </c>
      <c r="M189" s="11" t="s">
        <v>484</v>
      </c>
      <c r="O189" s="10" t="s">
        <v>32</v>
      </c>
      <c r="Q189" s="10" t="s">
        <v>644</v>
      </c>
    </row>
    <row r="190" spans="1:17" ht="12.75">
      <c r="A190" s="10">
        <v>178</v>
      </c>
      <c r="B190" s="10" t="s">
        <v>482</v>
      </c>
      <c r="E190" s="10" t="s">
        <v>453</v>
      </c>
      <c r="F190" s="12">
        <v>4</v>
      </c>
      <c r="G190" s="12">
        <v>4.1</v>
      </c>
      <c r="H190" s="10">
        <v>13</v>
      </c>
      <c r="J190" s="10" t="s">
        <v>455</v>
      </c>
      <c r="L190" s="11" t="s">
        <v>485</v>
      </c>
      <c r="M190" s="11" t="s">
        <v>484</v>
      </c>
      <c r="O190" s="10" t="s">
        <v>32</v>
      </c>
      <c r="Q190" s="10" t="s">
        <v>644</v>
      </c>
    </row>
    <row r="191" spans="1:17" ht="12.75">
      <c r="A191" s="10">
        <v>179</v>
      </c>
      <c r="B191" s="10" t="s">
        <v>482</v>
      </c>
      <c r="E191" s="10" t="s">
        <v>453</v>
      </c>
      <c r="F191" s="12">
        <v>4</v>
      </c>
      <c r="G191" s="12">
        <v>4.1</v>
      </c>
      <c r="H191" s="10">
        <v>13</v>
      </c>
      <c r="J191" s="10" t="s">
        <v>455</v>
      </c>
      <c r="L191" s="11" t="s">
        <v>486</v>
      </c>
      <c r="M191" s="11" t="s">
        <v>484</v>
      </c>
      <c r="O191" s="10" t="s">
        <v>32</v>
      </c>
      <c r="Q191" s="10" t="s">
        <v>644</v>
      </c>
    </row>
    <row r="192" spans="1:17" ht="12.75">
      <c r="A192" s="10">
        <v>180</v>
      </c>
      <c r="B192" s="10" t="s">
        <v>482</v>
      </c>
      <c r="E192" s="10" t="s">
        <v>453</v>
      </c>
      <c r="F192" s="12">
        <v>4</v>
      </c>
      <c r="G192" s="12">
        <v>4.1</v>
      </c>
      <c r="H192" s="10">
        <v>14</v>
      </c>
      <c r="J192" s="10" t="s">
        <v>455</v>
      </c>
      <c r="L192" s="11" t="s">
        <v>487</v>
      </c>
      <c r="M192" s="11" t="s">
        <v>484</v>
      </c>
      <c r="O192" s="10" t="s">
        <v>32</v>
      </c>
      <c r="Q192" s="10" t="s">
        <v>644</v>
      </c>
    </row>
    <row r="193" spans="1:17" ht="12.75">
      <c r="A193" s="10">
        <v>181</v>
      </c>
      <c r="B193" s="10" t="s">
        <v>482</v>
      </c>
      <c r="E193" s="10" t="s">
        <v>453</v>
      </c>
      <c r="F193" s="12">
        <v>4</v>
      </c>
      <c r="G193" s="12">
        <v>4.1</v>
      </c>
      <c r="H193" s="10">
        <v>15</v>
      </c>
      <c r="J193" s="10" t="s">
        <v>455</v>
      </c>
      <c r="L193" s="11" t="s">
        <v>488</v>
      </c>
      <c r="M193" s="11" t="s">
        <v>484</v>
      </c>
      <c r="O193" s="10" t="s">
        <v>32</v>
      </c>
      <c r="Q193" s="10" t="s">
        <v>644</v>
      </c>
    </row>
    <row r="194" spans="1:17" ht="12.75">
      <c r="A194" s="10">
        <v>182</v>
      </c>
      <c r="B194" s="10" t="s">
        <v>482</v>
      </c>
      <c r="E194" s="10" t="s">
        <v>453</v>
      </c>
      <c r="F194" s="12">
        <v>6</v>
      </c>
      <c r="G194" s="12" t="s">
        <v>473</v>
      </c>
      <c r="H194" s="10">
        <v>86</v>
      </c>
      <c r="J194" s="10" t="s">
        <v>455</v>
      </c>
      <c r="L194" s="11" t="s">
        <v>489</v>
      </c>
      <c r="M194" s="11" t="s">
        <v>484</v>
      </c>
      <c r="O194" s="10" t="s">
        <v>32</v>
      </c>
      <c r="Q194" s="10" t="s">
        <v>644</v>
      </c>
    </row>
    <row r="195" spans="1:17" ht="12.75">
      <c r="A195" s="10">
        <v>183</v>
      </c>
      <c r="B195" s="10" t="s">
        <v>482</v>
      </c>
      <c r="E195" s="10" t="s">
        <v>453</v>
      </c>
      <c r="F195" s="12">
        <v>6</v>
      </c>
      <c r="G195" s="12" t="s">
        <v>490</v>
      </c>
      <c r="H195" s="10">
        <v>86</v>
      </c>
      <c r="J195" s="10" t="s">
        <v>455</v>
      </c>
      <c r="L195" s="11" t="s">
        <v>491</v>
      </c>
      <c r="M195" s="11" t="s">
        <v>484</v>
      </c>
      <c r="O195" s="10" t="s">
        <v>32</v>
      </c>
      <c r="Q195" s="10" t="s">
        <v>644</v>
      </c>
    </row>
    <row r="196" spans="1:17" ht="12.75">
      <c r="A196" s="10">
        <v>184</v>
      </c>
      <c r="B196" s="10" t="s">
        <v>482</v>
      </c>
      <c r="E196" s="10" t="s">
        <v>453</v>
      </c>
      <c r="F196" s="12">
        <v>6</v>
      </c>
      <c r="G196" s="12" t="s">
        <v>492</v>
      </c>
      <c r="H196" s="10">
        <v>87</v>
      </c>
      <c r="J196" s="10" t="s">
        <v>455</v>
      </c>
      <c r="L196" s="11" t="s">
        <v>493</v>
      </c>
      <c r="M196" s="11" t="s">
        <v>484</v>
      </c>
      <c r="O196" s="10" t="s">
        <v>32</v>
      </c>
      <c r="Q196" s="10" t="s">
        <v>644</v>
      </c>
    </row>
    <row r="197" spans="1:17" ht="12.75">
      <c r="A197" s="10">
        <v>185</v>
      </c>
      <c r="B197" s="10" t="s">
        <v>482</v>
      </c>
      <c r="E197" s="10" t="s">
        <v>453</v>
      </c>
      <c r="F197" s="12">
        <v>6</v>
      </c>
      <c r="G197" s="12" t="s">
        <v>494</v>
      </c>
      <c r="H197" s="10">
        <v>87</v>
      </c>
      <c r="J197" s="10" t="s">
        <v>455</v>
      </c>
      <c r="L197" s="11" t="s">
        <v>495</v>
      </c>
      <c r="M197" s="11" t="s">
        <v>484</v>
      </c>
      <c r="O197" s="10" t="s">
        <v>32</v>
      </c>
      <c r="Q197" s="10" t="s">
        <v>644</v>
      </c>
    </row>
    <row r="198" spans="1:17" ht="12.75">
      <c r="A198" s="10">
        <v>186</v>
      </c>
      <c r="B198" s="10" t="s">
        <v>482</v>
      </c>
      <c r="E198" s="10" t="s">
        <v>453</v>
      </c>
      <c r="F198" s="12">
        <v>6</v>
      </c>
      <c r="G198" s="34" t="s">
        <v>496</v>
      </c>
      <c r="H198" s="10">
        <v>88</v>
      </c>
      <c r="J198" s="10" t="s">
        <v>455</v>
      </c>
      <c r="L198" s="11" t="s">
        <v>497</v>
      </c>
      <c r="M198" s="11" t="s">
        <v>484</v>
      </c>
      <c r="O198" s="10" t="s">
        <v>32</v>
      </c>
      <c r="Q198" s="10" t="s">
        <v>644</v>
      </c>
    </row>
    <row r="199" spans="1:17" ht="12.75">
      <c r="A199" s="10">
        <v>187</v>
      </c>
      <c r="B199" s="10" t="s">
        <v>482</v>
      </c>
      <c r="E199" s="10" t="s">
        <v>453</v>
      </c>
      <c r="F199" s="12">
        <v>6</v>
      </c>
      <c r="G199" s="12" t="s">
        <v>498</v>
      </c>
      <c r="H199" s="10">
        <v>88</v>
      </c>
      <c r="J199" s="10" t="s">
        <v>455</v>
      </c>
      <c r="L199" s="11" t="s">
        <v>499</v>
      </c>
      <c r="M199" s="11" t="s">
        <v>484</v>
      </c>
      <c r="O199" s="10" t="s">
        <v>32</v>
      </c>
      <c r="Q199" s="10" t="s">
        <v>644</v>
      </c>
    </row>
    <row r="200" spans="1:17" ht="12.75">
      <c r="A200" s="10">
        <v>188</v>
      </c>
      <c r="B200" s="10" t="s">
        <v>482</v>
      </c>
      <c r="E200" s="10" t="s">
        <v>453</v>
      </c>
      <c r="F200" s="12">
        <v>6</v>
      </c>
      <c r="G200" s="12" t="s">
        <v>500</v>
      </c>
      <c r="H200" s="10">
        <v>89</v>
      </c>
      <c r="J200" s="10" t="s">
        <v>455</v>
      </c>
      <c r="L200" s="11" t="s">
        <v>501</v>
      </c>
      <c r="M200" s="11" t="s">
        <v>484</v>
      </c>
      <c r="O200" s="10" t="s">
        <v>32</v>
      </c>
      <c r="Q200" s="10" t="s">
        <v>644</v>
      </c>
    </row>
    <row r="201" spans="1:17" ht="12.75">
      <c r="A201" s="10">
        <v>189</v>
      </c>
      <c r="B201" s="10" t="s">
        <v>482</v>
      </c>
      <c r="E201" s="10" t="s">
        <v>453</v>
      </c>
      <c r="F201" s="12">
        <v>6</v>
      </c>
      <c r="G201" s="12" t="s">
        <v>502</v>
      </c>
      <c r="H201" s="10">
        <v>89</v>
      </c>
      <c r="J201" s="10" t="s">
        <v>455</v>
      </c>
      <c r="L201" s="11" t="s">
        <v>503</v>
      </c>
      <c r="M201" s="11" t="s">
        <v>484</v>
      </c>
      <c r="O201" s="10" t="s">
        <v>32</v>
      </c>
      <c r="Q201" s="10" t="s">
        <v>644</v>
      </c>
    </row>
    <row r="202" spans="1:17" ht="12.75">
      <c r="A202" s="10">
        <v>190</v>
      </c>
      <c r="B202" s="10" t="s">
        <v>482</v>
      </c>
      <c r="E202" s="10" t="s">
        <v>453</v>
      </c>
      <c r="F202" s="12">
        <v>6</v>
      </c>
      <c r="G202" s="12" t="s">
        <v>504</v>
      </c>
      <c r="H202" s="10">
        <v>90</v>
      </c>
      <c r="J202" s="10" t="s">
        <v>455</v>
      </c>
      <c r="L202" s="11" t="s">
        <v>505</v>
      </c>
      <c r="M202" s="11" t="s">
        <v>484</v>
      </c>
      <c r="O202" s="10" t="s">
        <v>32</v>
      </c>
      <c r="Q202" s="10" t="s">
        <v>644</v>
      </c>
    </row>
    <row r="203" spans="1:17" ht="12.75">
      <c r="A203" s="10">
        <v>191</v>
      </c>
      <c r="B203" s="10" t="s">
        <v>482</v>
      </c>
      <c r="E203" s="10" t="s">
        <v>453</v>
      </c>
      <c r="F203" s="12">
        <v>6</v>
      </c>
      <c r="G203" s="12" t="s">
        <v>506</v>
      </c>
      <c r="H203" s="10">
        <v>90</v>
      </c>
      <c r="J203" s="10" t="s">
        <v>455</v>
      </c>
      <c r="L203" s="11" t="s">
        <v>507</v>
      </c>
      <c r="M203" s="11" t="s">
        <v>484</v>
      </c>
      <c r="O203" s="10" t="s">
        <v>32</v>
      </c>
      <c r="Q203" s="10" t="s">
        <v>644</v>
      </c>
    </row>
    <row r="204" spans="1:17" ht="12.75">
      <c r="A204" s="10">
        <v>192</v>
      </c>
      <c r="B204" s="10" t="s">
        <v>482</v>
      </c>
      <c r="E204" s="10" t="s">
        <v>453</v>
      </c>
      <c r="F204" s="12">
        <v>6</v>
      </c>
      <c r="G204" s="12" t="s">
        <v>508</v>
      </c>
      <c r="H204" s="10">
        <v>90</v>
      </c>
      <c r="J204" s="10" t="s">
        <v>455</v>
      </c>
      <c r="L204" s="11" t="s">
        <v>509</v>
      </c>
      <c r="M204" s="11" t="s">
        <v>484</v>
      </c>
      <c r="O204" s="10" t="s">
        <v>32</v>
      </c>
      <c r="Q204" s="10" t="s">
        <v>644</v>
      </c>
    </row>
    <row r="205" spans="1:17" ht="12.75">
      <c r="A205" s="10">
        <v>193</v>
      </c>
      <c r="B205" s="10" t="s">
        <v>482</v>
      </c>
      <c r="E205" s="10" t="s">
        <v>453</v>
      </c>
      <c r="F205" s="12">
        <v>6</v>
      </c>
      <c r="G205" s="12" t="s">
        <v>510</v>
      </c>
      <c r="H205" s="10">
        <v>91</v>
      </c>
      <c r="J205" s="10" t="s">
        <v>455</v>
      </c>
      <c r="L205" s="11" t="s">
        <v>511</v>
      </c>
      <c r="M205" s="11" t="s">
        <v>484</v>
      </c>
      <c r="O205" s="10" t="s">
        <v>32</v>
      </c>
      <c r="Q205" s="10" t="s">
        <v>644</v>
      </c>
    </row>
    <row r="206" spans="1:17" ht="12.75">
      <c r="A206" s="10">
        <v>194</v>
      </c>
      <c r="B206" s="10" t="s">
        <v>482</v>
      </c>
      <c r="E206" s="10" t="s">
        <v>453</v>
      </c>
      <c r="F206" s="12">
        <v>6</v>
      </c>
      <c r="G206" s="12" t="s">
        <v>478</v>
      </c>
      <c r="H206" s="10">
        <v>93</v>
      </c>
      <c r="J206" s="10" t="s">
        <v>455</v>
      </c>
      <c r="L206" s="11" t="s">
        <v>512</v>
      </c>
      <c r="M206" s="11" t="s">
        <v>484</v>
      </c>
      <c r="O206" s="10" t="s">
        <v>32</v>
      </c>
      <c r="Q206" s="10" t="s">
        <v>644</v>
      </c>
    </row>
    <row r="207" spans="1:17" ht="12.75">
      <c r="A207" s="10">
        <v>195</v>
      </c>
      <c r="B207" s="10" t="s">
        <v>482</v>
      </c>
      <c r="E207" s="10" t="s">
        <v>453</v>
      </c>
      <c r="F207" s="12">
        <v>7</v>
      </c>
      <c r="G207" s="12" t="s">
        <v>513</v>
      </c>
      <c r="H207" s="10">
        <v>108</v>
      </c>
      <c r="J207" s="10" t="s">
        <v>455</v>
      </c>
      <c r="L207" s="11" t="s">
        <v>514</v>
      </c>
      <c r="M207" s="11" t="s">
        <v>484</v>
      </c>
      <c r="O207" s="10" t="s">
        <v>32</v>
      </c>
      <c r="Q207" s="10" t="s">
        <v>644</v>
      </c>
    </row>
    <row r="208" spans="1:17" ht="12.75">
      <c r="A208" s="10">
        <v>196</v>
      </c>
      <c r="B208" s="10" t="s">
        <v>482</v>
      </c>
      <c r="E208" s="10" t="s">
        <v>453</v>
      </c>
      <c r="F208" s="12">
        <v>7</v>
      </c>
      <c r="G208" s="12" t="s">
        <v>515</v>
      </c>
      <c r="H208" s="10">
        <v>128</v>
      </c>
      <c r="J208" s="10" t="s">
        <v>455</v>
      </c>
      <c r="L208" s="11" t="s">
        <v>516</v>
      </c>
      <c r="M208" s="11" t="s">
        <v>484</v>
      </c>
      <c r="O208" s="10" t="s">
        <v>32</v>
      </c>
      <c r="Q208" s="10" t="s">
        <v>644</v>
      </c>
    </row>
    <row r="209" spans="1:17" ht="12.75">
      <c r="A209" s="10">
        <v>197</v>
      </c>
      <c r="B209" s="10" t="s">
        <v>482</v>
      </c>
      <c r="E209" s="10" t="s">
        <v>453</v>
      </c>
      <c r="F209" s="12">
        <v>8</v>
      </c>
      <c r="G209" s="12">
        <v>8.1</v>
      </c>
      <c r="H209" s="10">
        <v>140</v>
      </c>
      <c r="J209" s="10" t="s">
        <v>455</v>
      </c>
      <c r="L209" s="11" t="s">
        <v>517</v>
      </c>
      <c r="M209" s="11" t="s">
        <v>484</v>
      </c>
      <c r="O209" s="10" t="s">
        <v>32</v>
      </c>
      <c r="Q209" s="10" t="s">
        <v>644</v>
      </c>
    </row>
    <row r="210" spans="1:17" ht="12.75">
      <c r="A210" s="10">
        <v>198</v>
      </c>
      <c r="B210" s="10" t="s">
        <v>482</v>
      </c>
      <c r="E210" s="10" t="s">
        <v>453</v>
      </c>
      <c r="F210" s="12">
        <v>9</v>
      </c>
      <c r="G210" s="12" t="s">
        <v>518</v>
      </c>
      <c r="H210" s="10">
        <v>148</v>
      </c>
      <c r="J210" s="10" t="s">
        <v>455</v>
      </c>
      <c r="L210" s="11" t="s">
        <v>519</v>
      </c>
      <c r="M210" s="11" t="s">
        <v>484</v>
      </c>
      <c r="O210" s="10" t="s">
        <v>32</v>
      </c>
      <c r="Q210" s="10" t="s">
        <v>644</v>
      </c>
    </row>
    <row r="211" spans="1:17" ht="12.75">
      <c r="A211" s="10">
        <v>199</v>
      </c>
      <c r="B211" s="10" t="s">
        <v>482</v>
      </c>
      <c r="E211" s="10" t="s">
        <v>453</v>
      </c>
      <c r="F211" s="12">
        <v>9</v>
      </c>
      <c r="G211" s="12" t="s">
        <v>520</v>
      </c>
      <c r="H211" s="10">
        <v>154</v>
      </c>
      <c r="J211" s="10" t="s">
        <v>455</v>
      </c>
      <c r="L211" s="11" t="s">
        <v>521</v>
      </c>
      <c r="M211" s="11" t="s">
        <v>484</v>
      </c>
      <c r="O211" s="10" t="s">
        <v>32</v>
      </c>
      <c r="Q211" s="10" t="s">
        <v>644</v>
      </c>
    </row>
    <row r="212" spans="1:17" ht="12.75">
      <c r="A212" s="10">
        <v>200</v>
      </c>
      <c r="B212" s="10" t="s">
        <v>482</v>
      </c>
      <c r="E212" s="10" t="s">
        <v>453</v>
      </c>
      <c r="F212" s="12">
        <v>9</v>
      </c>
      <c r="G212" s="12" t="s">
        <v>520</v>
      </c>
      <c r="H212" s="10">
        <v>155</v>
      </c>
      <c r="J212" s="10" t="s">
        <v>455</v>
      </c>
      <c r="L212" s="11" t="s">
        <v>522</v>
      </c>
      <c r="M212" s="11" t="s">
        <v>484</v>
      </c>
      <c r="O212" s="10" t="s">
        <v>32</v>
      </c>
      <c r="Q212" s="10" t="s">
        <v>644</v>
      </c>
    </row>
    <row r="213" spans="1:17" ht="12.75">
      <c r="A213" s="10">
        <v>201</v>
      </c>
      <c r="B213" s="10" t="s">
        <v>482</v>
      </c>
      <c r="E213" s="10" t="s">
        <v>453</v>
      </c>
      <c r="F213" s="12">
        <v>9</v>
      </c>
      <c r="G213" s="12" t="s">
        <v>520</v>
      </c>
      <c r="H213" s="10">
        <v>156</v>
      </c>
      <c r="J213" s="10" t="s">
        <v>455</v>
      </c>
      <c r="L213" s="11" t="s">
        <v>523</v>
      </c>
      <c r="M213" s="11" t="s">
        <v>484</v>
      </c>
      <c r="O213" s="10" t="s">
        <v>32</v>
      </c>
      <c r="Q213" s="10" t="s">
        <v>644</v>
      </c>
    </row>
    <row r="214" spans="1:17" ht="12.75">
      <c r="A214" s="10">
        <v>202</v>
      </c>
      <c r="B214" s="10" t="s">
        <v>482</v>
      </c>
      <c r="E214" s="10" t="s">
        <v>453</v>
      </c>
      <c r="F214" s="12">
        <v>9</v>
      </c>
      <c r="G214" s="12" t="s">
        <v>520</v>
      </c>
      <c r="H214" s="10">
        <v>157</v>
      </c>
      <c r="J214" s="10" t="s">
        <v>455</v>
      </c>
      <c r="L214" s="11" t="s">
        <v>524</v>
      </c>
      <c r="M214" s="11" t="s">
        <v>484</v>
      </c>
      <c r="O214" s="10" t="s">
        <v>32</v>
      </c>
      <c r="Q214" s="10" t="s">
        <v>644</v>
      </c>
    </row>
    <row r="215" spans="1:17" ht="12.75">
      <c r="A215" s="10">
        <v>203</v>
      </c>
      <c r="B215" s="10" t="s">
        <v>482</v>
      </c>
      <c r="E215" s="10" t="s">
        <v>453</v>
      </c>
      <c r="F215" s="12">
        <v>9</v>
      </c>
      <c r="G215" s="12" t="s">
        <v>520</v>
      </c>
      <c r="H215" s="10">
        <v>158</v>
      </c>
      <c r="J215" s="10" t="s">
        <v>455</v>
      </c>
      <c r="L215" s="11" t="s">
        <v>525</v>
      </c>
      <c r="M215" s="11" t="s">
        <v>484</v>
      </c>
      <c r="O215" s="10" t="s">
        <v>32</v>
      </c>
      <c r="Q215" s="10" t="s">
        <v>644</v>
      </c>
    </row>
    <row r="216" spans="1:17" ht="12.75">
      <c r="A216" s="10">
        <v>204</v>
      </c>
      <c r="B216" s="10" t="s">
        <v>482</v>
      </c>
      <c r="E216" s="10" t="s">
        <v>453</v>
      </c>
      <c r="F216" s="12">
        <v>9</v>
      </c>
      <c r="G216" s="12" t="s">
        <v>526</v>
      </c>
      <c r="H216" s="10">
        <v>159</v>
      </c>
      <c r="J216" s="10" t="s">
        <v>455</v>
      </c>
      <c r="L216" s="11" t="s">
        <v>527</v>
      </c>
      <c r="M216" s="11" t="s">
        <v>484</v>
      </c>
      <c r="O216" s="10" t="s">
        <v>32</v>
      </c>
      <c r="Q216" s="10" t="s">
        <v>644</v>
      </c>
    </row>
    <row r="217" spans="1:17" ht="12.75">
      <c r="A217" s="10">
        <v>205</v>
      </c>
      <c r="B217" s="10" t="s">
        <v>482</v>
      </c>
      <c r="E217" s="10" t="s">
        <v>453</v>
      </c>
      <c r="F217" s="12">
        <v>9</v>
      </c>
      <c r="G217" s="12" t="s">
        <v>528</v>
      </c>
      <c r="H217" s="10">
        <v>167</v>
      </c>
      <c r="J217" s="10" t="s">
        <v>455</v>
      </c>
      <c r="L217" s="11" t="s">
        <v>529</v>
      </c>
      <c r="M217" s="11" t="s">
        <v>484</v>
      </c>
      <c r="O217" s="10" t="s">
        <v>32</v>
      </c>
      <c r="Q217" s="10" t="s">
        <v>644</v>
      </c>
    </row>
    <row r="218" spans="1:17" ht="12.75">
      <c r="A218" s="10">
        <v>206</v>
      </c>
      <c r="B218" s="10" t="s">
        <v>482</v>
      </c>
      <c r="E218" s="10" t="s">
        <v>453</v>
      </c>
      <c r="F218" s="12">
        <v>9</v>
      </c>
      <c r="G218" s="12" t="s">
        <v>528</v>
      </c>
      <c r="H218" s="10">
        <v>167</v>
      </c>
      <c r="J218" s="10" t="s">
        <v>455</v>
      </c>
      <c r="L218" s="11" t="s">
        <v>530</v>
      </c>
      <c r="M218" s="11" t="s">
        <v>484</v>
      </c>
      <c r="O218" s="10" t="s">
        <v>32</v>
      </c>
      <c r="Q218" s="10" t="s">
        <v>644</v>
      </c>
    </row>
    <row r="219" spans="1:17" ht="12.75">
      <c r="A219" s="10">
        <v>207</v>
      </c>
      <c r="B219" s="10" t="s">
        <v>482</v>
      </c>
      <c r="E219" s="10" t="s">
        <v>453</v>
      </c>
      <c r="F219" s="12">
        <v>9</v>
      </c>
      <c r="G219" s="12" t="s">
        <v>528</v>
      </c>
      <c r="H219" s="10">
        <v>168</v>
      </c>
      <c r="J219" s="10" t="s">
        <v>455</v>
      </c>
      <c r="L219" s="11" t="s">
        <v>531</v>
      </c>
      <c r="M219" s="11" t="s">
        <v>484</v>
      </c>
      <c r="O219" s="10" t="s">
        <v>32</v>
      </c>
      <c r="Q219" s="10" t="s">
        <v>644</v>
      </c>
    </row>
    <row r="220" spans="1:17" ht="12.75">
      <c r="A220" s="10">
        <v>208</v>
      </c>
      <c r="B220" s="10" t="s">
        <v>482</v>
      </c>
      <c r="E220" s="10" t="s">
        <v>453</v>
      </c>
      <c r="F220" s="12">
        <v>9</v>
      </c>
      <c r="G220" s="12" t="s">
        <v>528</v>
      </c>
      <c r="H220" s="10">
        <v>169</v>
      </c>
      <c r="J220" s="10" t="s">
        <v>455</v>
      </c>
      <c r="L220" s="11" t="s">
        <v>532</v>
      </c>
      <c r="M220" s="11" t="s">
        <v>484</v>
      </c>
      <c r="O220" s="10" t="s">
        <v>32</v>
      </c>
      <c r="Q220" s="10" t="s">
        <v>644</v>
      </c>
    </row>
    <row r="221" spans="1:17" ht="12.75">
      <c r="A221" s="10">
        <v>209</v>
      </c>
      <c r="B221" s="10" t="s">
        <v>482</v>
      </c>
      <c r="E221" s="10" t="s">
        <v>453</v>
      </c>
      <c r="F221" s="12">
        <v>9</v>
      </c>
      <c r="G221" s="12" t="s">
        <v>533</v>
      </c>
      <c r="H221" s="10">
        <v>170</v>
      </c>
      <c r="J221" s="10" t="s">
        <v>455</v>
      </c>
      <c r="L221" s="11" t="s">
        <v>534</v>
      </c>
      <c r="M221" s="11" t="s">
        <v>484</v>
      </c>
      <c r="O221" s="10" t="s">
        <v>32</v>
      </c>
      <c r="Q221" s="10" t="s">
        <v>644</v>
      </c>
    </row>
    <row r="222" spans="1:17" ht="12.75">
      <c r="A222" s="10">
        <v>210</v>
      </c>
      <c r="B222" s="10" t="s">
        <v>482</v>
      </c>
      <c r="E222" s="10" t="s">
        <v>453</v>
      </c>
      <c r="F222" s="12">
        <v>9</v>
      </c>
      <c r="G222" s="12" t="s">
        <v>535</v>
      </c>
      <c r="H222" s="10">
        <v>190</v>
      </c>
      <c r="J222" s="10" t="s">
        <v>455</v>
      </c>
      <c r="L222" s="11" t="s">
        <v>536</v>
      </c>
      <c r="M222" s="11" t="s">
        <v>484</v>
      </c>
      <c r="O222" s="10" t="s">
        <v>32</v>
      </c>
      <c r="Q222" s="10" t="s">
        <v>644</v>
      </c>
    </row>
    <row r="223" spans="1:17" ht="25.5">
      <c r="A223" s="10">
        <v>211</v>
      </c>
      <c r="B223" s="10" t="s">
        <v>482</v>
      </c>
      <c r="E223" s="10" t="s">
        <v>453</v>
      </c>
      <c r="F223" s="12">
        <v>9</v>
      </c>
      <c r="G223" s="12" t="s">
        <v>537</v>
      </c>
      <c r="H223" s="10">
        <v>181</v>
      </c>
      <c r="I223" s="10">
        <v>43</v>
      </c>
      <c r="J223" s="10" t="s">
        <v>455</v>
      </c>
      <c r="L223" s="11" t="s">
        <v>538</v>
      </c>
      <c r="M223" s="11" t="s">
        <v>539</v>
      </c>
      <c r="O223" s="10" t="s">
        <v>32</v>
      </c>
      <c r="Q223" s="10" t="s">
        <v>644</v>
      </c>
    </row>
    <row r="224" spans="1:17" ht="12.75">
      <c r="A224" s="10">
        <v>213</v>
      </c>
      <c r="B224" s="10" t="s">
        <v>482</v>
      </c>
      <c r="E224" s="10" t="s">
        <v>453</v>
      </c>
      <c r="F224" s="12">
        <v>7</v>
      </c>
      <c r="G224" s="12" t="s">
        <v>543</v>
      </c>
      <c r="H224" s="10">
        <v>132</v>
      </c>
      <c r="I224" s="10">
        <v>31</v>
      </c>
      <c r="J224" s="10" t="s">
        <v>455</v>
      </c>
      <c r="L224" s="11" t="s">
        <v>538</v>
      </c>
      <c r="M224" s="11" t="s">
        <v>544</v>
      </c>
      <c r="O224" s="10" t="s">
        <v>32</v>
      </c>
      <c r="Q224" s="10" t="s">
        <v>644</v>
      </c>
    </row>
    <row r="225" spans="1:17" ht="12.75">
      <c r="A225" s="10">
        <v>214</v>
      </c>
      <c r="B225" s="10" t="s">
        <v>482</v>
      </c>
      <c r="E225" s="10" t="s">
        <v>453</v>
      </c>
      <c r="F225" s="12">
        <v>2</v>
      </c>
      <c r="G225" s="12">
        <v>2.2</v>
      </c>
      <c r="H225" s="10">
        <v>2</v>
      </c>
      <c r="I225" s="10">
        <v>34</v>
      </c>
      <c r="J225" s="10" t="s">
        <v>455</v>
      </c>
      <c r="L225" s="11" t="s">
        <v>538</v>
      </c>
      <c r="M225" s="11" t="s">
        <v>545</v>
      </c>
      <c r="O225" s="10" t="s">
        <v>32</v>
      </c>
      <c r="Q225" s="10" t="s">
        <v>644</v>
      </c>
    </row>
    <row r="226" spans="1:17" ht="12.75">
      <c r="A226" s="10">
        <v>215</v>
      </c>
      <c r="B226" s="10" t="s">
        <v>482</v>
      </c>
      <c r="E226" s="10" t="s">
        <v>453</v>
      </c>
      <c r="F226" s="12">
        <v>9</v>
      </c>
      <c r="G226" s="12" t="s">
        <v>528</v>
      </c>
      <c r="H226" s="10">
        <v>168</v>
      </c>
      <c r="I226" s="10">
        <v>35</v>
      </c>
      <c r="J226" s="10" t="s">
        <v>455</v>
      </c>
      <c r="L226" s="11" t="s">
        <v>538</v>
      </c>
      <c r="M226" s="11" t="s">
        <v>546</v>
      </c>
      <c r="O226" s="10" t="s">
        <v>32</v>
      </c>
      <c r="Q226" s="10" t="s">
        <v>644</v>
      </c>
    </row>
    <row r="227" spans="1:17" ht="38.25">
      <c r="A227" s="10">
        <v>216</v>
      </c>
      <c r="B227" s="10" t="s">
        <v>482</v>
      </c>
      <c r="E227" s="10" t="s">
        <v>453</v>
      </c>
      <c r="F227" s="12">
        <v>4</v>
      </c>
      <c r="G227" s="12" t="s">
        <v>547</v>
      </c>
      <c r="H227" s="10">
        <v>29</v>
      </c>
      <c r="I227" s="10">
        <v>44</v>
      </c>
      <c r="J227" s="10" t="s">
        <v>455</v>
      </c>
      <c r="L227" s="11" t="s">
        <v>538</v>
      </c>
      <c r="M227" s="11" t="s">
        <v>548</v>
      </c>
      <c r="O227" s="10" t="s">
        <v>32</v>
      </c>
      <c r="Q227" s="10" t="s">
        <v>644</v>
      </c>
    </row>
    <row r="228" spans="1:17" ht="51">
      <c r="A228" s="10">
        <v>217</v>
      </c>
      <c r="B228" s="10" t="s">
        <v>482</v>
      </c>
      <c r="E228" s="10" t="s">
        <v>453</v>
      </c>
      <c r="F228" s="12" t="s">
        <v>549</v>
      </c>
      <c r="G228" s="12"/>
      <c r="J228" s="10" t="s">
        <v>455</v>
      </c>
      <c r="L228" s="11" t="s">
        <v>550</v>
      </c>
      <c r="M228" s="11" t="s">
        <v>551</v>
      </c>
      <c r="O228" s="10" t="s">
        <v>32</v>
      </c>
      <c r="Q228" s="10" t="s">
        <v>644</v>
      </c>
    </row>
    <row r="229" spans="1:17" ht="63.75">
      <c r="A229" s="10">
        <v>219</v>
      </c>
      <c r="B229" s="10" t="s">
        <v>552</v>
      </c>
      <c r="E229" s="10" t="s">
        <v>62</v>
      </c>
      <c r="F229" s="12">
        <v>2.1</v>
      </c>
      <c r="H229" s="10">
        <v>2</v>
      </c>
      <c r="I229" s="10">
        <v>6</v>
      </c>
      <c r="J229" s="10" t="s">
        <v>30</v>
      </c>
      <c r="L229" s="11" t="s">
        <v>555</v>
      </c>
      <c r="M229" s="11" t="s">
        <v>556</v>
      </c>
      <c r="O229" s="10" t="s">
        <v>32</v>
      </c>
      <c r="Q229" s="10" t="s">
        <v>644</v>
      </c>
    </row>
    <row r="230" spans="1:17" ht="38.25">
      <c r="A230" s="10">
        <v>220</v>
      </c>
      <c r="B230" s="10" t="s">
        <v>552</v>
      </c>
      <c r="E230" s="10" t="s">
        <v>62</v>
      </c>
      <c r="F230" s="12">
        <v>2.2</v>
      </c>
      <c r="H230" s="10">
        <v>2</v>
      </c>
      <c r="I230" s="10">
        <v>34</v>
      </c>
      <c r="J230" s="10" t="s">
        <v>30</v>
      </c>
      <c r="L230" s="11" t="s">
        <v>557</v>
      </c>
      <c r="M230" s="11" t="s">
        <v>554</v>
      </c>
      <c r="O230" s="10" t="s">
        <v>32</v>
      </c>
      <c r="Q230" s="10" t="s">
        <v>644</v>
      </c>
    </row>
    <row r="231" spans="1:17" ht="25.5">
      <c r="A231" s="10">
        <v>221</v>
      </c>
      <c r="B231" s="10" t="s">
        <v>552</v>
      </c>
      <c r="E231" s="10" t="s">
        <v>62</v>
      </c>
      <c r="F231" s="12" t="s">
        <v>558</v>
      </c>
      <c r="G231" s="10" t="s">
        <v>100</v>
      </c>
      <c r="H231" s="10">
        <v>9</v>
      </c>
      <c r="I231" s="10" t="s">
        <v>559</v>
      </c>
      <c r="J231" s="10" t="s">
        <v>30</v>
      </c>
      <c r="L231" s="11" t="s">
        <v>560</v>
      </c>
      <c r="M231" s="11" t="s">
        <v>561</v>
      </c>
      <c r="O231" s="10" t="s">
        <v>32</v>
      </c>
      <c r="Q231" s="10" t="s">
        <v>644</v>
      </c>
    </row>
    <row r="232" spans="1:17" ht="25.5">
      <c r="A232" s="10">
        <v>228</v>
      </c>
      <c r="B232" s="10" t="s">
        <v>574</v>
      </c>
      <c r="E232" s="10" t="s">
        <v>575</v>
      </c>
      <c r="F232" s="12" t="s">
        <v>454</v>
      </c>
      <c r="J232" s="10" t="s">
        <v>30</v>
      </c>
      <c r="L232" s="11" t="s">
        <v>576</v>
      </c>
      <c r="M232" s="11" t="s">
        <v>577</v>
      </c>
      <c r="O232" s="10" t="s">
        <v>32</v>
      </c>
      <c r="Q232" s="10" t="s">
        <v>644</v>
      </c>
    </row>
    <row r="233" spans="1:17" ht="25.5">
      <c r="A233" s="10">
        <v>229</v>
      </c>
      <c r="B233" s="10" t="s">
        <v>574</v>
      </c>
      <c r="E233" s="10" t="s">
        <v>575</v>
      </c>
      <c r="F233" s="12" t="s">
        <v>454</v>
      </c>
      <c r="J233" s="10" t="s">
        <v>30</v>
      </c>
      <c r="L233" s="11" t="s">
        <v>578</v>
      </c>
      <c r="M233" s="11" t="s">
        <v>579</v>
      </c>
      <c r="O233" s="10" t="s">
        <v>32</v>
      </c>
      <c r="Q233" s="10" t="s">
        <v>644</v>
      </c>
    </row>
    <row r="234" spans="1:17" ht="12.75">
      <c r="A234" s="10">
        <v>230</v>
      </c>
      <c r="B234" s="10" t="s">
        <v>574</v>
      </c>
      <c r="E234" s="10" t="s">
        <v>575</v>
      </c>
      <c r="F234" s="12" t="s">
        <v>580</v>
      </c>
      <c r="J234" s="10" t="s">
        <v>30</v>
      </c>
      <c r="L234" s="11" t="s">
        <v>581</v>
      </c>
      <c r="M234" s="11" t="s">
        <v>582</v>
      </c>
      <c r="O234" s="10" t="s">
        <v>32</v>
      </c>
      <c r="Q234" s="10" t="s">
        <v>644</v>
      </c>
    </row>
    <row r="235" spans="1:17" ht="12.75">
      <c r="A235" s="10">
        <v>231</v>
      </c>
      <c r="B235" s="10" t="s">
        <v>574</v>
      </c>
      <c r="E235" s="10" t="s">
        <v>575</v>
      </c>
      <c r="F235" s="12">
        <v>2.1</v>
      </c>
      <c r="J235" s="10" t="s">
        <v>30</v>
      </c>
      <c r="L235" s="11" t="s">
        <v>583</v>
      </c>
      <c r="O235" s="10" t="s">
        <v>32</v>
      </c>
      <c r="Q235" s="10" t="s">
        <v>644</v>
      </c>
    </row>
    <row r="236" spans="1:17" ht="38.25">
      <c r="A236" s="10">
        <v>232</v>
      </c>
      <c r="B236" s="10" t="s">
        <v>574</v>
      </c>
      <c r="E236" s="10" t="s">
        <v>575</v>
      </c>
      <c r="F236" s="12" t="s">
        <v>584</v>
      </c>
      <c r="J236" s="10" t="s">
        <v>30</v>
      </c>
      <c r="L236" s="11" t="s">
        <v>585</v>
      </c>
      <c r="M236" s="11" t="s">
        <v>586</v>
      </c>
      <c r="O236" s="10" t="s">
        <v>32</v>
      </c>
      <c r="Q236" s="10" t="s">
        <v>644</v>
      </c>
    </row>
    <row r="237" spans="1:17" ht="51">
      <c r="A237" s="10">
        <v>234</v>
      </c>
      <c r="B237" s="10" t="s">
        <v>574</v>
      </c>
      <c r="E237" s="10" t="s">
        <v>575</v>
      </c>
      <c r="F237" s="12" t="s">
        <v>590</v>
      </c>
      <c r="J237" s="10" t="s">
        <v>30</v>
      </c>
      <c r="L237" s="11" t="s">
        <v>591</v>
      </c>
      <c r="M237" s="11" t="s">
        <v>592</v>
      </c>
      <c r="O237" s="10" t="s">
        <v>32</v>
      </c>
      <c r="Q237" s="10" t="s">
        <v>644</v>
      </c>
    </row>
    <row r="238" spans="1:17" ht="38.25">
      <c r="A238" s="10">
        <v>235</v>
      </c>
      <c r="B238" s="10" t="s">
        <v>574</v>
      </c>
      <c r="E238" s="10" t="s">
        <v>575</v>
      </c>
      <c r="F238" s="12" t="s">
        <v>593</v>
      </c>
      <c r="J238" s="10" t="s">
        <v>30</v>
      </c>
      <c r="L238" s="11" t="s">
        <v>594</v>
      </c>
      <c r="M238" s="11" t="s">
        <v>595</v>
      </c>
      <c r="O238" s="10" t="s">
        <v>32</v>
      </c>
      <c r="Q238" s="10" t="s">
        <v>644</v>
      </c>
    </row>
    <row r="239" spans="1:17" ht="12.75">
      <c r="A239" s="10">
        <v>236</v>
      </c>
      <c r="B239" s="10" t="s">
        <v>574</v>
      </c>
      <c r="E239" s="10" t="s">
        <v>575</v>
      </c>
      <c r="F239" s="12" t="s">
        <v>596</v>
      </c>
      <c r="G239" s="13"/>
      <c r="J239" s="10" t="s">
        <v>30</v>
      </c>
      <c r="L239" s="11" t="s">
        <v>597</v>
      </c>
      <c r="O239" s="10" t="s">
        <v>32</v>
      </c>
      <c r="Q239" s="10" t="s">
        <v>644</v>
      </c>
    </row>
    <row r="240" spans="1:17" ht="25.5">
      <c r="A240" s="10">
        <v>237</v>
      </c>
      <c r="B240" s="10" t="s">
        <v>574</v>
      </c>
      <c r="E240" s="10" t="s">
        <v>575</v>
      </c>
      <c r="F240" s="12" t="s">
        <v>598</v>
      </c>
      <c r="J240" s="10" t="s">
        <v>30</v>
      </c>
      <c r="L240" s="11" t="s">
        <v>599</v>
      </c>
      <c r="M240" s="11" t="s">
        <v>600</v>
      </c>
      <c r="O240" s="10" t="s">
        <v>32</v>
      </c>
      <c r="Q240" s="10" t="s">
        <v>644</v>
      </c>
    </row>
    <row r="241" spans="1:17" ht="25.5">
      <c r="A241" s="10">
        <v>238</v>
      </c>
      <c r="B241" s="10" t="s">
        <v>574</v>
      </c>
      <c r="E241" s="10" t="s">
        <v>575</v>
      </c>
      <c r="F241" s="12" t="s">
        <v>601</v>
      </c>
      <c r="J241" s="10" t="s">
        <v>30</v>
      </c>
      <c r="L241" s="11" t="s">
        <v>602</v>
      </c>
      <c r="M241" s="11" t="s">
        <v>603</v>
      </c>
      <c r="O241" s="10" t="s">
        <v>32</v>
      </c>
      <c r="Q241" s="10" t="s">
        <v>644</v>
      </c>
    </row>
    <row r="242" spans="1:17" ht="51">
      <c r="A242" s="10">
        <v>240</v>
      </c>
      <c r="B242" s="10" t="s">
        <v>574</v>
      </c>
      <c r="E242" s="10" t="s">
        <v>575</v>
      </c>
      <c r="F242" s="12" t="s">
        <v>606</v>
      </c>
      <c r="J242" s="10" t="s">
        <v>30</v>
      </c>
      <c r="L242" s="11" t="s">
        <v>607</v>
      </c>
      <c r="M242" s="11" t="s">
        <v>608</v>
      </c>
      <c r="O242" s="10" t="s">
        <v>32</v>
      </c>
      <c r="Q242" s="10" t="s">
        <v>644</v>
      </c>
    </row>
    <row r="243" spans="1:17" ht="38.25">
      <c r="A243" s="10">
        <v>241</v>
      </c>
      <c r="B243" s="10" t="s">
        <v>574</v>
      </c>
      <c r="E243" s="10" t="s">
        <v>575</v>
      </c>
      <c r="F243" s="12" t="s">
        <v>609</v>
      </c>
      <c r="J243" s="10" t="s">
        <v>30</v>
      </c>
      <c r="L243" s="11" t="s">
        <v>610</v>
      </c>
      <c r="M243" s="11" t="s">
        <v>611</v>
      </c>
      <c r="O243" s="10" t="s">
        <v>32</v>
      </c>
      <c r="Q243" s="10" t="s">
        <v>644</v>
      </c>
    </row>
    <row r="244" spans="1:17" ht="38.25">
      <c r="A244" s="10">
        <v>242</v>
      </c>
      <c r="B244" s="10" t="s">
        <v>574</v>
      </c>
      <c r="E244" s="10" t="s">
        <v>575</v>
      </c>
      <c r="F244" s="12" t="s">
        <v>612</v>
      </c>
      <c r="J244" s="10" t="s">
        <v>30</v>
      </c>
      <c r="L244" s="11" t="s">
        <v>613</v>
      </c>
      <c r="M244" s="11" t="s">
        <v>614</v>
      </c>
      <c r="O244" s="10" t="s">
        <v>32</v>
      </c>
      <c r="Q244" s="10" t="s">
        <v>644</v>
      </c>
    </row>
    <row r="245" spans="1:17" ht="25.5">
      <c r="A245" s="10">
        <v>244</v>
      </c>
      <c r="B245" s="10" t="s">
        <v>574</v>
      </c>
      <c r="E245" s="10" t="s">
        <v>575</v>
      </c>
      <c r="F245" s="12" t="s">
        <v>617</v>
      </c>
      <c r="J245" s="10" t="s">
        <v>30</v>
      </c>
      <c r="L245" s="11" t="s">
        <v>618</v>
      </c>
      <c r="M245" s="11" t="s">
        <v>619</v>
      </c>
      <c r="O245" s="10" t="s">
        <v>32</v>
      </c>
      <c r="Q245" s="10" t="s">
        <v>644</v>
      </c>
    </row>
    <row r="258" ht="12.75">
      <c r="C258" s="14"/>
    </row>
    <row r="259" ht="12.75">
      <c r="C259" s="14"/>
    </row>
    <row r="260" ht="12.75">
      <c r="C260" s="14"/>
    </row>
    <row r="261" ht="12.75">
      <c r="C261" s="14"/>
    </row>
    <row r="262" ht="12.75">
      <c r="C262" s="14"/>
    </row>
    <row r="263" ht="12.75">
      <c r="C263" s="14"/>
    </row>
    <row r="264" ht="12.75">
      <c r="C264" s="14"/>
    </row>
    <row r="265" ht="12.75">
      <c r="C265" s="14"/>
    </row>
    <row r="266" ht="12.75">
      <c r="C266" s="14"/>
    </row>
    <row r="267" ht="12.75">
      <c r="C267" s="14"/>
    </row>
    <row r="268" ht="12.75">
      <c r="C268" s="14"/>
    </row>
    <row r="269" ht="12.75">
      <c r="C269" s="14"/>
    </row>
    <row r="270" ht="12.75">
      <c r="C270" s="14"/>
    </row>
    <row r="271" ht="12.75">
      <c r="C271" s="14"/>
    </row>
    <row r="272" ht="12.75">
      <c r="C272" s="14"/>
    </row>
    <row r="273" ht="12.75">
      <c r="C273" s="14"/>
    </row>
    <row r="274" ht="12.75">
      <c r="C274" s="14"/>
    </row>
    <row r="275" ht="12.75">
      <c r="C275" s="14"/>
    </row>
    <row r="276" ht="12.75">
      <c r="C276" s="14"/>
    </row>
    <row r="277" ht="12.75">
      <c r="C277" s="14"/>
    </row>
    <row r="278" ht="12.75">
      <c r="C278" s="14"/>
    </row>
    <row r="323" ht="12.75">
      <c r="G323" s="15"/>
    </row>
    <row r="375" ht="12.75">
      <c r="C375" s="14"/>
    </row>
    <row r="376" ht="12.75">
      <c r="C376" s="14"/>
    </row>
    <row r="648" ht="12.75">
      <c r="G648" s="15"/>
    </row>
    <row r="649" ht="12.75">
      <c r="G649" s="12"/>
    </row>
    <row r="650" ht="12.75">
      <c r="G650" s="12"/>
    </row>
    <row r="651" ht="12.75">
      <c r="G651" s="12"/>
    </row>
    <row r="652" ht="12.75">
      <c r="G652" s="12"/>
    </row>
    <row r="653" ht="12.75">
      <c r="G653" s="12"/>
    </row>
    <row r="654" ht="12.75">
      <c r="G654" s="12"/>
    </row>
    <row r="655" ht="12.75">
      <c r="G655" s="12"/>
    </row>
    <row r="656" ht="12.75">
      <c r="G656" s="12"/>
    </row>
    <row r="657" ht="12.75">
      <c r="G657" s="12"/>
    </row>
    <row r="658" ht="12.75">
      <c r="G658" s="12"/>
    </row>
    <row r="659" ht="12.75">
      <c r="G659" s="12"/>
    </row>
    <row r="660" ht="12.75">
      <c r="G660" s="12"/>
    </row>
    <row r="661" ht="12.75">
      <c r="G661" s="12"/>
    </row>
    <row r="662" ht="12.75">
      <c r="G662" s="12"/>
    </row>
    <row r="663" ht="12.75">
      <c r="G663" s="12"/>
    </row>
    <row r="664" ht="12.75">
      <c r="G664" s="12"/>
    </row>
    <row r="665" ht="12.75">
      <c r="G665" s="12"/>
    </row>
    <row r="666" ht="12.75">
      <c r="G666" s="12"/>
    </row>
    <row r="667" ht="12.75">
      <c r="G667" s="12"/>
    </row>
    <row r="668" ht="12.75">
      <c r="G668" s="12"/>
    </row>
    <row r="669" ht="12.75">
      <c r="G669" s="12"/>
    </row>
    <row r="670" ht="12.75">
      <c r="G670" s="12"/>
    </row>
    <row r="671" ht="12.75">
      <c r="G671" s="12"/>
    </row>
    <row r="672" ht="12.75">
      <c r="G672" s="12"/>
    </row>
    <row r="673" ht="12.75">
      <c r="G673" s="12"/>
    </row>
    <row r="674" ht="12.75">
      <c r="G674" s="12"/>
    </row>
    <row r="675" ht="12.75">
      <c r="G675" s="12"/>
    </row>
    <row r="676" spans="18:19" ht="12.75">
      <c r="R676" s="10">
        <f>IF(J676="E",O676,"")</f>
      </c>
      <c r="S676" s="10">
        <f>IF(J676="T",O676,"")</f>
      </c>
    </row>
    <row r="677" spans="18:19" ht="12.75">
      <c r="R677" s="10">
        <f>IF(J677="E",O677,"")</f>
      </c>
      <c r="S677" s="10">
        <f>IF(J677="T",O677,"")</f>
      </c>
    </row>
    <row r="678" spans="18:19" ht="12.75">
      <c r="R678" s="10">
        <f>IF(J678="E",O678,"")</f>
      </c>
      <c r="S678" s="10">
        <f>IF(J678="T",O678,"")</f>
      </c>
    </row>
    <row r="679" spans="18:19" ht="12.75">
      <c r="R679" s="10">
        <f>IF(J679="E",O679,"")</f>
      </c>
      <c r="S679" s="10">
        <f>IF(J679="T",O679,"")</f>
      </c>
    </row>
    <row r="680" spans="18:19" ht="12.75">
      <c r="R680" s="10">
        <f>IF(J680="E",O680,"")</f>
      </c>
      <c r="S680" s="10">
        <f>IF(J680="T",O680,"")</f>
      </c>
    </row>
    <row r="681" spans="18:19" ht="12.75">
      <c r="R681" s="10">
        <f>IF(J681="E",O681,"")</f>
      </c>
      <c r="S681" s="10">
        <f>IF(J681="T",O681,"")</f>
      </c>
    </row>
    <row r="682" spans="18:19" ht="12.75">
      <c r="R682" s="10">
        <f>IF(J682="E",O682,"")</f>
      </c>
      <c r="S682" s="10">
        <f>IF(J682="T",O682,"")</f>
      </c>
    </row>
    <row r="683" spans="18:19" ht="12.75">
      <c r="R683" s="10">
        <f>IF(J683="E",O683,"")</f>
      </c>
      <c r="S683" s="10">
        <f>IF(J683="T",O683,"")</f>
      </c>
    </row>
    <row r="684" spans="18:19" ht="12.75">
      <c r="R684" s="10">
        <f>IF(J684="E",O684,"")</f>
      </c>
      <c r="S684" s="10">
        <f>IF(J684="T",O684,"")</f>
      </c>
    </row>
    <row r="685" spans="18:19" ht="12.75">
      <c r="R685" s="10">
        <f>IF(J685="E",O685,"")</f>
      </c>
      <c r="S685" s="10">
        <f>IF(J685="T",O685,"")</f>
      </c>
    </row>
    <row r="686" spans="18:19" ht="12.75">
      <c r="R686" s="10">
        <f>IF(J686="E",O686,"")</f>
      </c>
      <c r="S686" s="10">
        <f>IF(J686="T",O686,"")</f>
      </c>
    </row>
  </sheetData>
  <sheetProtection/>
  <conditionalFormatting sqref="T1 T101 A1:O65536 P52:P65536 P1:P48 Q1:S65536">
    <cfRule type="expression" priority="157" dxfId="2" stopIfTrue="1">
      <formula>$O1="A"</formula>
    </cfRule>
    <cfRule type="expression" priority="158" dxfId="1" stopIfTrue="1">
      <formula>$O1="C"</formula>
    </cfRule>
    <cfRule type="expression" priority="159" dxfId="0" stopIfTrue="1">
      <formula>$O1="W"</formula>
    </cfRule>
  </conditionalFormatting>
  <conditionalFormatting sqref="B2:M148">
    <cfRule type="expression" priority="154" dxfId="2" stopIfTrue="1">
      <formula>$O2="A"</formula>
    </cfRule>
    <cfRule type="expression" priority="155" dxfId="1" stopIfTrue="1">
      <formula>$O2="C"</formula>
    </cfRule>
    <cfRule type="expression" priority="156" dxfId="0" stopIfTrue="1">
      <formula>$O2="W"</formula>
    </cfRule>
  </conditionalFormatting>
  <conditionalFormatting sqref="B74:M84">
    <cfRule type="expression" priority="151" dxfId="2" stopIfTrue="1">
      <formula>$O74="A"</formula>
    </cfRule>
    <cfRule type="expression" priority="152" dxfId="1" stopIfTrue="1">
      <formula>$O74="C"</formula>
    </cfRule>
    <cfRule type="expression" priority="153" dxfId="0" stopIfTrue="1">
      <formula>$O74="W"</formula>
    </cfRule>
  </conditionalFormatting>
  <conditionalFormatting sqref="B85:M95">
    <cfRule type="expression" priority="148" dxfId="2" stopIfTrue="1">
      <formula>$O85="A"</formula>
    </cfRule>
    <cfRule type="expression" priority="149" dxfId="1" stopIfTrue="1">
      <formula>$O85="C"</formula>
    </cfRule>
    <cfRule type="expression" priority="150" dxfId="0" stopIfTrue="1">
      <formula>$O85="W"</formula>
    </cfRule>
  </conditionalFormatting>
  <conditionalFormatting sqref="B96:M110">
    <cfRule type="expression" priority="145" dxfId="2" stopIfTrue="1">
      <formula>$O96="A"</formula>
    </cfRule>
    <cfRule type="expression" priority="146" dxfId="1" stopIfTrue="1">
      <formula>$O96="C"</formula>
    </cfRule>
    <cfRule type="expression" priority="147" dxfId="0" stopIfTrue="1">
      <formula>$O96="W"</formula>
    </cfRule>
  </conditionalFormatting>
  <conditionalFormatting sqref="B111:M124">
    <cfRule type="expression" priority="142" dxfId="2" stopIfTrue="1">
      <formula>$O111="A"</formula>
    </cfRule>
    <cfRule type="expression" priority="143" dxfId="1" stopIfTrue="1">
      <formula>$O111="C"</formula>
    </cfRule>
    <cfRule type="expression" priority="144" dxfId="0" stopIfTrue="1">
      <formula>$O111="W"</formula>
    </cfRule>
  </conditionalFormatting>
  <conditionalFormatting sqref="B125:M148">
    <cfRule type="expression" priority="139" dxfId="2" stopIfTrue="1">
      <formula>$O125="A"</formula>
    </cfRule>
    <cfRule type="expression" priority="140" dxfId="1" stopIfTrue="1">
      <formula>$O125="C"</formula>
    </cfRule>
    <cfRule type="expression" priority="141" dxfId="0" stopIfTrue="1">
      <formula>$O125="W"</formula>
    </cfRule>
  </conditionalFormatting>
  <conditionalFormatting sqref="E139:M148">
    <cfRule type="expression" priority="136" dxfId="2" stopIfTrue="1">
      <formula>$O139="A"</formula>
    </cfRule>
    <cfRule type="expression" priority="137" dxfId="1" stopIfTrue="1">
      <formula>$O139="C"</formula>
    </cfRule>
    <cfRule type="expression" priority="138" dxfId="0" stopIfTrue="1">
      <formula>$O139="W"</formula>
    </cfRule>
  </conditionalFormatting>
  <conditionalFormatting sqref="B151:M156">
    <cfRule type="expression" priority="133" dxfId="2" stopIfTrue="1">
      <formula>$O151="A"</formula>
    </cfRule>
    <cfRule type="expression" priority="134" dxfId="1" stopIfTrue="1">
      <formula>$O151="C"</formula>
    </cfRule>
    <cfRule type="expression" priority="135" dxfId="0" stopIfTrue="1">
      <formula>$O151="W"</formula>
    </cfRule>
  </conditionalFormatting>
  <conditionalFormatting sqref="B157:M158">
    <cfRule type="expression" priority="130" dxfId="2" stopIfTrue="1">
      <formula>$O169="A"</formula>
    </cfRule>
    <cfRule type="expression" priority="131" dxfId="1" stopIfTrue="1">
      <formula>$O169="C"</formula>
    </cfRule>
    <cfRule type="expression" priority="132" dxfId="0" stopIfTrue="1">
      <formula>$O169="W"</formula>
    </cfRule>
  </conditionalFormatting>
  <conditionalFormatting sqref="B159:M160">
    <cfRule type="expression" priority="127" dxfId="2" stopIfTrue="1">
      <formula>$O170="A"</formula>
    </cfRule>
    <cfRule type="expression" priority="128" dxfId="1" stopIfTrue="1">
      <formula>$O170="C"</formula>
    </cfRule>
    <cfRule type="expression" priority="129" dxfId="0" stopIfTrue="1">
      <formula>$O170="W"</formula>
    </cfRule>
  </conditionalFormatting>
  <conditionalFormatting sqref="B161:M161 K162:M162">
    <cfRule type="expression" priority="124" dxfId="2" stopIfTrue="1">
      <formula>$O171="A"</formula>
    </cfRule>
    <cfRule type="expression" priority="125" dxfId="1" stopIfTrue="1">
      <formula>$O171="C"</formula>
    </cfRule>
    <cfRule type="expression" priority="126" dxfId="0" stopIfTrue="1">
      <formula>$O171="W"</formula>
    </cfRule>
  </conditionalFormatting>
  <conditionalFormatting sqref="B162:J162">
    <cfRule type="expression" priority="121" dxfId="2" stopIfTrue="1">
      <formula>$O159="A"</formula>
    </cfRule>
    <cfRule type="expression" priority="122" dxfId="1" stopIfTrue="1">
      <formula>$O159="C"</formula>
    </cfRule>
    <cfRule type="expression" priority="123" dxfId="0" stopIfTrue="1">
      <formula>$O159="W"</formula>
    </cfRule>
  </conditionalFormatting>
  <conditionalFormatting sqref="L164:M164">
    <cfRule type="expression" priority="118" dxfId="2" stopIfTrue="1">
      <formula>$O175="A"</formula>
    </cfRule>
    <cfRule type="expression" priority="119" dxfId="1" stopIfTrue="1">
      <formula>$O175="C"</formula>
    </cfRule>
    <cfRule type="expression" priority="120" dxfId="0" stopIfTrue="1">
      <formula>$O175="W"</formula>
    </cfRule>
  </conditionalFormatting>
  <conditionalFormatting sqref="B164:K164 B165:D165 B165:B166">
    <cfRule type="expression" priority="115" dxfId="2" stopIfTrue="1">
      <formula>$O160="A"</formula>
    </cfRule>
    <cfRule type="expression" priority="116" dxfId="1" stopIfTrue="1">
      <formula>$O160="C"</formula>
    </cfRule>
    <cfRule type="expression" priority="117" dxfId="0" stopIfTrue="1">
      <formula>$O160="W"</formula>
    </cfRule>
  </conditionalFormatting>
  <conditionalFormatting sqref="B150:M150">
    <cfRule type="expression" priority="112" dxfId="2" stopIfTrue="1">
      <formula>$O161="A"</formula>
    </cfRule>
    <cfRule type="expression" priority="113" dxfId="1" stopIfTrue="1">
      <formula>$O161="C"</formula>
    </cfRule>
    <cfRule type="expression" priority="114" dxfId="0" stopIfTrue="1">
      <formula>$O161="W"</formula>
    </cfRule>
  </conditionalFormatting>
  <conditionalFormatting sqref="B149:M149">
    <cfRule type="expression" priority="109" dxfId="2" stopIfTrue="1">
      <formula>$O159="A"</formula>
    </cfRule>
    <cfRule type="expression" priority="110" dxfId="1" stopIfTrue="1">
      <formula>$O159="C"</formula>
    </cfRule>
    <cfRule type="expression" priority="111" dxfId="0" stopIfTrue="1">
      <formula>$O159="W"</formula>
    </cfRule>
  </conditionalFormatting>
  <conditionalFormatting sqref="B163:K163">
    <cfRule type="expression" priority="106" dxfId="2" stopIfTrue="1">
      <formula>$O161="A"</formula>
    </cfRule>
    <cfRule type="expression" priority="107" dxfId="1" stopIfTrue="1">
      <formula>$O161="C"</formula>
    </cfRule>
    <cfRule type="expression" priority="108" dxfId="0" stopIfTrue="1">
      <formula>$O161="W"</formula>
    </cfRule>
  </conditionalFormatting>
  <conditionalFormatting sqref="L163:M163">
    <cfRule type="expression" priority="103" dxfId="2" stopIfTrue="1">
      <formula>$O176="A"</formula>
    </cfRule>
    <cfRule type="expression" priority="104" dxfId="1" stopIfTrue="1">
      <formula>$O176="C"</formula>
    </cfRule>
    <cfRule type="expression" priority="105" dxfId="0" stopIfTrue="1">
      <formula>$O176="W"</formula>
    </cfRule>
  </conditionalFormatting>
  <conditionalFormatting sqref="B150:M150">
    <cfRule type="expression" priority="100" dxfId="2" stopIfTrue="1">
      <formula>$O164="A"</formula>
    </cfRule>
    <cfRule type="expression" priority="101" dxfId="1" stopIfTrue="1">
      <formula>$O164="C"</formula>
    </cfRule>
    <cfRule type="expression" priority="102" dxfId="0" stopIfTrue="1">
      <formula>$O164="W"</formula>
    </cfRule>
  </conditionalFormatting>
  <conditionalFormatting sqref="B149:M149">
    <cfRule type="expression" priority="97" dxfId="2" stopIfTrue="1">
      <formula>'[1]Comment entry'!#REF!="A"</formula>
    </cfRule>
    <cfRule type="expression" priority="98" dxfId="1" stopIfTrue="1">
      <formula>'[1]Comment entry'!#REF!="C"</formula>
    </cfRule>
    <cfRule type="expression" priority="99" dxfId="0" stopIfTrue="1">
      <formula>'[1]Comment entry'!#REF!="W"</formula>
    </cfRule>
  </conditionalFormatting>
  <conditionalFormatting sqref="L166:M166">
    <cfRule type="expression" priority="94" dxfId="2" stopIfTrue="1">
      <formula>$O176="A"</formula>
    </cfRule>
    <cfRule type="expression" priority="95" dxfId="1" stopIfTrue="1">
      <formula>$O176="C"</formula>
    </cfRule>
    <cfRule type="expression" priority="96" dxfId="0" stopIfTrue="1">
      <formula>$O176="W"</formula>
    </cfRule>
  </conditionalFormatting>
  <conditionalFormatting sqref="B166:K166">
    <cfRule type="expression" priority="91" dxfId="2" stopIfTrue="1">
      <formula>$O161="A"</formula>
    </cfRule>
    <cfRule type="expression" priority="92" dxfId="1" stopIfTrue="1">
      <formula>$O161="C"</formula>
    </cfRule>
    <cfRule type="expression" priority="93" dxfId="0" stopIfTrue="1">
      <formula>$O161="W"</formula>
    </cfRule>
  </conditionalFormatting>
  <conditionalFormatting sqref="L165:M165">
    <cfRule type="expression" priority="88" dxfId="2" stopIfTrue="1">
      <formula>$O176="A"</formula>
    </cfRule>
    <cfRule type="expression" priority="89" dxfId="1" stopIfTrue="1">
      <formula>$O176="C"</formula>
    </cfRule>
    <cfRule type="expression" priority="90" dxfId="0" stopIfTrue="1">
      <formula>$O176="W"</formula>
    </cfRule>
  </conditionalFormatting>
  <conditionalFormatting sqref="E165:K165">
    <cfRule type="expression" priority="85" dxfId="2" stopIfTrue="1">
      <formula>$O161="A"</formula>
    </cfRule>
    <cfRule type="expression" priority="86" dxfId="1" stopIfTrue="1">
      <formula>$O161="C"</formula>
    </cfRule>
    <cfRule type="expression" priority="87" dxfId="0" stopIfTrue="1">
      <formula>$O161="W"</formula>
    </cfRule>
  </conditionalFormatting>
  <conditionalFormatting sqref="B167:M177">
    <cfRule type="expression" priority="82" dxfId="2" stopIfTrue="1">
      <formula>$O167="A"</formula>
    </cfRule>
    <cfRule type="expression" priority="83" dxfId="1" stopIfTrue="1">
      <formula>$O167="C"</formula>
    </cfRule>
    <cfRule type="expression" priority="84" dxfId="0" stopIfTrue="1">
      <formula>$O167="W"</formula>
    </cfRule>
  </conditionalFormatting>
  <conditionalFormatting sqref="L178:L211 F178:K212 M178:M212 M214:M217 L216:L217 B178:E218">
    <cfRule type="expression" priority="79" dxfId="2" stopIfTrue="1">
      <formula>$O178="A"</formula>
    </cfRule>
    <cfRule type="expression" priority="80" dxfId="1" stopIfTrue="1">
      <formula>$O178="C"</formula>
    </cfRule>
    <cfRule type="expression" priority="81" dxfId="0" stopIfTrue="1">
      <formula>$O178="W"</formula>
    </cfRule>
  </conditionalFormatting>
  <conditionalFormatting sqref="F214:K217">
    <cfRule type="expression" priority="76" dxfId="2" stopIfTrue="1">
      <formula>$O214="A"</formula>
    </cfRule>
    <cfRule type="expression" priority="77" dxfId="1" stopIfTrue="1">
      <formula>$O214="C"</formula>
    </cfRule>
    <cfRule type="expression" priority="78" dxfId="0" stopIfTrue="1">
      <formula>$O214="W"</formula>
    </cfRule>
  </conditionalFormatting>
  <conditionalFormatting sqref="F213:M213 F218:M218">
    <cfRule type="expression" priority="73" dxfId="2" stopIfTrue="1">
      <formula>$O214="A"</formula>
    </cfRule>
    <cfRule type="expression" priority="74" dxfId="1" stopIfTrue="1">
      <formula>$O214="C"</formula>
    </cfRule>
    <cfRule type="expression" priority="75" dxfId="0" stopIfTrue="1">
      <formula>$O214="W"</formula>
    </cfRule>
  </conditionalFormatting>
  <conditionalFormatting sqref="B219:M222 B223:E226 B227:M228">
    <cfRule type="expression" priority="70" dxfId="2" stopIfTrue="1">
      <formula>$O219="A"</formula>
    </cfRule>
    <cfRule type="expression" priority="71" dxfId="1" stopIfTrue="1">
      <formula>$O219="C"</formula>
    </cfRule>
    <cfRule type="expression" priority="72" dxfId="0" stopIfTrue="1">
      <formula>$O219="W"</formula>
    </cfRule>
  </conditionalFormatting>
  <conditionalFormatting sqref="F223:M223">
    <cfRule type="expression" priority="67" dxfId="2" stopIfTrue="1">
      <formula>$O223="A"</formula>
    </cfRule>
    <cfRule type="expression" priority="68" dxfId="1" stopIfTrue="1">
      <formula>$O223="C"</formula>
    </cfRule>
    <cfRule type="expression" priority="69" dxfId="0" stopIfTrue="1">
      <formula>$O223="W"</formula>
    </cfRule>
  </conditionalFormatting>
  <conditionalFormatting sqref="F224:M224">
    <cfRule type="expression" priority="64" dxfId="2" stopIfTrue="1">
      <formula>$O224="A"</formula>
    </cfRule>
    <cfRule type="expression" priority="65" dxfId="1" stopIfTrue="1">
      <formula>$O224="C"</formula>
    </cfRule>
    <cfRule type="expression" priority="66" dxfId="0" stopIfTrue="1">
      <formula>$O224="W"</formula>
    </cfRule>
  </conditionalFormatting>
  <conditionalFormatting sqref="F225:M225">
    <cfRule type="expression" priority="61" dxfId="2" stopIfTrue="1">
      <formula>$O225="A"</formula>
    </cfRule>
    <cfRule type="expression" priority="62" dxfId="1" stopIfTrue="1">
      <formula>$O225="C"</formula>
    </cfRule>
    <cfRule type="expression" priority="63" dxfId="0" stopIfTrue="1">
      <formula>$O225="W"</formula>
    </cfRule>
  </conditionalFormatting>
  <conditionalFormatting sqref="F226:M226">
    <cfRule type="expression" priority="58" dxfId="2" stopIfTrue="1">
      <formula>$O226="A"</formula>
    </cfRule>
    <cfRule type="expression" priority="59" dxfId="1" stopIfTrue="1">
      <formula>$O226="C"</formula>
    </cfRule>
    <cfRule type="expression" priority="60" dxfId="0" stopIfTrue="1">
      <formula>$O226="W"</formula>
    </cfRule>
  </conditionalFormatting>
  <conditionalFormatting sqref="E232:M234 B232:D245 E239:M245 J235:J238">
    <cfRule type="expression" priority="55" dxfId="2" stopIfTrue="1">
      <formula>$O232="A"</formula>
    </cfRule>
    <cfRule type="expression" priority="56" dxfId="1" stopIfTrue="1">
      <formula>$O232="C"</formula>
    </cfRule>
    <cfRule type="expression" priority="57" dxfId="0" stopIfTrue="1">
      <formula>$O232="W"</formula>
    </cfRule>
  </conditionalFormatting>
  <conditionalFormatting sqref="B231:M231 J232 B232">
    <cfRule type="expression" priority="52" dxfId="2" stopIfTrue="1">
      <formula>$O229="A"</formula>
    </cfRule>
    <cfRule type="expression" priority="53" dxfId="1" stopIfTrue="1">
      <formula>$O229="C"</formula>
    </cfRule>
    <cfRule type="expression" priority="54" dxfId="0" stopIfTrue="1">
      <formula>$O229="W"</formula>
    </cfRule>
  </conditionalFormatting>
  <conditionalFormatting sqref="B229:E229 B230:B232 B234:B245 E238:M238 E230:E237 E239:E244">
    <cfRule type="expression" priority="49" dxfId="2" stopIfTrue="1">
      <formula>$O228="A"</formula>
    </cfRule>
    <cfRule type="expression" priority="50" dxfId="1" stopIfTrue="1">
      <formula>$O228="C"</formula>
    </cfRule>
    <cfRule type="expression" priority="51" dxfId="0" stopIfTrue="1">
      <formula>$O228="W"</formula>
    </cfRule>
  </conditionalFormatting>
  <conditionalFormatting sqref="B230:E230 E237:M237">
    <cfRule type="expression" priority="46" dxfId="2" stopIfTrue="1">
      <formula>$O228="A"</formula>
    </cfRule>
    <cfRule type="expression" priority="47" dxfId="1" stopIfTrue="1">
      <formula>$O228="C"</formula>
    </cfRule>
    <cfRule type="expression" priority="48" dxfId="0" stopIfTrue="1">
      <formula>$O228="W"</formula>
    </cfRule>
  </conditionalFormatting>
  <conditionalFormatting sqref="J229:J232">
    <cfRule type="expression" priority="43" dxfId="2" stopIfTrue="1">
      <formula>$O224="A"</formula>
    </cfRule>
    <cfRule type="expression" priority="44" dxfId="1" stopIfTrue="1">
      <formula>$O224="C"</formula>
    </cfRule>
    <cfRule type="expression" priority="45" dxfId="0" stopIfTrue="1">
      <formula>$O224="W"</formula>
    </cfRule>
  </conditionalFormatting>
  <conditionalFormatting sqref="B233:B245">
    <cfRule type="expression" priority="40" dxfId="2" stopIfTrue="1">
      <formula>$O234="A"</formula>
    </cfRule>
    <cfRule type="expression" priority="41" dxfId="1" stopIfTrue="1">
      <formula>$O234="C"</formula>
    </cfRule>
    <cfRule type="expression" priority="42" dxfId="0" stopIfTrue="1">
      <formula>$O234="W"</formula>
    </cfRule>
  </conditionalFormatting>
  <conditionalFormatting sqref="B233">
    <cfRule type="expression" priority="37" dxfId="2" stopIfTrue="1">
      <formula>#REF!="A"</formula>
    </cfRule>
    <cfRule type="expression" priority="38" dxfId="1" stopIfTrue="1">
      <formula>#REF!="C"</formula>
    </cfRule>
    <cfRule type="expression" priority="39" dxfId="0" stopIfTrue="1">
      <formula>#REF!="W"</formula>
    </cfRule>
  </conditionalFormatting>
  <conditionalFormatting sqref="E234">
    <cfRule type="expression" priority="34" dxfId="2" stopIfTrue="1">
      <formula>$O232="A"</formula>
    </cfRule>
    <cfRule type="expression" priority="35" dxfId="1" stopIfTrue="1">
      <formula>$O232="C"</formula>
    </cfRule>
    <cfRule type="expression" priority="36" dxfId="0" stopIfTrue="1">
      <formula>$O232="W"</formula>
    </cfRule>
  </conditionalFormatting>
  <conditionalFormatting sqref="E232">
    <cfRule type="expression" priority="31" dxfId="2" stopIfTrue="1">
      <formula>$O231="A"</formula>
    </cfRule>
    <cfRule type="expression" priority="32" dxfId="1" stopIfTrue="1">
      <formula>$O231="C"</formula>
    </cfRule>
    <cfRule type="expression" priority="33" dxfId="0" stopIfTrue="1">
      <formula>$O231="W"</formula>
    </cfRule>
  </conditionalFormatting>
  <conditionalFormatting sqref="E233">
    <cfRule type="expression" priority="28" dxfId="2" stopIfTrue="1">
      <formula>$O231="A"</formula>
    </cfRule>
    <cfRule type="expression" priority="29" dxfId="1" stopIfTrue="1">
      <formula>$O231="C"</formula>
    </cfRule>
    <cfRule type="expression" priority="30" dxfId="0" stopIfTrue="1">
      <formula>$O231="W"</formula>
    </cfRule>
  </conditionalFormatting>
  <conditionalFormatting sqref="E237">
    <cfRule type="expression" priority="25" dxfId="2" stopIfTrue="1">
      <formula>$O235="A"</formula>
    </cfRule>
    <cfRule type="expression" priority="26" dxfId="1" stopIfTrue="1">
      <formula>$O235="C"</formula>
    </cfRule>
    <cfRule type="expression" priority="27" dxfId="0" stopIfTrue="1">
      <formula>$O235="W"</formula>
    </cfRule>
  </conditionalFormatting>
  <conditionalFormatting sqref="E235">
    <cfRule type="expression" priority="22" dxfId="2" stopIfTrue="1">
      <formula>$O234="A"</formula>
    </cfRule>
    <cfRule type="expression" priority="23" dxfId="1" stopIfTrue="1">
      <formula>$O234="C"</formula>
    </cfRule>
    <cfRule type="expression" priority="24" dxfId="0" stopIfTrue="1">
      <formula>$O234="W"</formula>
    </cfRule>
  </conditionalFormatting>
  <conditionalFormatting sqref="E236">
    <cfRule type="expression" priority="19" dxfId="2" stopIfTrue="1">
      <formula>$O234="A"</formula>
    </cfRule>
    <cfRule type="expression" priority="20" dxfId="1" stopIfTrue="1">
      <formula>$O234="C"</formula>
    </cfRule>
    <cfRule type="expression" priority="21" dxfId="0" stopIfTrue="1">
      <formula>$O234="W"</formula>
    </cfRule>
  </conditionalFormatting>
  <conditionalFormatting sqref="E240">
    <cfRule type="expression" priority="16" dxfId="2" stopIfTrue="1">
      <formula>$O238="A"</formula>
    </cfRule>
    <cfRule type="expression" priority="17" dxfId="1" stopIfTrue="1">
      <formula>$O238="C"</formula>
    </cfRule>
    <cfRule type="expression" priority="18" dxfId="0" stopIfTrue="1">
      <formula>$O238="W"</formula>
    </cfRule>
  </conditionalFormatting>
  <conditionalFormatting sqref="E239">
    <cfRule type="expression" priority="13" dxfId="2" stopIfTrue="1">
      <formula>$O237="A"</formula>
    </cfRule>
    <cfRule type="expression" priority="14" dxfId="1" stopIfTrue="1">
      <formula>$O237="C"</formula>
    </cfRule>
    <cfRule type="expression" priority="15" dxfId="0" stopIfTrue="1">
      <formula>$O237="W"</formula>
    </cfRule>
  </conditionalFormatting>
  <conditionalFormatting sqref="E243">
    <cfRule type="expression" priority="10" dxfId="2" stopIfTrue="1">
      <formula>$O241="A"</formula>
    </cfRule>
    <cfRule type="expression" priority="11" dxfId="1" stopIfTrue="1">
      <formula>$O241="C"</formula>
    </cfRule>
    <cfRule type="expression" priority="12" dxfId="0" stopIfTrue="1">
      <formula>$O241="W"</formula>
    </cfRule>
  </conditionalFormatting>
  <conditionalFormatting sqref="E241">
    <cfRule type="expression" priority="7" dxfId="2" stopIfTrue="1">
      <formula>$O240="A"</formula>
    </cfRule>
    <cfRule type="expression" priority="8" dxfId="1" stopIfTrue="1">
      <formula>$O240="C"</formula>
    </cfRule>
    <cfRule type="expression" priority="9" dxfId="0" stopIfTrue="1">
      <formula>$O240="W"</formula>
    </cfRule>
  </conditionalFormatting>
  <conditionalFormatting sqref="E242">
    <cfRule type="expression" priority="4" dxfId="2" stopIfTrue="1">
      <formula>$O240="A"</formula>
    </cfRule>
    <cfRule type="expression" priority="5" dxfId="1" stopIfTrue="1">
      <formula>$O240="C"</formula>
    </cfRule>
    <cfRule type="expression" priority="6" dxfId="0" stopIfTrue="1">
      <formula>$O240="W"</formula>
    </cfRule>
  </conditionalFormatting>
  <conditionalFormatting sqref="T102">
    <cfRule type="expression" priority="1" dxfId="2" stopIfTrue="1">
      <formula>$O102="A"</formula>
    </cfRule>
    <cfRule type="expression" priority="2" dxfId="1" stopIfTrue="1">
      <formula>$O102="C"</formula>
    </cfRule>
    <cfRule type="expression" priority="3" dxfId="0" stopIfTrue="1">
      <formula>$O102="W"</formula>
    </cfRule>
  </conditionalFormatting>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legacyDrawing r:id="rId2"/>
</worksheet>
</file>

<file path=xl/worksheets/sheet3.xml><?xml version="1.0" encoding="utf-8"?>
<worksheet xmlns="http://schemas.openxmlformats.org/spreadsheetml/2006/main" xmlns:r="http://schemas.openxmlformats.org/officeDocument/2006/relationships">
  <dimension ref="A2:D26"/>
  <sheetViews>
    <sheetView zoomScalePageLayoutView="0" workbookViewId="0" topLeftCell="A1">
      <selection activeCell="C26" sqref="C26"/>
    </sheetView>
  </sheetViews>
  <sheetFormatPr defaultColWidth="11.57421875" defaultRowHeight="12.75"/>
  <cols>
    <col min="1" max="1" width="11.57421875" style="0" customWidth="1"/>
    <col min="2" max="2" width="3.28125" style="0" customWidth="1"/>
  </cols>
  <sheetData>
    <row r="2" spans="1:4" ht="12.75">
      <c r="A2" t="s">
        <v>40</v>
      </c>
      <c r="D2" t="s">
        <v>41</v>
      </c>
    </row>
    <row r="3" spans="1:4" ht="12.75">
      <c r="A3" t="s">
        <v>42</v>
      </c>
      <c r="B3" t="s">
        <v>43</v>
      </c>
      <c r="C3" s="16">
        <f>COUNTIF('Comment entry'!S$2:S$65536,B3)</f>
        <v>0</v>
      </c>
      <c r="D3" s="17">
        <f>C3/C$7</f>
        <v>0</v>
      </c>
    </row>
    <row r="4" spans="1:4" ht="12.75">
      <c r="A4" t="s">
        <v>44</v>
      </c>
      <c r="B4" t="s">
        <v>32</v>
      </c>
      <c r="C4" s="16">
        <f>COUNTIF('Comment entry'!S$2:S$65536,B4)</f>
        <v>35</v>
      </c>
      <c r="D4" s="17">
        <f>C4/C$7</f>
        <v>0.8536585365853658</v>
      </c>
    </row>
    <row r="5" spans="1:4" ht="12.75">
      <c r="A5" t="s">
        <v>45</v>
      </c>
      <c r="B5" t="s">
        <v>29</v>
      </c>
      <c r="C5" s="16">
        <f>COUNTIF('Comment entry'!S$2:S$65536,B5)</f>
        <v>6</v>
      </c>
      <c r="D5" s="17">
        <f>C5/C$7</f>
        <v>0.14634146341463414</v>
      </c>
    </row>
    <row r="6" spans="1:4" ht="12.75">
      <c r="A6" t="s">
        <v>46</v>
      </c>
      <c r="B6" t="s">
        <v>47</v>
      </c>
      <c r="C6" s="16">
        <f>COUNTIF('Comment entry'!S$2:S$65536,B6)</f>
        <v>0</v>
      </c>
      <c r="D6" s="17">
        <f>C6/C$7</f>
        <v>0</v>
      </c>
    </row>
    <row r="7" spans="1:3" ht="12.75">
      <c r="A7" t="s">
        <v>48</v>
      </c>
      <c r="C7" s="16">
        <f>SUM(C3:C6)</f>
        <v>41</v>
      </c>
    </row>
    <row r="9" spans="1:4" ht="12.75">
      <c r="A9" t="s">
        <v>49</v>
      </c>
      <c r="D9" t="s">
        <v>41</v>
      </c>
    </row>
    <row r="10" spans="1:4" ht="12.75">
      <c r="A10" t="s">
        <v>42</v>
      </c>
      <c r="B10" t="s">
        <v>43</v>
      </c>
      <c r="C10" s="16">
        <f>COUNTIF('Comment entry'!R$2:R$65536,B10)</f>
        <v>0</v>
      </c>
      <c r="D10" s="17">
        <f>C10/C$14</f>
        <v>0</v>
      </c>
    </row>
    <row r="11" spans="1:4" ht="12.75">
      <c r="A11" t="s">
        <v>44</v>
      </c>
      <c r="B11" t="s">
        <v>32</v>
      </c>
      <c r="C11" s="16">
        <f>COUNTIF('Comment entry'!R$2:R$65536,B11)</f>
        <v>2</v>
      </c>
      <c r="D11" s="17">
        <f>C11/C$14</f>
        <v>1</v>
      </c>
    </row>
    <row r="12" spans="1:4" ht="12.75">
      <c r="A12" t="s">
        <v>45</v>
      </c>
      <c r="B12" t="s">
        <v>29</v>
      </c>
      <c r="C12" s="16">
        <f>COUNTIF('Comment entry'!R$2:R$65536,B12)</f>
        <v>0</v>
      </c>
      <c r="D12" s="17">
        <f>C12/C$14</f>
        <v>0</v>
      </c>
    </row>
    <row r="13" spans="1:4" ht="12.75">
      <c r="A13" t="s">
        <v>46</v>
      </c>
      <c r="B13" t="s">
        <v>47</v>
      </c>
      <c r="C13" s="16">
        <f>COUNTIF('Comment entry'!R$2:R$65536,B13)</f>
        <v>0</v>
      </c>
      <c r="D13" s="17">
        <f>C13/C$14</f>
        <v>0</v>
      </c>
    </row>
    <row r="14" spans="1:3" ht="12.75">
      <c r="A14" t="s">
        <v>48</v>
      </c>
      <c r="C14" s="16">
        <f>SUM(C10:C13)</f>
        <v>2</v>
      </c>
    </row>
    <row r="16" spans="1:4" ht="12.75">
      <c r="A16" t="s">
        <v>50</v>
      </c>
      <c r="D16" t="s">
        <v>41</v>
      </c>
    </row>
    <row r="17" spans="1:4" ht="12.75">
      <c r="A17" t="s">
        <v>42</v>
      </c>
      <c r="B17" t="s">
        <v>43</v>
      </c>
      <c r="C17" s="16">
        <f>COUNTIF('Comment entry'!O$2:O$65536,B17)</f>
        <v>59</v>
      </c>
      <c r="D17" s="17">
        <f>C17/C$21</f>
        <v>0.24180327868852458</v>
      </c>
    </row>
    <row r="18" spans="1:4" ht="12.75">
      <c r="A18" t="s">
        <v>44</v>
      </c>
      <c r="B18" t="s">
        <v>32</v>
      </c>
      <c r="C18" s="16">
        <f>COUNTIF('Comment entry'!O$2:O$65536,B18)</f>
        <v>179</v>
      </c>
      <c r="D18" s="17">
        <f>C18/C$21</f>
        <v>0.7336065573770492</v>
      </c>
    </row>
    <row r="19" spans="1:4" ht="12.75">
      <c r="A19" t="s">
        <v>45</v>
      </c>
      <c r="B19" t="s">
        <v>29</v>
      </c>
      <c r="C19" s="16">
        <f>COUNTIF('Comment entry'!O$2:O$65536,B19)</f>
        <v>6</v>
      </c>
      <c r="D19" s="17">
        <f>C19/C$21</f>
        <v>0.02459016393442623</v>
      </c>
    </row>
    <row r="20" spans="1:4" ht="12.75">
      <c r="A20" t="s">
        <v>46</v>
      </c>
      <c r="B20" t="s">
        <v>47</v>
      </c>
      <c r="C20" s="16">
        <f>COUNTIF('Comment entry'!O$2:O$65536,B20)</f>
        <v>0</v>
      </c>
      <c r="D20" s="17">
        <f>C20/C$21</f>
        <v>0</v>
      </c>
    </row>
    <row r="21" spans="1:3" ht="12.75">
      <c r="A21" t="s">
        <v>48</v>
      </c>
      <c r="C21" s="16">
        <f>SUM(C17:C20)</f>
        <v>244</v>
      </c>
    </row>
    <row r="23" ht="12.75">
      <c r="A23" t="s">
        <v>51</v>
      </c>
    </row>
    <row r="24" spans="1:3" ht="12.75">
      <c r="A24" t="s">
        <v>52</v>
      </c>
      <c r="B24" t="s">
        <v>28</v>
      </c>
      <c r="C24" s="16">
        <f>COUNTIF('Comment entry'!J$2:J$65536,B24)</f>
        <v>101</v>
      </c>
    </row>
    <row r="25" spans="1:3" ht="12.75">
      <c r="A25" t="s">
        <v>31</v>
      </c>
      <c r="B25" t="s">
        <v>30</v>
      </c>
      <c r="C25" s="16">
        <f>COUNTIF('Comment entry'!J$2:J$65536,B25)</f>
        <v>143</v>
      </c>
    </row>
    <row r="26" spans="1:3" ht="12.75">
      <c r="A26" t="s">
        <v>48</v>
      </c>
      <c r="C26" s="16">
        <f>SUM(C24:C25)</f>
        <v>244</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G49"/>
  <sheetViews>
    <sheetView zoomScalePageLayoutView="0" workbookViewId="0" topLeftCell="A1">
      <selection activeCell="D40" sqref="D40"/>
    </sheetView>
  </sheetViews>
  <sheetFormatPr defaultColWidth="11.57421875" defaultRowHeight="12.75"/>
  <cols>
    <col min="1" max="1" width="19.28125" style="0" customWidth="1"/>
    <col min="2" max="2" width="10.7109375" style="0" customWidth="1"/>
    <col min="3" max="3" width="5.28125" style="0" customWidth="1"/>
    <col min="4" max="4" width="22.421875" style="0" customWidth="1"/>
    <col min="5" max="5" width="38.140625" style="0" customWidth="1"/>
    <col min="6" max="7" width="12.57421875" style="0" customWidth="1"/>
  </cols>
  <sheetData>
    <row r="1" spans="1:7" ht="14.25">
      <c r="A1" t="s">
        <v>53</v>
      </c>
      <c r="B1" t="s">
        <v>54</v>
      </c>
      <c r="C1" t="s">
        <v>13</v>
      </c>
      <c r="D1" t="s">
        <v>12</v>
      </c>
      <c r="E1" t="s">
        <v>55</v>
      </c>
      <c r="F1" t="s">
        <v>56</v>
      </c>
      <c r="G1" t="s">
        <v>57</v>
      </c>
    </row>
    <row r="2" spans="1:7" ht="12.75">
      <c r="A2" t="s">
        <v>61</v>
      </c>
      <c r="B2" s="16">
        <f aca="true" t="shared" si="0" ref="B2:B12">G2-F2+1</f>
        <v>71</v>
      </c>
      <c r="D2" t="s">
        <v>62</v>
      </c>
      <c r="E2" t="s">
        <v>399</v>
      </c>
      <c r="F2">
        <v>1</v>
      </c>
      <c r="G2">
        <v>71</v>
      </c>
    </row>
    <row r="3" spans="1:7" ht="12.75">
      <c r="A3" s="10" t="s">
        <v>223</v>
      </c>
      <c r="B3" s="16">
        <f t="shared" si="0"/>
        <v>12</v>
      </c>
      <c r="D3" s="10" t="s">
        <v>224</v>
      </c>
      <c r="E3" t="s">
        <v>398</v>
      </c>
      <c r="F3">
        <v>72</v>
      </c>
      <c r="G3">
        <v>83</v>
      </c>
    </row>
    <row r="4" spans="1:7" ht="12.75">
      <c r="A4" s="10" t="s">
        <v>242</v>
      </c>
      <c r="B4" s="16">
        <f t="shared" si="0"/>
        <v>11</v>
      </c>
      <c r="C4" s="11"/>
      <c r="D4" s="28" t="s">
        <v>62</v>
      </c>
      <c r="E4" t="s">
        <v>400</v>
      </c>
      <c r="F4">
        <v>84</v>
      </c>
      <c r="G4">
        <v>94</v>
      </c>
    </row>
    <row r="5" spans="1:7" ht="12.75">
      <c r="A5" s="10" t="s">
        <v>271</v>
      </c>
      <c r="B5" s="16">
        <f t="shared" si="0"/>
        <v>15</v>
      </c>
      <c r="D5" s="28" t="s">
        <v>395</v>
      </c>
      <c r="E5" t="s">
        <v>401</v>
      </c>
      <c r="F5">
        <v>95</v>
      </c>
      <c r="G5">
        <v>109</v>
      </c>
    </row>
    <row r="6" spans="1:7" ht="12.75">
      <c r="A6" s="10" t="s">
        <v>309</v>
      </c>
      <c r="B6" s="16">
        <f t="shared" si="0"/>
        <v>14</v>
      </c>
      <c r="D6" s="28" t="s">
        <v>36</v>
      </c>
      <c r="E6" t="s">
        <v>397</v>
      </c>
      <c r="F6">
        <v>110</v>
      </c>
      <c r="G6">
        <v>123</v>
      </c>
    </row>
    <row r="7" spans="1:7" ht="12.75">
      <c r="A7" t="s">
        <v>396</v>
      </c>
      <c r="B7" s="16">
        <f t="shared" si="0"/>
        <v>24</v>
      </c>
      <c r="D7" s="28" t="s">
        <v>36</v>
      </c>
      <c r="E7" t="s">
        <v>402</v>
      </c>
      <c r="F7">
        <v>124</v>
      </c>
      <c r="G7">
        <v>147</v>
      </c>
    </row>
    <row r="8" spans="1:7" ht="12.75">
      <c r="A8" s="29" t="s">
        <v>404</v>
      </c>
      <c r="B8" s="36">
        <f t="shared" si="0"/>
        <v>18</v>
      </c>
      <c r="D8" s="28" t="s">
        <v>395</v>
      </c>
      <c r="E8" t="s">
        <v>624</v>
      </c>
      <c r="F8">
        <v>148</v>
      </c>
      <c r="G8">
        <v>165</v>
      </c>
    </row>
    <row r="9" spans="1:7" ht="12.75">
      <c r="A9" s="10" t="s">
        <v>452</v>
      </c>
      <c r="B9" s="36">
        <f t="shared" si="0"/>
        <v>11</v>
      </c>
      <c r="D9" s="28" t="s">
        <v>620</v>
      </c>
      <c r="E9" t="s">
        <v>625</v>
      </c>
      <c r="F9">
        <v>166</v>
      </c>
      <c r="G9">
        <v>176</v>
      </c>
    </row>
    <row r="10" spans="1:7" ht="12.75">
      <c r="A10" s="10" t="s">
        <v>482</v>
      </c>
      <c r="B10" s="36">
        <f t="shared" si="0"/>
        <v>41</v>
      </c>
      <c r="D10" s="28" t="s">
        <v>620</v>
      </c>
      <c r="E10" t="s">
        <v>623</v>
      </c>
      <c r="F10">
        <v>177</v>
      </c>
      <c r="G10">
        <v>217</v>
      </c>
    </row>
    <row r="11" spans="1:7" ht="12.75">
      <c r="A11" s="10" t="s">
        <v>552</v>
      </c>
      <c r="B11" s="36">
        <f t="shared" si="0"/>
        <v>10</v>
      </c>
      <c r="D11" s="28" t="s">
        <v>62</v>
      </c>
      <c r="E11" t="s">
        <v>622</v>
      </c>
      <c r="F11">
        <v>218</v>
      </c>
      <c r="G11">
        <v>227</v>
      </c>
    </row>
    <row r="12" spans="1:7" ht="12.75">
      <c r="A12" s="10" t="s">
        <v>574</v>
      </c>
      <c r="B12" s="36">
        <f t="shared" si="0"/>
        <v>17</v>
      </c>
      <c r="D12" s="28" t="s">
        <v>573</v>
      </c>
      <c r="E12" t="s">
        <v>621</v>
      </c>
      <c r="F12">
        <v>228</v>
      </c>
      <c r="G12">
        <v>244</v>
      </c>
    </row>
    <row r="13" ht="12.75">
      <c r="B13" s="16"/>
    </row>
    <row r="14" spans="1:2" ht="12.75">
      <c r="A14" s="18"/>
      <c r="B14" s="16"/>
    </row>
    <row r="15" ht="12.75">
      <c r="B15" s="16"/>
    </row>
    <row r="16" ht="12.75">
      <c r="B16" s="16"/>
    </row>
    <row r="17" ht="12.75">
      <c r="B17" s="16"/>
    </row>
    <row r="18" ht="12.75">
      <c r="B18" s="16"/>
    </row>
    <row r="19" ht="12.75">
      <c r="B19" s="16"/>
    </row>
    <row r="20" ht="12.75">
      <c r="B20" s="16"/>
    </row>
    <row r="21" ht="12.75">
      <c r="B21" s="16"/>
    </row>
    <row r="22" ht="12.75">
      <c r="B22" s="16"/>
    </row>
    <row r="23" ht="12.75">
      <c r="B23" s="16"/>
    </row>
    <row r="24" ht="12.75">
      <c r="B24" s="16"/>
    </row>
    <row r="25" ht="12.75">
      <c r="B25" s="16"/>
    </row>
    <row r="26" ht="12.75">
      <c r="B26" s="16"/>
    </row>
    <row r="27" spans="1:2" ht="12.75">
      <c r="A27" s="18"/>
      <c r="B27" s="16"/>
    </row>
    <row r="28" ht="12.75">
      <c r="B28" s="16"/>
    </row>
    <row r="29" ht="12.75">
      <c r="B29" s="16"/>
    </row>
    <row r="30" ht="12.75">
      <c r="B30" s="16"/>
    </row>
    <row r="31" ht="12.75">
      <c r="B31" s="16"/>
    </row>
    <row r="32" ht="12.75">
      <c r="B32" s="16"/>
    </row>
    <row r="33" ht="12.75">
      <c r="B33" s="16"/>
    </row>
    <row r="34" ht="12.75">
      <c r="B34" s="16"/>
    </row>
    <row r="35" ht="12.75">
      <c r="B35" s="16"/>
    </row>
    <row r="36" ht="12.75">
      <c r="B36" s="16"/>
    </row>
    <row r="37" ht="12.75">
      <c r="B37" s="16"/>
    </row>
    <row r="38" ht="12.75">
      <c r="B38" s="16"/>
    </row>
    <row r="39" ht="12.75">
      <c r="B39" s="16"/>
    </row>
    <row r="40" ht="12.75">
      <c r="B40" s="16"/>
    </row>
    <row r="41" ht="12.75">
      <c r="B41" s="16"/>
    </row>
    <row r="42" ht="12.75">
      <c r="B42" s="16"/>
    </row>
    <row r="43" spans="1:2" ht="12.75">
      <c r="A43" s="19"/>
      <c r="B43" s="16"/>
    </row>
    <row r="44" spans="1:2" ht="12.75">
      <c r="A44" s="19"/>
      <c r="B44" s="16"/>
    </row>
    <row r="46" spans="1:2" ht="12.75">
      <c r="A46" t="s">
        <v>50</v>
      </c>
      <c r="B46" s="16">
        <f>SUM(B2:B44)</f>
        <v>244</v>
      </c>
    </row>
    <row r="47" spans="1:2" ht="12.75">
      <c r="A47" t="s">
        <v>58</v>
      </c>
      <c r="B47" s="16">
        <f>B48+B49</f>
        <v>0</v>
      </c>
    </row>
    <row r="48" spans="1:2" ht="12.75">
      <c r="A48" t="s">
        <v>59</v>
      </c>
      <c r="B48" s="16">
        <f>COUNTIF(C2:C44,"Y")</f>
        <v>0</v>
      </c>
    </row>
    <row r="49" spans="1:2" ht="12.75">
      <c r="A49" t="s">
        <v>60</v>
      </c>
      <c r="B49" s="16">
        <f>COUNTIF(C2:C44,"N")</f>
        <v>0</v>
      </c>
    </row>
  </sheetData>
  <sheetProtection/>
  <conditionalFormatting sqref="A43:A44 C4">
    <cfRule type="expression" priority="67" dxfId="2" stopIfTrue="1">
      <formula>$O4="A"</formula>
    </cfRule>
    <cfRule type="expression" priority="68" dxfId="1" stopIfTrue="1">
      <formula>$O4="C"</formula>
    </cfRule>
    <cfRule type="expression" priority="69" dxfId="0" stopIfTrue="1">
      <formula>$O4="W"</formula>
    </cfRule>
  </conditionalFormatting>
  <conditionalFormatting sqref="A3 D3:D12">
    <cfRule type="expression" priority="73" dxfId="2" stopIfTrue="1">
      <formula>$O4="A"</formula>
    </cfRule>
    <cfRule type="expression" priority="74" dxfId="1" stopIfTrue="1">
      <formula>$O4="C"</formula>
    </cfRule>
    <cfRule type="expression" priority="75" dxfId="0" stopIfTrue="1">
      <formula>$O4="W"</formula>
    </cfRule>
  </conditionalFormatting>
  <conditionalFormatting sqref="A4">
    <cfRule type="expression" priority="55" dxfId="2" stopIfTrue="1">
      <formula>$O4="A"</formula>
    </cfRule>
    <cfRule type="expression" priority="56" dxfId="1" stopIfTrue="1">
      <formula>$O4="C"</formula>
    </cfRule>
    <cfRule type="expression" priority="57" dxfId="0" stopIfTrue="1">
      <formula>$O4="W"</formula>
    </cfRule>
  </conditionalFormatting>
  <conditionalFormatting sqref="A4">
    <cfRule type="expression" priority="52" dxfId="2" stopIfTrue="1">
      <formula>$O4="A"</formula>
    </cfRule>
    <cfRule type="expression" priority="53" dxfId="1" stopIfTrue="1">
      <formula>$O4="C"</formula>
    </cfRule>
    <cfRule type="expression" priority="54" dxfId="0" stopIfTrue="1">
      <formula>$O4="W"</formula>
    </cfRule>
  </conditionalFormatting>
  <conditionalFormatting sqref="A4">
    <cfRule type="expression" priority="49" dxfId="2" stopIfTrue="1">
      <formula>$O4="A"</formula>
    </cfRule>
    <cfRule type="expression" priority="50" dxfId="1" stopIfTrue="1">
      <formula>$O4="C"</formula>
    </cfRule>
    <cfRule type="expression" priority="51" dxfId="0" stopIfTrue="1">
      <formula>$O4="W"</formula>
    </cfRule>
  </conditionalFormatting>
  <conditionalFormatting sqref="A5">
    <cfRule type="expression" priority="46" dxfId="2" stopIfTrue="1">
      <formula>$O5="A"</formula>
    </cfRule>
    <cfRule type="expression" priority="47" dxfId="1" stopIfTrue="1">
      <formula>$O5="C"</formula>
    </cfRule>
    <cfRule type="expression" priority="48" dxfId="0" stopIfTrue="1">
      <formula>$O5="W"</formula>
    </cfRule>
  </conditionalFormatting>
  <conditionalFormatting sqref="A5">
    <cfRule type="expression" priority="43" dxfId="2" stopIfTrue="1">
      <formula>$O5="A"</formula>
    </cfRule>
    <cfRule type="expression" priority="44" dxfId="1" stopIfTrue="1">
      <formula>$O5="C"</formula>
    </cfRule>
    <cfRule type="expression" priority="45" dxfId="0" stopIfTrue="1">
      <formula>$O5="W"</formula>
    </cfRule>
  </conditionalFormatting>
  <conditionalFormatting sqref="A5">
    <cfRule type="expression" priority="40" dxfId="2" stopIfTrue="1">
      <formula>$O5="A"</formula>
    </cfRule>
    <cfRule type="expression" priority="41" dxfId="1" stopIfTrue="1">
      <formula>$O5="C"</formula>
    </cfRule>
    <cfRule type="expression" priority="42" dxfId="0" stopIfTrue="1">
      <formula>$O5="W"</formula>
    </cfRule>
  </conditionalFormatting>
  <conditionalFormatting sqref="A6">
    <cfRule type="expression" priority="37" dxfId="2" stopIfTrue="1">
      <formula>$O6="A"</formula>
    </cfRule>
    <cfRule type="expression" priority="38" dxfId="1" stopIfTrue="1">
      <formula>$O6="C"</formula>
    </cfRule>
    <cfRule type="expression" priority="39" dxfId="0" stopIfTrue="1">
      <formula>$O6="W"</formula>
    </cfRule>
  </conditionalFormatting>
  <conditionalFormatting sqref="A6">
    <cfRule type="expression" priority="34" dxfId="2" stopIfTrue="1">
      <formula>$O6="A"</formula>
    </cfRule>
    <cfRule type="expression" priority="35" dxfId="1" stopIfTrue="1">
      <formula>$O6="C"</formula>
    </cfRule>
    <cfRule type="expression" priority="36" dxfId="0" stopIfTrue="1">
      <formula>$O6="W"</formula>
    </cfRule>
  </conditionalFormatting>
  <conditionalFormatting sqref="A6">
    <cfRule type="expression" priority="31" dxfId="2" stopIfTrue="1">
      <formula>$O6="A"</formula>
    </cfRule>
    <cfRule type="expression" priority="32" dxfId="1" stopIfTrue="1">
      <formula>$O6="C"</formula>
    </cfRule>
    <cfRule type="expression" priority="33" dxfId="0" stopIfTrue="1">
      <formula>$O6="W"</formula>
    </cfRule>
  </conditionalFormatting>
  <conditionalFormatting sqref="A12">
    <cfRule type="expression" priority="28" dxfId="2" stopIfTrue="1">
      <formula>$O13="A"</formula>
    </cfRule>
    <cfRule type="expression" priority="29" dxfId="1" stopIfTrue="1">
      <formula>$O13="C"</formula>
    </cfRule>
    <cfRule type="expression" priority="30" dxfId="0" stopIfTrue="1">
      <formula>$O13="W"</formula>
    </cfRule>
  </conditionalFormatting>
  <conditionalFormatting sqref="A12">
    <cfRule type="expression" priority="25" dxfId="2" stopIfTrue="1">
      <formula>$O12="A"</formula>
    </cfRule>
    <cfRule type="expression" priority="26" dxfId="1" stopIfTrue="1">
      <formula>$O12="C"</formula>
    </cfRule>
    <cfRule type="expression" priority="27" dxfId="0" stopIfTrue="1">
      <formula>$O12="W"</formula>
    </cfRule>
  </conditionalFormatting>
  <conditionalFormatting sqref="A11">
    <cfRule type="expression" priority="22" dxfId="2" stopIfTrue="1">
      <formula>$O12="A"</formula>
    </cfRule>
    <cfRule type="expression" priority="23" dxfId="1" stopIfTrue="1">
      <formula>$O12="C"</formula>
    </cfRule>
    <cfRule type="expression" priority="24" dxfId="0" stopIfTrue="1">
      <formula>$O12="W"</formula>
    </cfRule>
  </conditionalFormatting>
  <conditionalFormatting sqref="A11">
    <cfRule type="expression" priority="19" dxfId="2" stopIfTrue="1">
      <formula>$O12="A"</formula>
    </cfRule>
    <cfRule type="expression" priority="20" dxfId="1" stopIfTrue="1">
      <formula>$O12="C"</formula>
    </cfRule>
    <cfRule type="expression" priority="21" dxfId="0" stopIfTrue="1">
      <formula>$O12="W"</formula>
    </cfRule>
  </conditionalFormatting>
  <conditionalFormatting sqref="A10">
    <cfRule type="expression" priority="16" dxfId="2" stopIfTrue="1">
      <formula>$O11="A"</formula>
    </cfRule>
    <cfRule type="expression" priority="17" dxfId="1" stopIfTrue="1">
      <formula>$O11="C"</formula>
    </cfRule>
    <cfRule type="expression" priority="18" dxfId="0" stopIfTrue="1">
      <formula>$O11="W"</formula>
    </cfRule>
  </conditionalFormatting>
  <conditionalFormatting sqref="A10">
    <cfRule type="expression" priority="13" dxfId="2" stopIfTrue="1">
      <formula>$O11="A"</formula>
    </cfRule>
    <cfRule type="expression" priority="14" dxfId="1" stopIfTrue="1">
      <formula>$O11="C"</formula>
    </cfRule>
    <cfRule type="expression" priority="15" dxfId="0" stopIfTrue="1">
      <formula>$O11="W"</formula>
    </cfRule>
  </conditionalFormatting>
  <conditionalFormatting sqref="A8:A9">
    <cfRule type="expression" priority="10" dxfId="2" stopIfTrue="1">
      <formula>$O9="A"</formula>
    </cfRule>
    <cfRule type="expression" priority="11" dxfId="1" stopIfTrue="1">
      <formula>$O9="C"</formula>
    </cfRule>
    <cfRule type="expression" priority="12" dxfId="0" stopIfTrue="1">
      <formula>$O9="W"</formula>
    </cfRule>
  </conditionalFormatting>
  <conditionalFormatting sqref="A8">
    <cfRule type="expression" priority="7" dxfId="2" stopIfTrue="1">
      <formula>$O5="A"</formula>
    </cfRule>
    <cfRule type="expression" priority="8" dxfId="1" stopIfTrue="1">
      <formula>$O5="C"</formula>
    </cfRule>
    <cfRule type="expression" priority="9" dxfId="0" stopIfTrue="1">
      <formula>$O5="W"</formula>
    </cfRule>
  </conditionalFormatting>
  <conditionalFormatting sqref="A8">
    <cfRule type="expression" priority="4" dxfId="2" stopIfTrue="1">
      <formula>$O4="A"</formula>
    </cfRule>
    <cfRule type="expression" priority="5" dxfId="1" stopIfTrue="1">
      <formula>$O4="C"</formula>
    </cfRule>
    <cfRule type="expression" priority="6" dxfId="0" stopIfTrue="1">
      <formula>$O4="W"</formula>
    </cfRule>
  </conditionalFormatting>
  <conditionalFormatting sqref="A9">
    <cfRule type="expression" priority="1" dxfId="2" stopIfTrue="1">
      <formula>$O10="A"</formula>
    </cfRule>
    <cfRule type="expression" priority="2" dxfId="1" stopIfTrue="1">
      <formula>$O10="C"</formula>
    </cfRule>
    <cfRule type="expression" priority="3" dxfId="0" stopIfTrue="1">
      <formula>$O10="W"</formula>
    </cfRule>
  </conditionalFormatting>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Tuncer Baykas</cp:lastModifiedBy>
  <dcterms:created xsi:type="dcterms:W3CDTF">2011-09-14T04:44:19Z</dcterms:created>
  <dcterms:modified xsi:type="dcterms:W3CDTF">2011-09-19T09:37:24Z</dcterms:modified>
  <cp:category/>
  <cp:version/>
  <cp:contentType/>
  <cp:contentStatus/>
</cp:coreProperties>
</file>