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8" windowHeight="8190" activeTab="0"/>
  </bookViews>
  <sheets>
    <sheet name="Title" sheetId="1" r:id="rId1"/>
    <sheet name="Oct 2017" sheetId="2" r:id="rId2"/>
    <sheet name="Apr 2017" sheetId="3" r:id="rId3"/>
    <sheet name="Oct 2016" sheetId="4" r:id="rId4"/>
    <sheet name="Apr 2016" sheetId="5" r:id="rId5"/>
    <sheet name="Oct 2015" sheetId="6" r:id="rId6"/>
    <sheet name="References" sheetId="7" r:id="rId7"/>
  </sheets>
  <definedNames/>
  <calcPr fullCalcOnLoad="1"/>
</workbook>
</file>

<file path=xl/sharedStrings.xml><?xml version="1.0" encoding="utf-8"?>
<sst xmlns="http://schemas.openxmlformats.org/spreadsheetml/2006/main" count="2639" uniqueCount="279">
  <si>
    <t>IEEE P802.18 Radio Regulatory TAG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</si>
  <si>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</si>
  <si>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</si>
  <si>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</si>
  <si>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</si>
  <si>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</si>
  <si>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</si>
  <si>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</si>
  <si>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Name(s)</t>
  </si>
  <si>
    <t>Affiliation</t>
  </si>
  <si>
    <t>Address</t>
  </si>
  <si>
    <t xml:space="preserve">Phone: </t>
  </si>
  <si>
    <t xml:space="preserve">Fax: </t>
  </si>
  <si>
    <t xml:space="preserve">email: </t>
  </si>
  <si>
    <t>Abstract:</t>
  </si>
  <si>
    <t>Taking the current IMF World Economic Outlook, and using current Internet penetration to qualify the GDP projections,</t>
  </si>
  <si>
    <t>We attempt to weigh the economic outlook of radio rules for ETSI harmonized standards and FCC rules</t>
  </si>
  <si>
    <t>International Monetary Fund, World Economic Outlook Database, October 2016</t>
  </si>
  <si>
    <t>http://www.imf.org/external/pubs/ft/weo/2016/02/weodata/weorept.aspx</t>
  </si>
  <si>
    <t xml:space="preserve">Internet Use % of POPs </t>
  </si>
  <si>
    <t>http://www.internetlivestats.com/internet-users-by-country/</t>
  </si>
  <si>
    <t xml:space="preserve">Country </t>
  </si>
  <si>
    <t xml:space="preserve">Subject Descriptor </t>
  </si>
  <si>
    <t xml:space="preserve">Units </t>
  </si>
  <si>
    <t xml:space="preserve">Scale </t>
  </si>
  <si>
    <t>Internet use % of POPs</t>
  </si>
  <si>
    <t xml:space="preserve">GDP 2015 </t>
  </si>
  <si>
    <t xml:space="preserve">GDP 2016 </t>
  </si>
  <si>
    <t xml:space="preserve">GDP 2017 </t>
  </si>
  <si>
    <t xml:space="preserve">GDP 2018 </t>
  </si>
  <si>
    <t xml:space="preserve">GDP 2019 </t>
  </si>
  <si>
    <t xml:space="preserve">GDP 2020 </t>
  </si>
  <si>
    <t xml:space="preserve">GDP 2021 </t>
  </si>
  <si>
    <t xml:space="preserve">GDP 2022 </t>
  </si>
  <si>
    <t>GDP Growth 2015-2022</t>
  </si>
  <si>
    <t>Regulatory</t>
  </si>
  <si>
    <t>2015 GDP * Internet %</t>
  </si>
  <si>
    <t>2022 GDP * Internet %</t>
  </si>
  <si>
    <t>Sum GDP * Internet %</t>
  </si>
  <si>
    <t>Estimates Start After</t>
  </si>
  <si>
    <t>Total</t>
  </si>
  <si>
    <t>Gross domestic product based on purchasing-power-parity (PPP) valuation of country GDP</t>
  </si>
  <si>
    <t>Current international dollar</t>
  </si>
  <si>
    <t>Billions</t>
  </si>
  <si>
    <t>China</t>
  </si>
  <si>
    <t>ETSI</t>
  </si>
  <si>
    <t>United States</t>
  </si>
  <si>
    <t>FCC</t>
  </si>
  <si>
    <t>India</t>
  </si>
  <si>
    <t>Japan</t>
  </si>
  <si>
    <t>Germany</t>
  </si>
  <si>
    <t>Indonesia</t>
  </si>
  <si>
    <t>Russia</t>
  </si>
  <si>
    <t>Brazil</t>
  </si>
  <si>
    <t>GDP Growth</t>
  </si>
  <si>
    <t>United Kingdom</t>
  </si>
  <si>
    <t>France</t>
  </si>
  <si>
    <t>Mexico</t>
  </si>
  <si>
    <t>Turkey</t>
  </si>
  <si>
    <t>Italy</t>
  </si>
  <si>
    <t>Korea</t>
  </si>
  <si>
    <t>Saudi Arabia</t>
  </si>
  <si>
    <t>Spain</t>
  </si>
  <si>
    <t>Canada</t>
  </si>
  <si>
    <t>Islamic Republic of Iran</t>
  </si>
  <si>
    <t>Egypt</t>
  </si>
  <si>
    <t>Australia</t>
  </si>
  <si>
    <t>Thailand</t>
  </si>
  <si>
    <t>Pakistan</t>
  </si>
  <si>
    <t>Taiwan Province of China</t>
  </si>
  <si>
    <t>Poland</t>
  </si>
  <si>
    <t>Philippines</t>
  </si>
  <si>
    <t>Nigeria</t>
  </si>
  <si>
    <t>Malaysia</t>
  </si>
  <si>
    <t xml:space="preserve">Argentina          </t>
  </si>
  <si>
    <t>Netherlands</t>
  </si>
  <si>
    <t>Bangladesh</t>
  </si>
  <si>
    <t>Vietnam</t>
  </si>
  <si>
    <t>Colombia</t>
  </si>
  <si>
    <t>South Africa</t>
  </si>
  <si>
    <t>United Arab Emirates</t>
  </si>
  <si>
    <t>Iraq</t>
  </si>
  <si>
    <t>Algeria</t>
  </si>
  <si>
    <t>Singapore</t>
  </si>
  <si>
    <t>Sweden</t>
  </si>
  <si>
    <t>Belgium</t>
  </si>
  <si>
    <t>Kazakhstan</t>
  </si>
  <si>
    <t>Switzerland</t>
  </si>
  <si>
    <t>Romania</t>
  </si>
  <si>
    <t>Chile</t>
  </si>
  <si>
    <t>Hong Kong SAR</t>
  </si>
  <si>
    <t>Peru</t>
  </si>
  <si>
    <t>Myanmar</t>
  </si>
  <si>
    <t>Austria</t>
  </si>
  <si>
    <t>Ukraine</t>
  </si>
  <si>
    <t>Norway</t>
  </si>
  <si>
    <t>Czech Republic</t>
  </si>
  <si>
    <t>Ireland</t>
  </si>
  <si>
    <t>Qatar</t>
  </si>
  <si>
    <t>Morocco</t>
  </si>
  <si>
    <t>Venezuela</t>
  </si>
  <si>
    <t>Israel</t>
  </si>
  <si>
    <t>Kuwait</t>
  </si>
  <si>
    <t>Sri Lanka</t>
  </si>
  <si>
    <t>Greece</t>
  </si>
  <si>
    <t>Portugal</t>
  </si>
  <si>
    <t>Hungary</t>
  </si>
  <si>
    <t>Denmark</t>
  </si>
  <si>
    <t>Uzbekistan</t>
  </si>
  <si>
    <t>Ethiopia</t>
  </si>
  <si>
    <t>Finland</t>
  </si>
  <si>
    <t>Tanzania</t>
  </si>
  <si>
    <t>Kenya</t>
  </si>
  <si>
    <t>Sudan</t>
  </si>
  <si>
    <t>Dominican Republic</t>
  </si>
  <si>
    <t>Slovak Republic</t>
  </si>
  <si>
    <t>Oman</t>
  </si>
  <si>
    <t>New Zealand</t>
  </si>
  <si>
    <t>Angola</t>
  </si>
  <si>
    <t>Ecuador</t>
  </si>
  <si>
    <t>Azerbaijan</t>
  </si>
  <si>
    <t>Belarus</t>
  </si>
  <si>
    <t>Ghana</t>
  </si>
  <si>
    <t>Bulgaria</t>
  </si>
  <si>
    <t>Guatemala</t>
  </si>
  <si>
    <t>Tunisia</t>
  </si>
  <si>
    <t>Turkmenistan</t>
  </si>
  <si>
    <t>Panama</t>
  </si>
  <si>
    <t>Côte d'Ivoire</t>
  </si>
  <si>
    <t>Serbia</t>
  </si>
  <si>
    <t>Uganda</t>
  </si>
  <si>
    <t>Puerto Rico</t>
  </si>
  <si>
    <t>Croatia</t>
  </si>
  <si>
    <t>Lithuania</t>
  </si>
  <si>
    <t>Yemen</t>
  </si>
  <si>
    <t>Costa Rica</t>
  </si>
  <si>
    <t>Cameroon</t>
  </si>
  <si>
    <t>Jordan</t>
  </si>
  <si>
    <t>Lebanon</t>
  </si>
  <si>
    <t>Libya</t>
  </si>
  <si>
    <t>Bolivia</t>
  </si>
  <si>
    <t>Nepal</t>
  </si>
  <si>
    <t>Uruguay</t>
  </si>
  <si>
    <t>Cambodia</t>
  </si>
  <si>
    <t>Zambia</t>
  </si>
  <si>
    <t xml:space="preserve">Afghanistan       </t>
  </si>
  <si>
    <t>Democratic Republic of the Congo</t>
  </si>
  <si>
    <t>Paraguay</t>
  </si>
  <si>
    <t>Bahrain</t>
  </si>
  <si>
    <t>Slovenia</t>
  </si>
  <si>
    <t>Macao SAR</t>
  </si>
  <si>
    <t>Luxembourg</t>
  </si>
  <si>
    <t>Latvia</t>
  </si>
  <si>
    <t>El Salvador</t>
  </si>
  <si>
    <t>Lao P.D.R.</t>
  </si>
  <si>
    <t>Senegal</t>
  </si>
  <si>
    <t>Honduras</t>
  </si>
  <si>
    <t>Mozambique</t>
  </si>
  <si>
    <t>Bosnia and Herzegovina</t>
  </si>
  <si>
    <t>Mali</t>
  </si>
  <si>
    <t>Madagascar</t>
  </si>
  <si>
    <t>Trinidad and Tobago</t>
  </si>
  <si>
    <t>Mongolia</t>
  </si>
  <si>
    <t>Georgia</t>
  </si>
  <si>
    <t>Burkina Faso</t>
  </si>
  <si>
    <t>Botswana</t>
  </si>
  <si>
    <t>Estonia</t>
  </si>
  <si>
    <t>Brunei Darussalam</t>
  </si>
  <si>
    <t>Gabon</t>
  </si>
  <si>
    <t>Nicaragua</t>
  </si>
  <si>
    <t>Albania</t>
  </si>
  <si>
    <t>FYR Macedonia</t>
  </si>
  <si>
    <t>Tajikistan</t>
  </si>
  <si>
    <t>Republic of Congo</t>
  </si>
  <si>
    <t>Rwanda</t>
  </si>
  <si>
    <t>Chad</t>
  </si>
  <si>
    <t>Papua New Guinea</t>
  </si>
  <si>
    <t>Benin</t>
  </si>
  <si>
    <t>Cyprus</t>
  </si>
  <si>
    <t>Mauritius</t>
  </si>
  <si>
    <t>Namibia</t>
  </si>
  <si>
    <t>Armenia</t>
  </si>
  <si>
    <t>Jamaica</t>
  </si>
  <si>
    <t>Zimbabwe</t>
  </si>
  <si>
    <t>Niger</t>
  </si>
  <si>
    <t>Malawi</t>
  </si>
  <si>
    <t>Kyrgyz Republic</t>
  </si>
  <si>
    <t>Equatorial Guinea</t>
  </si>
  <si>
    <t>Moldova</t>
  </si>
  <si>
    <t>South Sudan</t>
  </si>
  <si>
    <t>Kosovo</t>
  </si>
  <si>
    <t>Haiti</t>
  </si>
  <si>
    <t>Guinea</t>
  </si>
  <si>
    <t>Malta</t>
  </si>
  <si>
    <t>Mauritania</t>
  </si>
  <si>
    <t>Iceland</t>
  </si>
  <si>
    <t>Togo</t>
  </si>
  <si>
    <t>Sierra Leone</t>
  </si>
  <si>
    <t>Montenegro</t>
  </si>
  <si>
    <t>Guyana</t>
  </si>
  <si>
    <t>Swaziland</t>
  </si>
  <si>
    <t>Eritrea</t>
  </si>
  <si>
    <t>Bhutan</t>
  </si>
  <si>
    <t>Fiji</t>
  </si>
  <si>
    <t>The Bahamas</t>
  </si>
  <si>
    <t>Suriname</t>
  </si>
  <si>
    <t>Lesotho</t>
  </si>
  <si>
    <t>Burundi</t>
  </si>
  <si>
    <t>Maldives</t>
  </si>
  <si>
    <t>Barbados</t>
  </si>
  <si>
    <t>Liberia</t>
  </si>
  <si>
    <t>Djibouti</t>
  </si>
  <si>
    <t>Cabo Verde</t>
  </si>
  <si>
    <t>Central African Republic</t>
  </si>
  <si>
    <t>The Gambia</t>
  </si>
  <si>
    <t>Guinea-Bissau</t>
  </si>
  <si>
    <t>Belize</t>
  </si>
  <si>
    <t>Timor-Leste</t>
  </si>
  <si>
    <t>Seychelles</t>
  </si>
  <si>
    <t>Antigua and Barbuda</t>
  </si>
  <si>
    <t>St. Lucia</t>
  </si>
  <si>
    <t>San Marino</t>
  </si>
  <si>
    <t>Grenada</t>
  </si>
  <si>
    <t>St. Kitts and Nevis</t>
  </si>
  <si>
    <t>Comoros</t>
  </si>
  <si>
    <t>St. Vincent and the Grenadines</t>
  </si>
  <si>
    <t>Solomon Islands</t>
  </si>
  <si>
    <t>Samoa</t>
  </si>
  <si>
    <t>Dominica</t>
  </si>
  <si>
    <t>Vanuatu</t>
  </si>
  <si>
    <t>São Tomé and Príncipe</t>
  </si>
  <si>
    <t>Tonga</t>
  </si>
  <si>
    <t>Micronesia</t>
  </si>
  <si>
    <t>Palau</t>
  </si>
  <si>
    <t>Kiribati</t>
  </si>
  <si>
    <t>Marshall Islands</t>
  </si>
  <si>
    <t>Nauru</t>
  </si>
  <si>
    <t>Tuvalu</t>
  </si>
  <si>
    <t>Syria</t>
  </si>
  <si>
    <t>n/a</t>
  </si>
  <si>
    <t>International Monetary Fund, World Economic Outlook Database, April 2017</t>
  </si>
  <si>
    <t>https://www.imf.org/external/pubs/ft/weo/2017/01/weodata/weorept.aspx</t>
  </si>
  <si>
    <t>Internet Use % of POPs July 2016</t>
  </si>
  <si>
    <t>Country</t>
  </si>
  <si>
    <t>Subject Descriptor</t>
  </si>
  <si>
    <t>Units</t>
  </si>
  <si>
    <t>Scale</t>
  </si>
  <si>
    <t>GDP 2014</t>
  </si>
  <si>
    <t>GDP 2015</t>
  </si>
  <si>
    <t>GDP 2016</t>
  </si>
  <si>
    <t>GDP 2017</t>
  </si>
  <si>
    <t>GDP 2018</t>
  </si>
  <si>
    <t>GDP 2019</t>
  </si>
  <si>
    <t>GDP 2020</t>
  </si>
  <si>
    <t>GDP 2021</t>
  </si>
  <si>
    <t>GDP Growth 2014 to 2021</t>
  </si>
  <si>
    <t>2021 GDP * Internet %</t>
  </si>
  <si>
    <t>Argentina</t>
  </si>
  <si>
    <t>Afghanistan</t>
  </si>
  <si>
    <t>See notes for:  Gross domestic product, current prices (National currency).</t>
  </si>
  <si>
    <t>International Monetary Fund, World Economic Outlook Database, April 2016</t>
  </si>
  <si>
    <t>http://www.imf.org/external/pubs/ft/weo/2016/01/weodata/weoselgr.aspx</t>
  </si>
  <si>
    <t>Country/Series-specific Notes</t>
  </si>
  <si>
    <t>Growth 2013 to 2020</t>
  </si>
  <si>
    <t>Europe</t>
  </si>
  <si>
    <t>References:</t>
  </si>
  <si>
    <t>International Monetary Fund, World Economic Outlook Database, October 2017</t>
  </si>
  <si>
    <t>Somalia</t>
  </si>
  <si>
    <t>https://www.imf.org/external/pubs/ft/weo/2017/02/weodata/index.aspx</t>
  </si>
  <si>
    <t>October 2017</t>
  </si>
  <si>
    <t>Peter Ecclesine (Cisco Systems)</t>
  </si>
  <si>
    <t>2017-10-16</t>
  </si>
  <si>
    <t>http://www.imf.org/external/pubs/ft/weo/2017/02/weodata/weorept.aspx</t>
  </si>
  <si>
    <t>Peter Ecclesine</t>
  </si>
  <si>
    <t>Cisco Systems</t>
  </si>
  <si>
    <t>1.408.710.3403</t>
  </si>
  <si>
    <t>petere@ieee.org</t>
  </si>
  <si>
    <t>doc.: IEEE 802.18-16/0085r2</t>
  </si>
  <si>
    <t>Forecast Economic outlook for radio regulations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</si>
</sst>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0.0"/>
  </numFmts>
  <fonts count="4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12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46" applyFont="1">
      <alignment/>
      <protection/>
    </xf>
    <xf numFmtId="0" fontId="4" fillId="0" borderId="0" xfId="54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ont="1" applyFill="1" applyAlignment="1">
      <alignment horizontal="right" wrapText="1"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3" fillId="0" borderId="0" xfId="46" applyNumberFormat="1">
      <alignment/>
      <protection/>
    </xf>
    <xf numFmtId="0" fontId="7" fillId="0" borderId="0" xfId="46" applyFont="1">
      <alignment/>
      <protection/>
    </xf>
    <xf numFmtId="165" fontId="3" fillId="0" borderId="0" xfId="46" applyNumberFormat="1" applyFont="1" applyAlignment="1">
      <alignment wrapText="1"/>
      <protection/>
    </xf>
    <xf numFmtId="0" fontId="3" fillId="0" borderId="0" xfId="46" applyFont="1" applyAlignment="1">
      <alignment wrapText="1"/>
      <protection/>
    </xf>
    <xf numFmtId="166" fontId="3" fillId="0" borderId="0" xfId="46" applyNumberFormat="1">
      <alignment/>
      <protection/>
    </xf>
    <xf numFmtId="9" fontId="3" fillId="0" borderId="0" xfId="46" applyNumberFormat="1">
      <alignment/>
      <protection/>
    </xf>
    <xf numFmtId="0" fontId="3" fillId="0" borderId="0" xfId="46" applyNumberFormat="1">
      <alignment/>
      <protection/>
    </xf>
    <xf numFmtId="166" fontId="0" fillId="0" borderId="0" xfId="46" applyNumberFormat="1" applyFont="1" applyFill="1">
      <alignment/>
      <protection/>
    </xf>
    <xf numFmtId="4" fontId="3" fillId="0" borderId="0" xfId="46" applyNumberFormat="1">
      <alignment/>
      <protection/>
    </xf>
    <xf numFmtId="0" fontId="0" fillId="0" borderId="0" xfId="46" applyFont="1">
      <alignment/>
      <protection/>
    </xf>
    <xf numFmtId="166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right" vertical="center" wrapText="1"/>
      <protection/>
    </xf>
    <xf numFmtId="0" fontId="9" fillId="0" borderId="12" xfId="46" applyFont="1" applyBorder="1" applyAlignment="1">
      <alignment vertical="center"/>
      <protection/>
    </xf>
    <xf numFmtId="0" fontId="9" fillId="0" borderId="0" xfId="46" applyFont="1" applyAlignment="1">
      <alignment wrapText="1"/>
      <protection/>
    </xf>
    <xf numFmtId="0" fontId="3" fillId="0" borderId="11" xfId="46" applyFont="1" applyBorder="1" applyAlignment="1">
      <alignment vertical="center"/>
      <protection/>
    </xf>
    <xf numFmtId="0" fontId="3" fillId="0" borderId="11" xfId="46" applyBorder="1" applyAlignment="1">
      <alignment horizontal="center" vertical="center"/>
      <protection/>
    </xf>
    <xf numFmtId="166" fontId="3" fillId="0" borderId="11" xfId="46" applyNumberFormat="1" applyBorder="1" applyAlignment="1">
      <alignment horizontal="right" vertical="center"/>
      <protection/>
    </xf>
    <xf numFmtId="166" fontId="3" fillId="33" borderId="11" xfId="46" applyNumberFormat="1" applyFill="1" applyBorder="1" applyAlignment="1">
      <alignment horizontal="right" vertical="center"/>
      <protection/>
    </xf>
    <xf numFmtId="0" fontId="3" fillId="0" borderId="11" xfId="46" applyFont="1" applyBorder="1">
      <alignment/>
      <protection/>
    </xf>
    <xf numFmtId="166" fontId="3" fillId="0" borderId="11" xfId="46" applyNumberFormat="1" applyFont="1" applyBorder="1">
      <alignment/>
      <protection/>
    </xf>
    <xf numFmtId="0" fontId="3" fillId="0" borderId="13" xfId="46" applyFont="1" applyFill="1" applyBorder="1" applyAlignment="1">
      <alignment vertical="center"/>
      <protection/>
    </xf>
    <xf numFmtId="9" fontId="3" fillId="0" borderId="11" xfId="46" applyNumberFormat="1" applyBorder="1" applyAlignment="1">
      <alignment horizontal="right" vertical="center"/>
      <protection/>
    </xf>
    <xf numFmtId="0" fontId="3" fillId="0" borderId="0" xfId="46" applyFont="1" applyBorder="1" applyAlignment="1">
      <alignment vertical="center"/>
      <protection/>
    </xf>
    <xf numFmtId="0" fontId="3" fillId="0" borderId="0" xfId="46" applyBorder="1" applyAlignment="1">
      <alignment horizontal="center" vertical="center"/>
      <protection/>
    </xf>
    <xf numFmtId="0" fontId="3" fillId="33" borderId="0" xfId="46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54">
      <alignment/>
      <protection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7D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7/02/weodata/weorept.aspx" TargetMode="External" /><Relationship Id="rId2" Type="http://schemas.openxmlformats.org/officeDocument/2006/relationships/hyperlink" Target="http://www.internetlivestats.com/internet-users-by-country/" TargetMode="External" /><Relationship Id="rId3" Type="http://schemas.openxmlformats.org/officeDocument/2006/relationships/hyperlink" Target="mailto:petere@ieee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etlivestats.com/internet-users-by-country/" TargetMode="External" /><Relationship Id="rId2" Type="http://schemas.openxmlformats.org/officeDocument/2006/relationships/hyperlink" Target="https://www.imf.org/external/pubs/ft/weo/2017/02/weodata/index.aspx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etlivestats.com/internet-users-by-country/" TargetMode="External" /><Relationship Id="rId2" Type="http://schemas.openxmlformats.org/officeDocument/2006/relationships/hyperlink" Target="https://www.imf.org/external/pubs/ft/weo/2017/01/weodata/weorept.asp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6/02/weodata/weorept.aspx" TargetMode="External" /><Relationship Id="rId2" Type="http://schemas.openxmlformats.org/officeDocument/2006/relationships/hyperlink" Target="http://www.internetlivestats.com/internet-users-by-country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6/01/weodata/weoselgr.aspx" TargetMode="External" /><Relationship Id="rId2" Type="http://schemas.openxmlformats.org/officeDocument/2006/relationships/hyperlink" Target="http://www.internetlivestats.com/internet-users-by-country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6/02/weodata/weorept.aspx" TargetMode="External" /><Relationship Id="rId2" Type="http://schemas.openxmlformats.org/officeDocument/2006/relationships/hyperlink" Target="http://www.internetlivestats.com/internet-users-by-count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1" customWidth="1"/>
    <col min="2" max="16384" width="9.140625" style="1" customWidth="1"/>
  </cols>
  <sheetData>
    <row r="1" ht="17.25">
      <c r="B1" s="2" t="s">
        <v>0</v>
      </c>
    </row>
    <row r="2" ht="17.25">
      <c r="B2" s="2" t="s">
        <v>1</v>
      </c>
    </row>
    <row r="3" spans="1:2" ht="17.25">
      <c r="A3" s="1" t="s">
        <v>2</v>
      </c>
      <c r="B3" s="2" t="s">
        <v>277</v>
      </c>
    </row>
    <row r="4" spans="1:6" ht="17.25">
      <c r="A4" s="1" t="s">
        <v>3</v>
      </c>
      <c r="B4" s="3" t="s">
        <v>269</v>
      </c>
      <c r="F4" s="3"/>
    </row>
    <row r="5" spans="1:2" ht="15">
      <c r="A5" s="1" t="s">
        <v>4</v>
      </c>
      <c r="B5" s="4" t="s">
        <v>270</v>
      </c>
    </row>
    <row r="6" s="5" customFormat="1" ht="15"/>
    <row r="7" spans="1:2" s="6" customFormat="1" ht="17.25">
      <c r="A7" s="6" t="s">
        <v>5</v>
      </c>
      <c r="B7" s="7" t="s">
        <v>278</v>
      </c>
    </row>
    <row r="8" spans="1:2" ht="15">
      <c r="A8" s="1" t="s">
        <v>6</v>
      </c>
      <c r="B8" s="8" t="s">
        <v>271</v>
      </c>
    </row>
    <row r="9" spans="1:9" ht="15">
      <c r="A9" s="1" t="s">
        <v>7</v>
      </c>
      <c r="B9" s="8" t="s">
        <v>8</v>
      </c>
      <c r="C9" s="8" t="s">
        <v>273</v>
      </c>
      <c r="D9" s="8"/>
      <c r="E9" s="8"/>
      <c r="F9" s="8"/>
      <c r="G9" s="8"/>
      <c r="H9" s="8"/>
      <c r="I9" s="8"/>
    </row>
    <row r="10" spans="2:9" ht="15">
      <c r="B10" s="8" t="s">
        <v>9</v>
      </c>
      <c r="C10" s="8" t="s">
        <v>274</v>
      </c>
      <c r="D10" s="8"/>
      <c r="E10" s="8"/>
      <c r="F10" s="8"/>
      <c r="G10" s="8"/>
      <c r="H10" s="8"/>
      <c r="I10" s="8"/>
    </row>
    <row r="11" spans="2:9" ht="15">
      <c r="B11" s="8" t="s">
        <v>10</v>
      </c>
      <c r="C11" s="8"/>
      <c r="D11" s="8"/>
      <c r="E11" s="8"/>
      <c r="F11" s="8"/>
      <c r="G11" s="8"/>
      <c r="H11" s="8"/>
      <c r="I11" s="8"/>
    </row>
    <row r="12" spans="2:9" ht="15">
      <c r="B12" s="8" t="s">
        <v>11</v>
      </c>
      <c r="C12" s="8" t="s">
        <v>275</v>
      </c>
      <c r="D12" s="8"/>
      <c r="E12" s="8"/>
      <c r="F12" s="8"/>
      <c r="G12" s="8"/>
      <c r="H12" s="8"/>
      <c r="I12" s="8"/>
    </row>
    <row r="13" spans="2:9" ht="15">
      <c r="B13" s="8" t="s">
        <v>12</v>
      </c>
      <c r="C13" s="8"/>
      <c r="D13" s="8"/>
      <c r="E13" s="8"/>
      <c r="F13" s="8"/>
      <c r="G13" s="8"/>
      <c r="H13" s="8"/>
      <c r="I13" s="8"/>
    </row>
    <row r="14" spans="2:9" ht="15">
      <c r="B14" s="8" t="s">
        <v>13</v>
      </c>
      <c r="C14" s="56" t="s">
        <v>276</v>
      </c>
      <c r="D14" s="8"/>
      <c r="E14" s="8"/>
      <c r="F14" s="8"/>
      <c r="G14" s="8"/>
      <c r="H14" s="8"/>
      <c r="I14" s="8"/>
    </row>
    <row r="15" spans="1:2" ht="15">
      <c r="A15" s="1" t="s">
        <v>14</v>
      </c>
      <c r="B15" s="1" t="s">
        <v>15</v>
      </c>
    </row>
    <row r="16" ht="15">
      <c r="B16" s="1" t="s">
        <v>16</v>
      </c>
    </row>
    <row r="17" ht="15">
      <c r="B17" s="9" t="s">
        <v>266</v>
      </c>
    </row>
    <row r="18" ht="15">
      <c r="B18" s="56" t="s">
        <v>272</v>
      </c>
    </row>
    <row r="19" ht="15">
      <c r="B19" s="9"/>
    </row>
    <row r="20" ht="15">
      <c r="B20" s="9" t="s">
        <v>19</v>
      </c>
    </row>
    <row r="21" ht="15">
      <c r="B21" s="10" t="s">
        <v>20</v>
      </c>
    </row>
    <row r="22" ht="15">
      <c r="B22" s="9"/>
    </row>
    <row r="27" spans="1:5" ht="15.75" customHeight="1">
      <c r="A27" s="11"/>
      <c r="B27" s="57"/>
      <c r="C27" s="57"/>
      <c r="D27" s="57"/>
      <c r="E27" s="57"/>
    </row>
    <row r="28" spans="1:5" ht="15.75" customHeight="1">
      <c r="A28" s="6"/>
      <c r="B28" s="12"/>
      <c r="C28" s="12"/>
      <c r="D28" s="12"/>
      <c r="E28" s="12"/>
    </row>
    <row r="29" spans="1:5" ht="15.75" customHeight="1">
      <c r="A29" s="6"/>
      <c r="B29" s="58"/>
      <c r="C29" s="58"/>
      <c r="D29" s="58"/>
      <c r="E29" s="58"/>
    </row>
    <row r="30" spans="1:5" ht="15.75" customHeight="1">
      <c r="A30" s="6"/>
      <c r="B30" s="12"/>
      <c r="C30" s="12"/>
      <c r="D30" s="12"/>
      <c r="E30" s="12"/>
    </row>
    <row r="31" spans="1:5" ht="15.75" customHeight="1">
      <c r="A31" s="6"/>
      <c r="B31" s="58"/>
      <c r="C31" s="58"/>
      <c r="D31" s="58"/>
      <c r="E31" s="58"/>
    </row>
    <row r="32" spans="2:5" ht="15.75" customHeight="1">
      <c r="B32" s="58"/>
      <c r="C32" s="58"/>
      <c r="D32" s="58"/>
      <c r="E32" s="58"/>
    </row>
    <row r="33" ht="15.75" customHeight="1"/>
    <row r="34" ht="15.75" customHeight="1"/>
    <row r="35" ht="15.75" customHeight="1"/>
  </sheetData>
  <sheetProtection selectLockedCells="1" selectUnlockedCells="1"/>
  <mergeCells count="3">
    <mergeCell ref="B27:E27"/>
    <mergeCell ref="B29:E29"/>
    <mergeCell ref="B31:E32"/>
  </mergeCells>
  <hyperlinks>
    <hyperlink ref="B18" r:id="rId1" display="http://www.imf.org/external/pubs/ft/weo/2017/02/weodata/weorept.aspx"/>
    <hyperlink ref="B21" r:id="rId2" display="http://www.internetlivestats.com/internet-users-by-country/"/>
    <hyperlink ref="C14" r:id="rId3" display="petere@ieee.org"/>
  </hyperlink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205"/>
  <sheetViews>
    <sheetView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activeCellId="1" sqref="S16 F19"/>
    </sheetView>
  </sheetViews>
  <sheetFormatPr defaultColWidth="9.140625" defaultRowHeight="12.75"/>
  <cols>
    <col min="1" max="1" width="11.28125" style="1" customWidth="1"/>
    <col min="2" max="2" width="9.28125" style="1" customWidth="1"/>
    <col min="3" max="3" width="6.8515625" style="1" customWidth="1"/>
    <col min="4" max="4" width="6.57421875" style="1" customWidth="1"/>
    <col min="5" max="5" width="9.140625" style="1" customWidth="1"/>
    <col min="6" max="6" width="9.8515625" style="1" bestFit="1" customWidth="1"/>
    <col min="7" max="7" width="10.28125" style="1" customWidth="1"/>
    <col min="8" max="8" width="10.421875" style="1" customWidth="1"/>
    <col min="9" max="9" width="10.140625" style="1" customWidth="1"/>
    <col min="10" max="10" width="10.00390625" style="1" customWidth="1"/>
    <col min="11" max="11" width="10.57421875" style="1" customWidth="1"/>
    <col min="12" max="12" width="10.140625" style="1" customWidth="1"/>
    <col min="13" max="13" width="10.421875" style="1" customWidth="1"/>
    <col min="14" max="16384" width="9.140625" style="1" customWidth="1"/>
  </cols>
  <sheetData>
    <row r="1" spans="1:21" ht="15.75">
      <c r="A1" t="s">
        <v>243</v>
      </c>
      <c r="B1" t="s">
        <v>22</v>
      </c>
      <c r="C1" s="15" t="s">
        <v>23</v>
      </c>
      <c r="D1" s="16" t="s">
        <v>24</v>
      </c>
      <c r="E1" s="17" t="s">
        <v>25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/>
      <c r="T1" t="s">
        <v>39</v>
      </c>
      <c r="U1"/>
    </row>
    <row r="2" spans="1:21" ht="15">
      <c r="A2" t="s">
        <v>40</v>
      </c>
      <c r="B2" t="s">
        <v>41</v>
      </c>
      <c r="C2" t="s">
        <v>42</v>
      </c>
      <c r="D2" s="15" t="s">
        <v>43</v>
      </c>
      <c r="E2" s="18">
        <v>42552</v>
      </c>
      <c r="F2" s="55">
        <f>SUM(F3:F194)</f>
        <v>115107.86699999998</v>
      </c>
      <c r="G2" s="55">
        <f aca="true" t="shared" si="0" ref="G2:M2">SUM(G3:G194)</f>
        <v>120197.27399999998</v>
      </c>
      <c r="H2" s="55">
        <f t="shared" si="0"/>
        <v>126633.81000000003</v>
      </c>
      <c r="I2" s="55">
        <f t="shared" si="0"/>
        <v>133804.63899999997</v>
      </c>
      <c r="J2" s="55">
        <f t="shared" si="0"/>
        <v>141642.85199999998</v>
      </c>
      <c r="K2" s="55">
        <f t="shared" si="0"/>
        <v>149928.2770000002</v>
      </c>
      <c r="L2" s="55">
        <f t="shared" si="0"/>
        <v>158728.72599999997</v>
      </c>
      <c r="M2" s="55">
        <f t="shared" si="0"/>
        <v>167781.938</v>
      </c>
      <c r="N2" s="20">
        <f>M2/F2</f>
        <v>1.4576061773432047</v>
      </c>
      <c r="O2"/>
      <c r="P2"/>
      <c r="Q2"/>
      <c r="R2">
        <v>2016</v>
      </c>
      <c r="S2"/>
      <c r="T2"/>
      <c r="U2"/>
    </row>
    <row r="3" spans="1:21" ht="15">
      <c r="A3" t="s">
        <v>44</v>
      </c>
      <c r="B3"/>
      <c r="C3"/>
      <c r="D3"/>
      <c r="E3" s="21">
        <v>0.522</v>
      </c>
      <c r="F3" s="55">
        <v>19698.234</v>
      </c>
      <c r="G3" s="55">
        <v>21286.181</v>
      </c>
      <c r="H3" s="55">
        <v>23122.027</v>
      </c>
      <c r="I3" s="55">
        <v>25102.916</v>
      </c>
      <c r="J3" s="55">
        <v>27253.842</v>
      </c>
      <c r="K3" s="55">
        <v>29552.388</v>
      </c>
      <c r="L3" s="55">
        <v>31976.121</v>
      </c>
      <c r="M3" s="55">
        <v>34465.414</v>
      </c>
      <c r="N3" s="20">
        <f>M3/F3</f>
        <v>1.7496702496274537</v>
      </c>
      <c r="O3" s="55"/>
      <c r="P3" s="55">
        <f>E3*F3</f>
        <v>10282.478148</v>
      </c>
      <c r="Q3" s="55">
        <f>E3*M3</f>
        <v>17990.946108</v>
      </c>
      <c r="R3" s="55">
        <f>G7+G8+G9+G11+G12+G14+G15+G19+G21</f>
        <v>23456.82</v>
      </c>
      <c r="S3" s="55" t="s">
        <v>45</v>
      </c>
      <c r="T3">
        <v>2016</v>
      </c>
      <c r="U3"/>
    </row>
    <row r="4" spans="1:21" ht="15">
      <c r="A4" t="s">
        <v>46</v>
      </c>
      <c r="B4"/>
      <c r="C4"/>
      <c r="D4"/>
      <c r="E4" s="21">
        <v>0.885</v>
      </c>
      <c r="F4" s="55">
        <v>18120.7</v>
      </c>
      <c r="G4" s="55">
        <v>18624.45</v>
      </c>
      <c r="H4" s="55">
        <v>19362.129</v>
      </c>
      <c r="I4" s="55">
        <v>20199.96</v>
      </c>
      <c r="J4" s="55">
        <v>21024.421</v>
      </c>
      <c r="K4" s="55">
        <v>21846.332</v>
      </c>
      <c r="L4" s="55">
        <v>22680.523</v>
      </c>
      <c r="M4" s="55">
        <v>23505.309</v>
      </c>
      <c r="N4" s="20">
        <f aca="true" t="shared" si="1" ref="N4:N67">M4/F4</f>
        <v>1.2971523727008338</v>
      </c>
      <c r="O4" s="55" t="s">
        <v>47</v>
      </c>
      <c r="P4" s="55">
        <f aca="true" t="shared" si="2" ref="P4:P67">E4*F4</f>
        <v>16036.819500000001</v>
      </c>
      <c r="Q4" s="55">
        <f aca="true" t="shared" si="3" ref="Q4:Q67">E4*M4</f>
        <v>20802.198465</v>
      </c>
      <c r="R4" s="55">
        <f>G4+G10+G13+G16+G20+G22</f>
        <v>28860.942000000003</v>
      </c>
      <c r="S4" s="55" t="s">
        <v>47</v>
      </c>
      <c r="T4">
        <v>2016</v>
      </c>
      <c r="U4"/>
    </row>
    <row r="5" spans="1:21" ht="15">
      <c r="A5" t="s">
        <v>48</v>
      </c>
      <c r="B5"/>
      <c r="C5"/>
      <c r="D5"/>
      <c r="E5" s="21">
        <v>0.348</v>
      </c>
      <c r="F5" s="55">
        <v>8020.959</v>
      </c>
      <c r="G5" s="55">
        <v>8700.621</v>
      </c>
      <c r="H5" s="55">
        <v>9446.789</v>
      </c>
      <c r="I5" s="55">
        <v>10339.552</v>
      </c>
      <c r="J5" s="55">
        <v>11384.101</v>
      </c>
      <c r="K5" s="55">
        <v>12545.486</v>
      </c>
      <c r="L5" s="55">
        <v>13843.249</v>
      </c>
      <c r="M5" s="55">
        <v>15261.563</v>
      </c>
      <c r="N5" s="20">
        <f t="shared" si="1"/>
        <v>1.90271051129921</v>
      </c>
      <c r="O5" s="55"/>
      <c r="P5" s="55">
        <f t="shared" si="2"/>
        <v>2791.2937319999996</v>
      </c>
      <c r="Q5" s="55">
        <f t="shared" si="3"/>
        <v>5311.023924</v>
      </c>
      <c r="R5" s="55"/>
      <c r="S5" s="55"/>
      <c r="T5">
        <v>2017</v>
      </c>
      <c r="U5"/>
    </row>
    <row r="6" spans="1:21" s="5" customFormat="1" ht="15.75" thickBot="1">
      <c r="A6" t="s">
        <v>49</v>
      </c>
      <c r="B6"/>
      <c r="C6"/>
      <c r="D6"/>
      <c r="E6" s="21">
        <v>0.9109999999999999</v>
      </c>
      <c r="F6" s="55">
        <v>5114.645</v>
      </c>
      <c r="G6" s="55">
        <v>5233.339</v>
      </c>
      <c r="H6" s="55">
        <v>5405.072</v>
      </c>
      <c r="I6" s="55">
        <v>5545.884</v>
      </c>
      <c r="J6" s="55">
        <v>5710.949</v>
      </c>
      <c r="K6" s="55">
        <v>5843.092</v>
      </c>
      <c r="L6" s="55">
        <v>6008.248</v>
      </c>
      <c r="M6" s="55">
        <v>6162.532</v>
      </c>
      <c r="N6" s="20">
        <f t="shared" si="1"/>
        <v>1.2048797130592641</v>
      </c>
      <c r="O6" s="55"/>
      <c r="P6" s="55">
        <f t="shared" si="2"/>
        <v>4659.441595</v>
      </c>
      <c r="Q6" s="55">
        <f t="shared" si="3"/>
        <v>5614.0666519999995</v>
      </c>
      <c r="R6" s="59">
        <v>2022</v>
      </c>
      <c r="S6" s="55"/>
      <c r="T6">
        <v>2016</v>
      </c>
      <c r="U6"/>
    </row>
    <row r="7" spans="1:21" s="6" customFormat="1" ht="15">
      <c r="A7" t="s">
        <v>50</v>
      </c>
      <c r="B7"/>
      <c r="C7"/>
      <c r="D7"/>
      <c r="E7" s="21">
        <v>0.88</v>
      </c>
      <c r="F7" s="55">
        <v>3874.374</v>
      </c>
      <c r="G7" s="55">
        <v>3996.599</v>
      </c>
      <c r="H7" s="55">
        <v>4149.573</v>
      </c>
      <c r="I7" s="55">
        <v>4308.095</v>
      </c>
      <c r="J7" s="55">
        <v>4464.11</v>
      </c>
      <c r="K7" s="55">
        <v>4623.206</v>
      </c>
      <c r="L7" s="55">
        <v>4780.671</v>
      </c>
      <c r="M7" s="55">
        <v>4932.303</v>
      </c>
      <c r="N7" s="20">
        <f t="shared" si="1"/>
        <v>1.2730580475710398</v>
      </c>
      <c r="O7" s="55" t="s">
        <v>45</v>
      </c>
      <c r="P7" s="55">
        <f t="shared" si="2"/>
        <v>3409.4491199999998</v>
      </c>
      <c r="Q7" s="55">
        <f t="shared" si="3"/>
        <v>4340.42664</v>
      </c>
      <c r="R7" s="55">
        <f>M7+M8+M9+M11+M12+M14+M15+M19+M21</f>
        <v>30635.133000000005</v>
      </c>
      <c r="S7" s="55" t="s">
        <v>45</v>
      </c>
      <c r="T7">
        <v>2016</v>
      </c>
      <c r="U7"/>
    </row>
    <row r="8" spans="1:21" ht="15">
      <c r="A8" t="s">
        <v>52</v>
      </c>
      <c r="B8"/>
      <c r="C8"/>
      <c r="D8"/>
      <c r="E8" s="21">
        <v>0.713</v>
      </c>
      <c r="F8" s="55">
        <v>3822.193</v>
      </c>
      <c r="G8" s="55">
        <v>3862.247</v>
      </c>
      <c r="H8" s="55">
        <v>4000.096</v>
      </c>
      <c r="I8" s="55">
        <v>4142.853</v>
      </c>
      <c r="J8" s="55">
        <v>4294.73</v>
      </c>
      <c r="K8" s="55">
        <v>4450.843</v>
      </c>
      <c r="L8" s="55">
        <v>4611.43</v>
      </c>
      <c r="M8" s="55">
        <v>4770.666</v>
      </c>
      <c r="N8" s="20">
        <f t="shared" si="1"/>
        <v>1.2481489029988804</v>
      </c>
      <c r="O8" s="55" t="s">
        <v>45</v>
      </c>
      <c r="P8" s="55">
        <f t="shared" si="2"/>
        <v>2725.223609</v>
      </c>
      <c r="Q8" s="55">
        <f t="shared" si="3"/>
        <v>3401.484858</v>
      </c>
      <c r="R8" s="55">
        <f>M4+M10+M13+M16+M20+M22</f>
        <v>36738.899000000005</v>
      </c>
      <c r="S8" s="55" t="s">
        <v>47</v>
      </c>
      <c r="T8">
        <v>2016</v>
      </c>
      <c r="U8"/>
    </row>
    <row r="9" spans="1:21" ht="15">
      <c r="A9" t="s">
        <v>51</v>
      </c>
      <c r="B9"/>
      <c r="C9"/>
      <c r="D9"/>
      <c r="E9" s="21">
        <v>0.204</v>
      </c>
      <c r="F9" s="55">
        <v>2850.157</v>
      </c>
      <c r="G9" s="55">
        <v>3031.297</v>
      </c>
      <c r="H9" s="55">
        <v>3242.966</v>
      </c>
      <c r="I9" s="55">
        <v>3481.107</v>
      </c>
      <c r="J9" s="55">
        <v>3750.94</v>
      </c>
      <c r="K9" s="55">
        <v>4040.48</v>
      </c>
      <c r="L9" s="55">
        <v>4351.276</v>
      </c>
      <c r="M9" s="55">
        <v>4678.966</v>
      </c>
      <c r="N9" s="20">
        <f t="shared" si="1"/>
        <v>1.6416520212746175</v>
      </c>
      <c r="O9" s="55" t="s">
        <v>45</v>
      </c>
      <c r="P9" s="55">
        <f t="shared" si="2"/>
        <v>581.432028</v>
      </c>
      <c r="Q9" s="55">
        <f t="shared" si="3"/>
        <v>954.509064</v>
      </c>
      <c r="R9" s="55"/>
      <c r="S9" s="55"/>
      <c r="T9">
        <v>2016</v>
      </c>
      <c r="U9"/>
    </row>
    <row r="10" spans="1:21" ht="15">
      <c r="A10" t="s">
        <v>53</v>
      </c>
      <c r="B10"/>
      <c r="C10"/>
      <c r="D10"/>
      <c r="E10" s="21">
        <v>0.664</v>
      </c>
      <c r="F10" s="55">
        <v>3216.575</v>
      </c>
      <c r="G10" s="55">
        <v>3140.511</v>
      </c>
      <c r="H10" s="55">
        <v>3219.129</v>
      </c>
      <c r="I10" s="55">
        <v>3330.461</v>
      </c>
      <c r="J10" s="55">
        <v>3469.071</v>
      </c>
      <c r="K10" s="55">
        <v>3614.083</v>
      </c>
      <c r="L10" s="55">
        <v>3764.225</v>
      </c>
      <c r="M10" s="55">
        <v>3914.638</v>
      </c>
      <c r="N10" s="20">
        <f t="shared" si="1"/>
        <v>1.2170205886696253</v>
      </c>
      <c r="O10" s="55" t="s">
        <v>47</v>
      </c>
      <c r="P10" s="55">
        <f t="shared" si="2"/>
        <v>2135.8058</v>
      </c>
      <c r="Q10" s="55">
        <f t="shared" si="3"/>
        <v>2599.319632</v>
      </c>
      <c r="R10" s="55" t="s">
        <v>54</v>
      </c>
      <c r="S10" s="55"/>
      <c r="T10">
        <v>2016</v>
      </c>
      <c r="U10"/>
    </row>
    <row r="11" spans="1:21" ht="15">
      <c r="A11" t="s">
        <v>55</v>
      </c>
      <c r="B11"/>
      <c r="C11"/>
      <c r="D11"/>
      <c r="E11" s="21">
        <v>0.9259999999999999</v>
      </c>
      <c r="F11" s="55">
        <v>2700.969</v>
      </c>
      <c r="G11" s="55">
        <v>2784.832</v>
      </c>
      <c r="H11" s="55">
        <v>2880.254</v>
      </c>
      <c r="I11" s="55">
        <v>2980.091</v>
      </c>
      <c r="J11" s="55">
        <v>3091.263</v>
      </c>
      <c r="K11" s="55">
        <v>3210.507</v>
      </c>
      <c r="L11" s="55">
        <v>3333.384</v>
      </c>
      <c r="M11" s="55">
        <v>3456.203</v>
      </c>
      <c r="N11" s="20">
        <f t="shared" si="1"/>
        <v>1.2796159452403932</v>
      </c>
      <c r="O11" s="55" t="s">
        <v>45</v>
      </c>
      <c r="P11" s="55">
        <f t="shared" si="2"/>
        <v>2501.0972939999997</v>
      </c>
      <c r="Q11" s="55">
        <f t="shared" si="3"/>
        <v>3200.443978</v>
      </c>
      <c r="R11" s="20">
        <f>R7/R3</f>
        <v>1.3060224275924872</v>
      </c>
      <c r="S11" s="55" t="s">
        <v>45</v>
      </c>
      <c r="T11">
        <v>2016</v>
      </c>
      <c r="U11"/>
    </row>
    <row r="12" spans="1:21" ht="15">
      <c r="A12" t="s">
        <v>56</v>
      </c>
      <c r="B12"/>
      <c r="C12"/>
      <c r="D12"/>
      <c r="E12" s="21">
        <v>0.8640000000000001</v>
      </c>
      <c r="F12" s="55">
        <v>2668.98</v>
      </c>
      <c r="G12" s="55">
        <v>2735.135</v>
      </c>
      <c r="H12" s="55">
        <v>2826.456</v>
      </c>
      <c r="I12" s="55">
        <v>2932.065</v>
      </c>
      <c r="J12" s="55">
        <v>3051.48</v>
      </c>
      <c r="K12" s="55">
        <v>3175.637</v>
      </c>
      <c r="L12" s="55">
        <v>3301.986</v>
      </c>
      <c r="M12" s="55">
        <v>3427.472</v>
      </c>
      <c r="N12" s="20">
        <f t="shared" si="1"/>
        <v>1.2841879669386809</v>
      </c>
      <c r="O12" s="55" t="s">
        <v>45</v>
      </c>
      <c r="P12" s="55">
        <f t="shared" si="2"/>
        <v>2305.9987200000005</v>
      </c>
      <c r="Q12" s="55">
        <f t="shared" si="3"/>
        <v>2961.3358080000007</v>
      </c>
      <c r="R12" s="20">
        <f>R8/R4</f>
        <v>1.2729625734322878</v>
      </c>
      <c r="S12" s="55" t="s">
        <v>47</v>
      </c>
      <c r="T12">
        <v>2016</v>
      </c>
      <c r="U12"/>
    </row>
    <row r="13" spans="1:21" ht="15">
      <c r="A13" t="s">
        <v>57</v>
      </c>
      <c r="B13"/>
      <c r="C13"/>
      <c r="D13"/>
      <c r="E13" s="21">
        <v>0.451</v>
      </c>
      <c r="F13" s="55">
        <v>2234.982</v>
      </c>
      <c r="G13" s="55">
        <v>2315.238</v>
      </c>
      <c r="H13" s="55">
        <v>2406.087</v>
      </c>
      <c r="I13" s="55">
        <v>2498.202</v>
      </c>
      <c r="J13" s="55">
        <v>2611.217</v>
      </c>
      <c r="K13" s="55">
        <v>2737.23</v>
      </c>
      <c r="L13" s="55">
        <v>2870.254</v>
      </c>
      <c r="M13" s="55">
        <v>3003.392</v>
      </c>
      <c r="N13" s="20">
        <f t="shared" si="1"/>
        <v>1.343810375206601</v>
      </c>
      <c r="O13" s="55" t="s">
        <v>47</v>
      </c>
      <c r="P13" s="55">
        <f t="shared" si="2"/>
        <v>1007.976882</v>
      </c>
      <c r="Q13" s="55">
        <f t="shared" si="3"/>
        <v>1354.529792</v>
      </c>
      <c r="R13" s="55"/>
      <c r="S13" s="55"/>
      <c r="T13">
        <v>2016</v>
      </c>
      <c r="U13"/>
    </row>
    <row r="14" spans="1:21" ht="15">
      <c r="A14" t="s">
        <v>58</v>
      </c>
      <c r="B14"/>
      <c r="C14"/>
      <c r="D14"/>
      <c r="E14" s="21">
        <v>0.58</v>
      </c>
      <c r="F14" s="55">
        <v>1908.397</v>
      </c>
      <c r="G14" s="55">
        <v>1994.281</v>
      </c>
      <c r="H14" s="55">
        <v>2132.717</v>
      </c>
      <c r="I14" s="55">
        <v>2249.864</v>
      </c>
      <c r="J14" s="55">
        <v>2378.225</v>
      </c>
      <c r="K14" s="55">
        <v>2513.499</v>
      </c>
      <c r="L14" s="55">
        <v>2657.827</v>
      </c>
      <c r="M14" s="55">
        <v>2806.344</v>
      </c>
      <c r="N14" s="20">
        <f t="shared" si="1"/>
        <v>1.4705242148253221</v>
      </c>
      <c r="O14" s="55" t="s">
        <v>45</v>
      </c>
      <c r="P14" s="55">
        <f t="shared" si="2"/>
        <v>1106.87026</v>
      </c>
      <c r="Q14" s="55">
        <f t="shared" si="3"/>
        <v>1627.67952</v>
      </c>
      <c r="R14" s="55"/>
      <c r="S14" s="55"/>
      <c r="T14">
        <v>2016</v>
      </c>
      <c r="U14"/>
    </row>
    <row r="15" spans="1:21" ht="15">
      <c r="A15" t="s">
        <v>59</v>
      </c>
      <c r="B15"/>
      <c r="C15"/>
      <c r="D15"/>
      <c r="E15" s="21">
        <v>0.6559999999999999</v>
      </c>
      <c r="F15" s="55">
        <v>2186.532</v>
      </c>
      <c r="G15" s="55">
        <v>2233.914</v>
      </c>
      <c r="H15" s="55">
        <v>2307.073</v>
      </c>
      <c r="I15" s="55">
        <v>2378.301</v>
      </c>
      <c r="J15" s="55">
        <v>2450.915</v>
      </c>
      <c r="K15" s="55">
        <v>2527.493</v>
      </c>
      <c r="L15" s="55">
        <v>2604.237</v>
      </c>
      <c r="M15" s="55">
        <v>2676.907</v>
      </c>
      <c r="N15" s="20">
        <f t="shared" si="1"/>
        <v>1.224270671547455</v>
      </c>
      <c r="O15" s="55" t="s">
        <v>45</v>
      </c>
      <c r="P15" s="55">
        <f t="shared" si="2"/>
        <v>1434.364992</v>
      </c>
      <c r="Q15" s="55">
        <f t="shared" si="3"/>
        <v>1756.050992</v>
      </c>
      <c r="R15" s="55"/>
      <c r="S15" s="55"/>
      <c r="T15">
        <v>2016</v>
      </c>
      <c r="U15"/>
    </row>
    <row r="16" spans="1:21" ht="15">
      <c r="A16" t="s">
        <v>60</v>
      </c>
      <c r="B16"/>
      <c r="C16"/>
      <c r="D16"/>
      <c r="E16" s="21">
        <v>0.857</v>
      </c>
      <c r="F16" s="55">
        <v>1856.666</v>
      </c>
      <c r="G16" s="55">
        <v>1933.526</v>
      </c>
      <c r="H16" s="55">
        <v>2026.651</v>
      </c>
      <c r="I16" s="55">
        <v>2127.164</v>
      </c>
      <c r="J16" s="55">
        <v>2236.837</v>
      </c>
      <c r="K16" s="55">
        <v>2351.159</v>
      </c>
      <c r="L16" s="55">
        <v>2470.597</v>
      </c>
      <c r="M16" s="55">
        <v>2591.281</v>
      </c>
      <c r="N16" s="20">
        <f t="shared" si="1"/>
        <v>1.395663517293902</v>
      </c>
      <c r="O16" s="55" t="s">
        <v>47</v>
      </c>
      <c r="P16" s="55">
        <f t="shared" si="2"/>
        <v>1591.162762</v>
      </c>
      <c r="Q16" s="55">
        <f t="shared" si="3"/>
        <v>2220.727817</v>
      </c>
      <c r="R16" s="55"/>
      <c r="S16" s="55"/>
      <c r="T16">
        <v>2016</v>
      </c>
      <c r="U16"/>
    </row>
    <row r="17" spans="1:21" ht="15">
      <c r="A17" t="s">
        <v>64</v>
      </c>
      <c r="B17"/>
      <c r="C17"/>
      <c r="D17"/>
      <c r="E17" s="21">
        <v>0.489</v>
      </c>
      <c r="F17" s="55">
        <v>1359.625</v>
      </c>
      <c r="G17" s="55">
        <v>1549.347</v>
      </c>
      <c r="H17" s="55">
        <v>1630.859</v>
      </c>
      <c r="I17" s="55">
        <v>1724.947</v>
      </c>
      <c r="J17" s="55">
        <v>1831.352</v>
      </c>
      <c r="K17" s="55">
        <v>1944.428</v>
      </c>
      <c r="L17" s="55">
        <v>2066.932</v>
      </c>
      <c r="M17" s="55">
        <v>2193.301</v>
      </c>
      <c r="N17" s="20">
        <f t="shared" si="1"/>
        <v>1.613166130366829</v>
      </c>
      <c r="O17" s="55"/>
      <c r="P17" s="55">
        <f t="shared" si="2"/>
        <v>664.856625</v>
      </c>
      <c r="Q17" s="55">
        <f t="shared" si="3"/>
        <v>1072.524189</v>
      </c>
      <c r="R17" s="55"/>
      <c r="S17" s="55"/>
      <c r="T17">
        <v>2016</v>
      </c>
      <c r="U17"/>
    </row>
    <row r="18" spans="1:21" ht="15">
      <c r="A18" t="s">
        <v>61</v>
      </c>
      <c r="B18"/>
      <c r="C18"/>
      <c r="D18"/>
      <c r="E18" s="21">
        <v>0.647</v>
      </c>
      <c r="F18" s="55">
        <v>1704.523</v>
      </c>
      <c r="G18" s="55">
        <v>1756.334</v>
      </c>
      <c r="H18" s="55">
        <v>1789.264</v>
      </c>
      <c r="I18" s="55">
        <v>1844.562</v>
      </c>
      <c r="J18" s="55">
        <v>1914.644</v>
      </c>
      <c r="K18" s="55">
        <v>1990.994</v>
      </c>
      <c r="L18" s="55">
        <v>2072.797</v>
      </c>
      <c r="M18" s="55">
        <v>2154.935</v>
      </c>
      <c r="N18" s="20">
        <f t="shared" si="1"/>
        <v>1.2642451876566054</v>
      </c>
      <c r="O18" s="55"/>
      <c r="P18" s="55">
        <f t="shared" si="2"/>
        <v>1102.826381</v>
      </c>
      <c r="Q18" s="55">
        <f t="shared" si="3"/>
        <v>1394.242945</v>
      </c>
      <c r="R18" s="55"/>
      <c r="S18" s="55"/>
      <c r="T18">
        <v>2016</v>
      </c>
      <c r="U18"/>
    </row>
    <row r="19" spans="1:21" ht="15">
      <c r="A19" t="s">
        <v>62</v>
      </c>
      <c r="B19"/>
      <c r="C19"/>
      <c r="D19"/>
      <c r="E19" s="21">
        <v>0.822</v>
      </c>
      <c r="F19" s="55">
        <v>1613.014</v>
      </c>
      <c r="G19" s="55">
        <v>1686.446</v>
      </c>
      <c r="H19" s="55">
        <v>1768.574</v>
      </c>
      <c r="I19" s="55">
        <v>1848.129</v>
      </c>
      <c r="J19" s="55">
        <v>1925.591</v>
      </c>
      <c r="K19" s="55">
        <v>2002.753</v>
      </c>
      <c r="L19" s="55">
        <v>2078.254</v>
      </c>
      <c r="M19" s="55">
        <v>2153.881</v>
      </c>
      <c r="N19" s="20">
        <f t="shared" si="1"/>
        <v>1.335314510599412</v>
      </c>
      <c r="O19" s="55" t="s">
        <v>45</v>
      </c>
      <c r="P19" s="55">
        <f t="shared" si="2"/>
        <v>1325.8975079999998</v>
      </c>
      <c r="Q19" s="55">
        <f t="shared" si="3"/>
        <v>1770.4901819999998</v>
      </c>
      <c r="R19" s="55"/>
      <c r="S19" s="55"/>
      <c r="T19">
        <v>2016</v>
      </c>
      <c r="U19"/>
    </row>
    <row r="20" spans="1:21" ht="15">
      <c r="A20" t="s">
        <v>63</v>
      </c>
      <c r="B20"/>
      <c r="C20"/>
      <c r="D20"/>
      <c r="E20" s="21">
        <v>0.885</v>
      </c>
      <c r="F20" s="55">
        <v>1637.275</v>
      </c>
      <c r="G20" s="55">
        <v>1682.503</v>
      </c>
      <c r="H20" s="55">
        <v>1763.785</v>
      </c>
      <c r="I20" s="55">
        <v>1836.116</v>
      </c>
      <c r="J20" s="55">
        <v>1906.342</v>
      </c>
      <c r="K20" s="55">
        <v>1979.292</v>
      </c>
      <c r="L20" s="55">
        <v>2056.387</v>
      </c>
      <c r="M20" s="55">
        <v>2132.792</v>
      </c>
      <c r="N20" s="20">
        <f t="shared" si="1"/>
        <v>1.3026473866638162</v>
      </c>
      <c r="O20" s="55" t="s">
        <v>47</v>
      </c>
      <c r="P20" s="55">
        <f t="shared" si="2"/>
        <v>1448.9883750000001</v>
      </c>
      <c r="Q20" s="55">
        <f t="shared" si="3"/>
        <v>1887.52092</v>
      </c>
      <c r="R20" s="55"/>
      <c r="S20" s="55"/>
      <c r="T20">
        <v>2016</v>
      </c>
      <c r="U20"/>
    </row>
    <row r="21" spans="1:21" ht="15">
      <c r="A21" t="s">
        <v>65</v>
      </c>
      <c r="B21"/>
      <c r="C21"/>
      <c r="D21"/>
      <c r="E21" s="21">
        <v>0.332</v>
      </c>
      <c r="F21" s="55">
        <v>1071.746</v>
      </c>
      <c r="G21" s="55">
        <v>1132.069</v>
      </c>
      <c r="H21" s="55">
        <v>1199.013</v>
      </c>
      <c r="I21" s="55">
        <v>1276.818</v>
      </c>
      <c r="J21" s="55">
        <v>1372.616</v>
      </c>
      <c r="K21" s="55">
        <v>1482.145</v>
      </c>
      <c r="L21" s="55">
        <v>1603.824</v>
      </c>
      <c r="M21" s="55">
        <v>1732.391</v>
      </c>
      <c r="N21" s="20">
        <f t="shared" si="1"/>
        <v>1.6164193754863558</v>
      </c>
      <c r="O21" s="55" t="s">
        <v>45</v>
      </c>
      <c r="P21" s="55">
        <f t="shared" si="2"/>
        <v>355.819672</v>
      </c>
      <c r="Q21" s="55">
        <f t="shared" si="3"/>
        <v>575.153812</v>
      </c>
      <c r="R21" s="55"/>
      <c r="S21" s="55"/>
      <c r="T21">
        <v>2016</v>
      </c>
      <c r="U21"/>
    </row>
    <row r="22" spans="1:21" ht="15">
      <c r="A22" t="s">
        <v>67</v>
      </c>
      <c r="B22"/>
      <c r="C22"/>
      <c r="D22"/>
      <c r="E22" s="21">
        <v>0.427</v>
      </c>
      <c r="F22" s="55">
        <v>1113.971</v>
      </c>
      <c r="G22" s="55">
        <v>1164.714</v>
      </c>
      <c r="H22" s="55">
        <v>1228.941</v>
      </c>
      <c r="I22" s="55">
        <v>1296.095</v>
      </c>
      <c r="J22" s="55">
        <v>1368.656</v>
      </c>
      <c r="K22" s="55">
        <v>1440.913</v>
      </c>
      <c r="L22" s="55">
        <v>1515.463</v>
      </c>
      <c r="M22" s="55">
        <v>1591.487</v>
      </c>
      <c r="N22" s="20">
        <f t="shared" si="1"/>
        <v>1.4286610692737962</v>
      </c>
      <c r="O22" s="55" t="s">
        <v>47</v>
      </c>
      <c r="P22" s="55">
        <f t="shared" si="2"/>
        <v>475.665617</v>
      </c>
      <c r="Q22" s="55">
        <f t="shared" si="3"/>
        <v>679.5649490000001</v>
      </c>
      <c r="R22" s="55"/>
      <c r="S22" s="55"/>
      <c r="T22">
        <v>2016</v>
      </c>
      <c r="U22"/>
    </row>
    <row r="23" spans="1:21" ht="15">
      <c r="A23" t="s">
        <v>66</v>
      </c>
      <c r="B23"/>
      <c r="C23"/>
      <c r="D23"/>
      <c r="E23" s="21">
        <v>0.851</v>
      </c>
      <c r="F23" s="55">
        <v>1144.045</v>
      </c>
      <c r="G23" s="55">
        <v>1187.88</v>
      </c>
      <c r="H23" s="55">
        <v>1235.297</v>
      </c>
      <c r="I23" s="55">
        <v>1296.075</v>
      </c>
      <c r="J23" s="55">
        <v>1362.787</v>
      </c>
      <c r="K23" s="55">
        <v>1430.477</v>
      </c>
      <c r="L23" s="55">
        <v>1500.354</v>
      </c>
      <c r="M23" s="55">
        <v>1569.884</v>
      </c>
      <c r="N23" s="20">
        <f t="shared" si="1"/>
        <v>1.3722222465025413</v>
      </c>
      <c r="O23" s="55"/>
      <c r="P23" s="55">
        <f t="shared" si="2"/>
        <v>973.582295</v>
      </c>
      <c r="Q23" s="55">
        <f t="shared" si="3"/>
        <v>1335.971284</v>
      </c>
      <c r="R23" s="55"/>
      <c r="S23" s="55"/>
      <c r="T23">
        <v>2016</v>
      </c>
      <c r="U23"/>
    </row>
    <row r="24" spans="1:21" ht="15">
      <c r="A24" t="s">
        <v>68</v>
      </c>
      <c r="B24"/>
      <c r="C24"/>
      <c r="D24"/>
      <c r="E24" s="21">
        <v>0.17800000000000002</v>
      </c>
      <c r="F24">
        <v>931.85</v>
      </c>
      <c r="G24">
        <v>986.26</v>
      </c>
      <c r="H24" s="55">
        <v>1056.392</v>
      </c>
      <c r="I24" s="55">
        <v>1136.875</v>
      </c>
      <c r="J24" s="55">
        <v>1230.809</v>
      </c>
      <c r="K24" s="55">
        <v>1328.341</v>
      </c>
      <c r="L24" s="55">
        <v>1435.93</v>
      </c>
      <c r="M24" s="55">
        <v>1549.913</v>
      </c>
      <c r="N24" s="20">
        <f t="shared" si="1"/>
        <v>1.6632644738960132</v>
      </c>
      <c r="O24" s="55"/>
      <c r="P24" s="55">
        <f t="shared" si="2"/>
        <v>165.8693</v>
      </c>
      <c r="Q24" s="55">
        <f t="shared" si="3"/>
        <v>275.884514</v>
      </c>
      <c r="R24" s="55"/>
      <c r="S24" s="55"/>
      <c r="T24">
        <v>2016</v>
      </c>
      <c r="U24"/>
    </row>
    <row r="25" spans="1:21" ht="15">
      <c r="A25" t="s">
        <v>69</v>
      </c>
      <c r="B25"/>
      <c r="C25"/>
      <c r="D25"/>
      <c r="E25" s="21">
        <v>1</v>
      </c>
      <c r="F25" s="55">
        <v>1102.139</v>
      </c>
      <c r="G25" s="55">
        <v>1132.723</v>
      </c>
      <c r="H25" s="55">
        <v>1175.308</v>
      </c>
      <c r="I25" s="55">
        <v>1220.467</v>
      </c>
      <c r="J25" s="55">
        <v>1271.664</v>
      </c>
      <c r="K25" s="55">
        <v>1327.922</v>
      </c>
      <c r="L25" s="55">
        <v>1386.574</v>
      </c>
      <c r="M25" s="55">
        <v>1444.576</v>
      </c>
      <c r="N25" s="20">
        <f t="shared" si="1"/>
        <v>1.3107021891068187</v>
      </c>
      <c r="O25" s="55" t="s">
        <v>47</v>
      </c>
      <c r="P25" s="55">
        <f t="shared" si="2"/>
        <v>1102.139</v>
      </c>
      <c r="Q25" s="55">
        <f t="shared" si="3"/>
        <v>1444.576</v>
      </c>
      <c r="R25" s="55"/>
      <c r="S25" s="55"/>
      <c r="T25">
        <v>2015</v>
      </c>
      <c r="U25"/>
    </row>
    <row r="26" spans="1:21" ht="15">
      <c r="A26" t="s">
        <v>70</v>
      </c>
      <c r="B26"/>
      <c r="C26"/>
      <c r="D26"/>
      <c r="E26" s="21">
        <v>0.7240000000000001</v>
      </c>
      <c r="F26" s="55">
        <v>1011.435</v>
      </c>
      <c r="G26" s="55">
        <v>1051.328</v>
      </c>
      <c r="H26" s="55">
        <v>1110.735</v>
      </c>
      <c r="I26" s="55">
        <v>1170.206</v>
      </c>
      <c r="J26" s="55">
        <v>1231.153</v>
      </c>
      <c r="K26" s="55">
        <v>1292.157</v>
      </c>
      <c r="L26" s="55">
        <v>1354.358</v>
      </c>
      <c r="M26" s="55">
        <v>1415.834</v>
      </c>
      <c r="N26" s="20">
        <f t="shared" si="1"/>
        <v>1.399826978500843</v>
      </c>
      <c r="O26" s="55" t="s">
        <v>45</v>
      </c>
      <c r="P26" s="55">
        <f t="shared" si="2"/>
        <v>732.27894</v>
      </c>
      <c r="Q26" s="55">
        <f t="shared" si="3"/>
        <v>1025.063816</v>
      </c>
      <c r="R26" s="55"/>
      <c r="S26" s="55"/>
      <c r="T26">
        <v>2016</v>
      </c>
      <c r="U26"/>
    </row>
    <row r="27" spans="1:21" ht="15.75" customHeight="1">
      <c r="A27" t="s">
        <v>72</v>
      </c>
      <c r="B27"/>
      <c r="C27"/>
      <c r="D27"/>
      <c r="E27" s="21">
        <v>0.461</v>
      </c>
      <c r="F27" s="55">
        <v>1094.058</v>
      </c>
      <c r="G27" s="55">
        <v>1090.102</v>
      </c>
      <c r="H27" s="55">
        <v>1118.434</v>
      </c>
      <c r="I27" s="55">
        <v>1161.694</v>
      </c>
      <c r="J27" s="55">
        <v>1206.097</v>
      </c>
      <c r="K27" s="55">
        <v>1252.947</v>
      </c>
      <c r="L27" s="55">
        <v>1300.865</v>
      </c>
      <c r="M27" s="55">
        <v>1349.05</v>
      </c>
      <c r="N27" s="20">
        <f t="shared" si="1"/>
        <v>1.2330699103703826</v>
      </c>
      <c r="O27" s="55"/>
      <c r="P27" s="55">
        <f t="shared" si="2"/>
        <v>504.360738</v>
      </c>
      <c r="Q27" s="55">
        <f t="shared" si="3"/>
        <v>621.91205</v>
      </c>
      <c r="R27" s="55"/>
      <c r="S27" s="55"/>
      <c r="T27">
        <v>2016</v>
      </c>
      <c r="U27"/>
    </row>
    <row r="28" spans="1:21" ht="15.75" customHeight="1">
      <c r="A28" t="s">
        <v>71</v>
      </c>
      <c r="B28"/>
      <c r="C28"/>
      <c r="D28"/>
      <c r="E28" s="21">
        <v>0.435</v>
      </c>
      <c r="F28">
        <v>744.614</v>
      </c>
      <c r="G28">
        <v>806.329</v>
      </c>
      <c r="H28">
        <v>874.518</v>
      </c>
      <c r="I28">
        <v>951.224</v>
      </c>
      <c r="J28" s="55">
        <v>1037.584</v>
      </c>
      <c r="K28" s="55">
        <v>1131.444</v>
      </c>
      <c r="L28" s="55">
        <v>1233.475</v>
      </c>
      <c r="M28" s="55">
        <v>1342.702</v>
      </c>
      <c r="N28" s="20">
        <f t="shared" si="1"/>
        <v>1.8032188489606695</v>
      </c>
      <c r="O28" s="55" t="s">
        <v>47</v>
      </c>
      <c r="P28" s="55">
        <f t="shared" si="2"/>
        <v>323.90709000000004</v>
      </c>
      <c r="Q28" s="55">
        <f t="shared" si="3"/>
        <v>584.07537</v>
      </c>
      <c r="R28" s="55"/>
      <c r="S28" s="55"/>
      <c r="T28">
        <v>2016</v>
      </c>
      <c r="U28"/>
    </row>
    <row r="29" spans="1:21" ht="15.75" customHeight="1">
      <c r="A29" t="s">
        <v>73</v>
      </c>
      <c r="B29"/>
      <c r="C29"/>
      <c r="D29"/>
      <c r="E29" s="21">
        <v>0.6859999999999999</v>
      </c>
      <c r="F29">
        <v>817.952</v>
      </c>
      <c r="G29">
        <v>863.345</v>
      </c>
      <c r="H29">
        <v>926.081</v>
      </c>
      <c r="I29">
        <v>988.993</v>
      </c>
      <c r="J29" s="55">
        <v>1058.583</v>
      </c>
      <c r="K29" s="55">
        <v>1133.811</v>
      </c>
      <c r="L29" s="55">
        <v>1214.069</v>
      </c>
      <c r="M29" s="55">
        <v>1298.065</v>
      </c>
      <c r="N29" s="20">
        <f t="shared" si="1"/>
        <v>1.5869696510308675</v>
      </c>
      <c r="O29" s="55"/>
      <c r="P29" s="55">
        <f t="shared" si="2"/>
        <v>561.1150719999999</v>
      </c>
      <c r="Q29" s="55">
        <f t="shared" si="3"/>
        <v>890.47259</v>
      </c>
      <c r="R29" s="55"/>
      <c r="S29" s="55"/>
      <c r="T29">
        <v>2016</v>
      </c>
      <c r="U29"/>
    </row>
    <row r="30" spans="1:21" ht="15.75" customHeight="1">
      <c r="A30" t="s">
        <v>257</v>
      </c>
      <c r="B30"/>
      <c r="C30"/>
      <c r="D30"/>
      <c r="E30" s="25">
        <v>0.6920000000000001</v>
      </c>
      <c r="F30">
        <v>883.13</v>
      </c>
      <c r="G30">
        <v>874.315</v>
      </c>
      <c r="H30">
        <v>911.466</v>
      </c>
      <c r="I30">
        <v>952.464</v>
      </c>
      <c r="J30">
        <v>998.583</v>
      </c>
      <c r="K30" s="55">
        <v>1051.588</v>
      </c>
      <c r="L30" s="55">
        <v>1107.407</v>
      </c>
      <c r="M30" s="55">
        <v>1165.042</v>
      </c>
      <c r="N30" s="20">
        <f t="shared" si="1"/>
        <v>1.3192191410098173</v>
      </c>
      <c r="O30" s="55" t="s">
        <v>47</v>
      </c>
      <c r="P30" s="55">
        <f t="shared" si="2"/>
        <v>611.1259600000001</v>
      </c>
      <c r="Q30" s="55">
        <f t="shared" si="3"/>
        <v>806.209064</v>
      </c>
      <c r="R30" s="55"/>
      <c r="S30" s="55"/>
      <c r="T30">
        <v>2016</v>
      </c>
      <c r="U30"/>
    </row>
    <row r="31" spans="1:21" ht="15.75" customHeight="1">
      <c r="A31" t="s">
        <v>75</v>
      </c>
      <c r="B31"/>
      <c r="C31"/>
      <c r="D31"/>
      <c r="E31" s="21">
        <v>0.937</v>
      </c>
      <c r="F31">
        <v>843.129</v>
      </c>
      <c r="G31">
        <v>872.762</v>
      </c>
      <c r="H31">
        <v>915.175</v>
      </c>
      <c r="I31">
        <v>957.056</v>
      </c>
      <c r="J31">
        <v>995.685</v>
      </c>
      <c r="K31" s="55">
        <v>1035.686</v>
      </c>
      <c r="L31" s="55">
        <v>1076.175</v>
      </c>
      <c r="M31" s="55">
        <v>1116.36</v>
      </c>
      <c r="N31" s="20">
        <f t="shared" si="1"/>
        <v>1.3240678472689231</v>
      </c>
      <c r="O31" s="55" t="s">
        <v>45</v>
      </c>
      <c r="P31" s="55">
        <f t="shared" si="2"/>
        <v>790.011873</v>
      </c>
      <c r="Q31" s="55">
        <f t="shared" si="3"/>
        <v>1046.0293199999999</v>
      </c>
      <c r="R31" s="55"/>
      <c r="S31" s="55"/>
      <c r="T31">
        <v>2016</v>
      </c>
      <c r="U31"/>
    </row>
    <row r="32" spans="1:21" ht="15.75" customHeight="1">
      <c r="A32" t="s">
        <v>76</v>
      </c>
      <c r="B32"/>
      <c r="C32"/>
      <c r="D32"/>
      <c r="E32" s="25">
        <v>0.132</v>
      </c>
      <c r="F32">
        <v>580.138</v>
      </c>
      <c r="G32">
        <v>629.743</v>
      </c>
      <c r="H32">
        <v>686.499</v>
      </c>
      <c r="I32">
        <v>748.811</v>
      </c>
      <c r="J32">
        <v>818.326</v>
      </c>
      <c r="K32">
        <v>894.027</v>
      </c>
      <c r="L32">
        <v>976.476</v>
      </c>
      <c r="M32" s="55">
        <v>1064.934</v>
      </c>
      <c r="N32" s="20">
        <f t="shared" si="1"/>
        <v>1.835656343835432</v>
      </c>
      <c r="O32" s="55"/>
      <c r="P32" s="55">
        <f t="shared" si="2"/>
        <v>76.57821600000001</v>
      </c>
      <c r="Q32" s="55">
        <f t="shared" si="3"/>
        <v>140.571288</v>
      </c>
      <c r="R32" s="55"/>
      <c r="S32" s="55"/>
      <c r="T32">
        <v>2016</v>
      </c>
      <c r="U32"/>
    </row>
    <row r="33" spans="1:21" ht="15.75" customHeight="1">
      <c r="A33" t="s">
        <v>77</v>
      </c>
      <c r="B33"/>
      <c r="C33"/>
      <c r="D33"/>
      <c r="E33" s="21">
        <v>0.52</v>
      </c>
      <c r="F33">
        <v>553.491</v>
      </c>
      <c r="G33">
        <v>595.368</v>
      </c>
      <c r="H33">
        <v>643.902</v>
      </c>
      <c r="I33">
        <v>697.752</v>
      </c>
      <c r="J33">
        <v>756.826</v>
      </c>
      <c r="K33">
        <v>820.656</v>
      </c>
      <c r="L33">
        <v>889.637</v>
      </c>
      <c r="M33">
        <v>962.974</v>
      </c>
      <c r="N33" s="20">
        <f t="shared" si="1"/>
        <v>1.7398187143061046</v>
      </c>
      <c r="O33"/>
      <c r="P33" s="55">
        <f t="shared" si="2"/>
        <v>287.81532</v>
      </c>
      <c r="Q33" s="55">
        <f t="shared" si="3"/>
        <v>500.74648</v>
      </c>
      <c r="R33"/>
      <c r="S33"/>
      <c r="T33">
        <v>2016</v>
      </c>
      <c r="U33"/>
    </row>
    <row r="34" spans="1:21" ht="15.75" customHeight="1">
      <c r="A34" t="s">
        <v>78</v>
      </c>
      <c r="B34"/>
      <c r="C34"/>
      <c r="D34"/>
      <c r="E34" s="21">
        <v>0.569</v>
      </c>
      <c r="F34">
        <v>666.89</v>
      </c>
      <c r="G34">
        <v>688.637</v>
      </c>
      <c r="H34">
        <v>712.543</v>
      </c>
      <c r="I34">
        <v>747.024</v>
      </c>
      <c r="J34">
        <v>790.049</v>
      </c>
      <c r="K34">
        <v>836.111</v>
      </c>
      <c r="L34">
        <v>884.628</v>
      </c>
      <c r="M34">
        <v>934.56</v>
      </c>
      <c r="N34" s="20">
        <f t="shared" si="1"/>
        <v>1.4013705408688089</v>
      </c>
      <c r="O34" t="s">
        <v>47</v>
      </c>
      <c r="P34" s="55">
        <f t="shared" si="2"/>
        <v>379.46040999999997</v>
      </c>
      <c r="Q34" s="55">
        <f t="shared" si="3"/>
        <v>531.7646399999999</v>
      </c>
      <c r="R34"/>
      <c r="S34"/>
      <c r="T34">
        <v>2016</v>
      </c>
      <c r="U34"/>
    </row>
    <row r="35" spans="1:21" ht="15.75" customHeight="1">
      <c r="A35" t="s">
        <v>79</v>
      </c>
      <c r="B35"/>
      <c r="C35"/>
      <c r="D35"/>
      <c r="E35" s="21">
        <v>0.52</v>
      </c>
      <c r="F35">
        <v>727.88</v>
      </c>
      <c r="G35">
        <v>739.226</v>
      </c>
      <c r="H35">
        <v>757.334</v>
      </c>
      <c r="I35">
        <v>780.147</v>
      </c>
      <c r="J35">
        <v>809.396</v>
      </c>
      <c r="K35">
        <v>844.588</v>
      </c>
      <c r="L35">
        <v>881.084</v>
      </c>
      <c r="M35">
        <v>917.782</v>
      </c>
      <c r="N35" s="20">
        <f t="shared" si="1"/>
        <v>1.2608974006704403</v>
      </c>
      <c r="O35" s="55" t="s">
        <v>45</v>
      </c>
      <c r="P35" s="55">
        <f t="shared" si="2"/>
        <v>378.49760000000003</v>
      </c>
      <c r="Q35" s="55">
        <f t="shared" si="3"/>
        <v>477.24664</v>
      </c>
      <c r="R35"/>
      <c r="S35"/>
      <c r="T35">
        <v>2016</v>
      </c>
      <c r="U35"/>
    </row>
    <row r="36" spans="1:21" ht="15">
      <c r="A36" t="s">
        <v>80</v>
      </c>
      <c r="B36"/>
      <c r="C36"/>
      <c r="D36"/>
      <c r="E36" s="21">
        <v>0.9109999999999999</v>
      </c>
      <c r="F36">
        <v>643.134</v>
      </c>
      <c r="G36">
        <v>671.117</v>
      </c>
      <c r="H36">
        <v>691.948</v>
      </c>
      <c r="I36">
        <v>729.043</v>
      </c>
      <c r="J36">
        <v>768.317</v>
      </c>
      <c r="K36">
        <v>808.677</v>
      </c>
      <c r="L36">
        <v>850.652</v>
      </c>
      <c r="M36">
        <v>893.71</v>
      </c>
      <c r="N36" s="20">
        <f t="shared" si="1"/>
        <v>1.3896170937938284</v>
      </c>
      <c r="O36" s="55" t="s">
        <v>45</v>
      </c>
      <c r="P36" s="55">
        <f t="shared" si="2"/>
        <v>585.8950739999999</v>
      </c>
      <c r="Q36" s="55">
        <f t="shared" si="3"/>
        <v>814.16981</v>
      </c>
      <c r="R36"/>
      <c r="S36"/>
      <c r="T36">
        <v>2016</v>
      </c>
      <c r="U36"/>
    </row>
    <row r="37" spans="1:21" ht="15">
      <c r="A37" t="s">
        <v>81</v>
      </c>
      <c r="B37"/>
      <c r="C37"/>
      <c r="D37"/>
      <c r="E37" s="21">
        <v>0.13</v>
      </c>
      <c r="F37">
        <v>580.314</v>
      </c>
      <c r="G37">
        <v>652.333</v>
      </c>
      <c r="H37">
        <v>660.723</v>
      </c>
      <c r="I37">
        <v>693.277</v>
      </c>
      <c r="J37">
        <v>719.972</v>
      </c>
      <c r="K37">
        <v>749.847</v>
      </c>
      <c r="L37">
        <v>781.33</v>
      </c>
      <c r="M37">
        <v>813.349</v>
      </c>
      <c r="N37" s="20">
        <f t="shared" si="1"/>
        <v>1.4015670826483595</v>
      </c>
      <c r="O37"/>
      <c r="P37" s="55">
        <f t="shared" si="2"/>
        <v>75.44082</v>
      </c>
      <c r="Q37" s="55">
        <f t="shared" si="3"/>
        <v>105.73537</v>
      </c>
      <c r="R37"/>
      <c r="S37"/>
      <c r="T37">
        <v>2014</v>
      </c>
      <c r="U37"/>
    </row>
    <row r="38" spans="1:21" ht="15">
      <c r="A38" t="s">
        <v>82</v>
      </c>
      <c r="B38"/>
      <c r="C38"/>
      <c r="D38"/>
      <c r="E38" s="25">
        <v>0.19699999999999998</v>
      </c>
      <c r="F38">
        <v>582.701</v>
      </c>
      <c r="G38">
        <v>609.61</v>
      </c>
      <c r="H38">
        <v>629.265</v>
      </c>
      <c r="I38">
        <v>646.372</v>
      </c>
      <c r="J38">
        <v>669.707</v>
      </c>
      <c r="K38">
        <v>696.162</v>
      </c>
      <c r="L38">
        <v>726.963</v>
      </c>
      <c r="M38">
        <v>759.102</v>
      </c>
      <c r="N38" s="20">
        <f t="shared" si="1"/>
        <v>1.3027298734685542</v>
      </c>
      <c r="O38" t="s">
        <v>45</v>
      </c>
      <c r="P38" s="55">
        <f t="shared" si="2"/>
        <v>114.792097</v>
      </c>
      <c r="Q38" s="55">
        <f t="shared" si="3"/>
        <v>149.54309399999997</v>
      </c>
      <c r="R38"/>
      <c r="S38"/>
      <c r="T38">
        <v>2016</v>
      </c>
      <c r="U38"/>
    </row>
    <row r="39" spans="1:21" ht="15">
      <c r="A39" t="s">
        <v>83</v>
      </c>
      <c r="B39"/>
      <c r="C39"/>
      <c r="D39"/>
      <c r="E39" s="21">
        <v>0.825</v>
      </c>
      <c r="F39">
        <v>476.78</v>
      </c>
      <c r="G39">
        <v>492.502</v>
      </c>
      <c r="H39">
        <v>513.744</v>
      </c>
      <c r="I39">
        <v>537.447</v>
      </c>
      <c r="J39">
        <v>563.362</v>
      </c>
      <c r="K39">
        <v>590.398</v>
      </c>
      <c r="L39">
        <v>618.513</v>
      </c>
      <c r="M39">
        <v>646.881</v>
      </c>
      <c r="N39" s="20">
        <f t="shared" si="1"/>
        <v>1.3567704182222409</v>
      </c>
      <c r="O39"/>
      <c r="P39" s="55">
        <f t="shared" si="2"/>
        <v>393.34349999999995</v>
      </c>
      <c r="Q39" s="55">
        <f t="shared" si="3"/>
        <v>533.6768249999999</v>
      </c>
      <c r="R39"/>
      <c r="S39"/>
      <c r="T39">
        <v>2016</v>
      </c>
      <c r="U39"/>
    </row>
    <row r="40" spans="1:21" ht="15">
      <c r="A40" t="s">
        <v>84</v>
      </c>
      <c r="B40"/>
      <c r="C40"/>
      <c r="D40"/>
      <c r="E40" s="21">
        <v>0.9309999999999999</v>
      </c>
      <c r="F40">
        <v>475.961</v>
      </c>
      <c r="G40">
        <v>497.352</v>
      </c>
      <c r="H40">
        <v>521.693</v>
      </c>
      <c r="I40">
        <v>544.516</v>
      </c>
      <c r="J40">
        <v>567.62</v>
      </c>
      <c r="K40">
        <v>590.891</v>
      </c>
      <c r="L40">
        <v>614.265</v>
      </c>
      <c r="M40">
        <v>636.844</v>
      </c>
      <c r="N40" s="20">
        <f t="shared" si="1"/>
        <v>1.3380171904840943</v>
      </c>
      <c r="O40" t="s">
        <v>45</v>
      </c>
      <c r="P40" s="55">
        <f t="shared" si="2"/>
        <v>443.119691</v>
      </c>
      <c r="Q40" s="55">
        <f t="shared" si="3"/>
        <v>592.901764</v>
      </c>
      <c r="R40"/>
      <c r="S40"/>
      <c r="T40">
        <v>2016</v>
      </c>
      <c r="U40"/>
    </row>
    <row r="41" spans="1:21" ht="15">
      <c r="A41" t="s">
        <v>85</v>
      </c>
      <c r="B41"/>
      <c r="C41"/>
      <c r="D41"/>
      <c r="E41" s="25">
        <v>0.885</v>
      </c>
      <c r="F41">
        <v>496.696</v>
      </c>
      <c r="G41">
        <v>509.033</v>
      </c>
      <c r="H41">
        <v>526.434</v>
      </c>
      <c r="I41">
        <v>545.438</v>
      </c>
      <c r="J41">
        <v>565.465</v>
      </c>
      <c r="K41">
        <v>586.135</v>
      </c>
      <c r="L41">
        <v>607.276</v>
      </c>
      <c r="M41">
        <v>628.235</v>
      </c>
      <c r="N41" s="20">
        <f t="shared" si="1"/>
        <v>1.264827983313737</v>
      </c>
      <c r="O41" t="s">
        <v>45</v>
      </c>
      <c r="P41" s="55">
        <f t="shared" si="2"/>
        <v>439.57596</v>
      </c>
      <c r="Q41" s="55">
        <f t="shared" si="3"/>
        <v>555.987975</v>
      </c>
      <c r="R41"/>
      <c r="S41"/>
      <c r="T41">
        <v>2016</v>
      </c>
      <c r="U41"/>
    </row>
    <row r="42" spans="1:21" ht="15">
      <c r="A42" t="s">
        <v>88</v>
      </c>
      <c r="B42"/>
      <c r="C42"/>
      <c r="D42"/>
      <c r="E42" s="21">
        <v>0.58</v>
      </c>
      <c r="F42">
        <v>416.018</v>
      </c>
      <c r="G42">
        <v>441.626</v>
      </c>
      <c r="H42">
        <v>474.032</v>
      </c>
      <c r="I42">
        <v>504.472</v>
      </c>
      <c r="J42">
        <v>534.743</v>
      </c>
      <c r="K42">
        <v>563.975</v>
      </c>
      <c r="L42">
        <v>594.655</v>
      </c>
      <c r="M42">
        <v>625.972</v>
      </c>
      <c r="N42" s="20">
        <f t="shared" si="1"/>
        <v>1.5046752784735276</v>
      </c>
      <c r="O42" t="s">
        <v>45</v>
      </c>
      <c r="P42" s="55">
        <f t="shared" si="2"/>
        <v>241.29043999999996</v>
      </c>
      <c r="Q42" s="55">
        <f t="shared" si="3"/>
        <v>363.06375999999995</v>
      </c>
      <c r="R42"/>
      <c r="S42"/>
      <c r="T42">
        <v>2016</v>
      </c>
      <c r="U42"/>
    </row>
    <row r="43" spans="1:21" ht="15">
      <c r="A43" t="s">
        <v>86</v>
      </c>
      <c r="B43"/>
      <c r="C43"/>
      <c r="D43"/>
      <c r="E43" s="21">
        <v>0.558</v>
      </c>
      <c r="F43">
        <v>440.707</v>
      </c>
      <c r="G43">
        <v>451.163</v>
      </c>
      <c r="H43">
        <v>474.312</v>
      </c>
      <c r="I43">
        <v>497.178</v>
      </c>
      <c r="J43">
        <v>522.039</v>
      </c>
      <c r="K43">
        <v>550.081</v>
      </c>
      <c r="L43">
        <v>584.613</v>
      </c>
      <c r="M43">
        <v>621.671</v>
      </c>
      <c r="N43" s="20">
        <f t="shared" si="1"/>
        <v>1.4106220232490068</v>
      </c>
      <c r="O43"/>
      <c r="P43" s="55">
        <f t="shared" si="2"/>
        <v>245.91450600000002</v>
      </c>
      <c r="Q43" s="55">
        <f t="shared" si="3"/>
        <v>346.8924180000001</v>
      </c>
      <c r="R43"/>
      <c r="S43"/>
      <c r="T43">
        <v>2016</v>
      </c>
      <c r="U43"/>
    </row>
    <row r="44" spans="1:21" ht="15">
      <c r="A44" t="s">
        <v>87</v>
      </c>
      <c r="B44"/>
      <c r="C44"/>
      <c r="D44"/>
      <c r="E44" s="21">
        <v>0.872</v>
      </c>
      <c r="F44">
        <v>489.581</v>
      </c>
      <c r="G44">
        <v>502.738</v>
      </c>
      <c r="H44">
        <v>516.65</v>
      </c>
      <c r="I44">
        <v>533.682</v>
      </c>
      <c r="J44">
        <v>553.791</v>
      </c>
      <c r="K44">
        <v>575.052</v>
      </c>
      <c r="L44">
        <v>596.974</v>
      </c>
      <c r="M44">
        <v>618.805</v>
      </c>
      <c r="N44" s="20">
        <f t="shared" si="1"/>
        <v>1.2639481515826798</v>
      </c>
      <c r="O44" t="s">
        <v>45</v>
      </c>
      <c r="P44" s="55">
        <f t="shared" si="2"/>
        <v>426.91463200000004</v>
      </c>
      <c r="Q44" s="55">
        <f t="shared" si="3"/>
        <v>539.59796</v>
      </c>
      <c r="R44"/>
      <c r="S44"/>
      <c r="T44">
        <v>2016</v>
      </c>
      <c r="U44"/>
    </row>
    <row r="45" spans="1:21" ht="15">
      <c r="A45" t="s">
        <v>90</v>
      </c>
      <c r="B45"/>
      <c r="C45"/>
      <c r="D45"/>
      <c r="E45" s="21">
        <v>1</v>
      </c>
      <c r="F45">
        <v>416.126</v>
      </c>
      <c r="G45">
        <v>430.057</v>
      </c>
      <c r="H45">
        <v>453.019</v>
      </c>
      <c r="I45">
        <v>474.052</v>
      </c>
      <c r="J45">
        <v>498.026</v>
      </c>
      <c r="K45">
        <v>523.544</v>
      </c>
      <c r="L45">
        <v>550.813</v>
      </c>
      <c r="M45">
        <v>579.709</v>
      </c>
      <c r="N45" s="20">
        <f t="shared" si="1"/>
        <v>1.3931092986258968</v>
      </c>
      <c r="O45"/>
      <c r="P45" s="55">
        <f t="shared" si="2"/>
        <v>416.126</v>
      </c>
      <c r="Q45" s="55">
        <f t="shared" si="3"/>
        <v>579.709</v>
      </c>
      <c r="R45"/>
      <c r="S45"/>
      <c r="T45">
        <v>2016</v>
      </c>
      <c r="U45"/>
    </row>
    <row r="46" spans="1:21" ht="15">
      <c r="A46" t="s">
        <v>89</v>
      </c>
      <c r="B46"/>
      <c r="C46"/>
      <c r="D46"/>
      <c r="E46" s="21">
        <v>0.778</v>
      </c>
      <c r="F46">
        <v>426.004</v>
      </c>
      <c r="G46">
        <v>438.323</v>
      </c>
      <c r="H46">
        <v>452.095</v>
      </c>
      <c r="I46">
        <v>472.413</v>
      </c>
      <c r="J46">
        <v>495.756</v>
      </c>
      <c r="K46">
        <v>520.847</v>
      </c>
      <c r="L46">
        <v>548.476</v>
      </c>
      <c r="M46">
        <v>577.263</v>
      </c>
      <c r="N46" s="20">
        <f t="shared" si="1"/>
        <v>1.3550647411761392</v>
      </c>
      <c r="O46" t="s">
        <v>47</v>
      </c>
      <c r="P46" s="55">
        <f t="shared" si="2"/>
        <v>331.43111200000004</v>
      </c>
      <c r="Q46" s="55">
        <f t="shared" si="3"/>
        <v>449.11061400000006</v>
      </c>
      <c r="R46"/>
      <c r="S46"/>
      <c r="T46">
        <v>2016</v>
      </c>
      <c r="U46"/>
    </row>
    <row r="47" spans="1:21" ht="15">
      <c r="A47" t="s">
        <v>91</v>
      </c>
      <c r="B47"/>
      <c r="C47"/>
      <c r="D47"/>
      <c r="E47" s="21">
        <v>0.41</v>
      </c>
      <c r="F47">
        <v>385.966</v>
      </c>
      <c r="G47">
        <v>406.523</v>
      </c>
      <c r="H47">
        <v>424.639</v>
      </c>
      <c r="I47">
        <v>449.153</v>
      </c>
      <c r="J47">
        <v>477.057</v>
      </c>
      <c r="K47">
        <v>505.95</v>
      </c>
      <c r="L47">
        <v>536.007</v>
      </c>
      <c r="M47">
        <v>566.819</v>
      </c>
      <c r="N47" s="20">
        <f t="shared" si="1"/>
        <v>1.4685723612960726</v>
      </c>
      <c r="O47" t="s">
        <v>47</v>
      </c>
      <c r="P47" s="55">
        <f t="shared" si="2"/>
        <v>158.24606</v>
      </c>
      <c r="Q47" s="55">
        <f t="shared" si="3"/>
        <v>232.39578999999998</v>
      </c>
      <c r="R47"/>
      <c r="S47"/>
      <c r="T47">
        <v>2016</v>
      </c>
      <c r="U47"/>
    </row>
    <row r="48" spans="1:21" ht="15">
      <c r="A48" t="s">
        <v>92</v>
      </c>
      <c r="B48"/>
      <c r="C48"/>
      <c r="D48"/>
      <c r="E48" s="21">
        <v>0.025</v>
      </c>
      <c r="F48">
        <v>282.187</v>
      </c>
      <c r="G48">
        <v>303.279</v>
      </c>
      <c r="H48">
        <v>330.883</v>
      </c>
      <c r="I48">
        <v>362.969</v>
      </c>
      <c r="J48">
        <v>398.438</v>
      </c>
      <c r="K48">
        <v>437.424</v>
      </c>
      <c r="L48">
        <v>480.176</v>
      </c>
      <c r="M48">
        <v>526.363</v>
      </c>
      <c r="N48" s="20">
        <f t="shared" si="1"/>
        <v>1.8652985431646392</v>
      </c>
      <c r="O48"/>
      <c r="P48" s="55">
        <f t="shared" si="2"/>
        <v>7.0546750000000005</v>
      </c>
      <c r="Q48" s="55">
        <f t="shared" si="3"/>
        <v>13.159075000000001</v>
      </c>
      <c r="R48"/>
      <c r="S48"/>
      <c r="T48">
        <v>2016</v>
      </c>
      <c r="U48"/>
    </row>
    <row r="49" spans="1:21" ht="15">
      <c r="A49" t="s">
        <v>93</v>
      </c>
      <c r="B49"/>
      <c r="C49"/>
      <c r="D49"/>
      <c r="E49" s="25">
        <v>0.8109999999999999</v>
      </c>
      <c r="F49">
        <v>405.849</v>
      </c>
      <c r="G49">
        <v>417.113</v>
      </c>
      <c r="H49">
        <v>434.097</v>
      </c>
      <c r="I49">
        <v>450.709</v>
      </c>
      <c r="J49">
        <v>467.232</v>
      </c>
      <c r="K49">
        <v>484.216</v>
      </c>
      <c r="L49">
        <v>501.291</v>
      </c>
      <c r="M49">
        <v>518.141</v>
      </c>
      <c r="N49" s="20">
        <f t="shared" si="1"/>
        <v>1.276684185497562</v>
      </c>
      <c r="O49" t="s">
        <v>45</v>
      </c>
      <c r="P49" s="55">
        <f t="shared" si="2"/>
        <v>329.143539</v>
      </c>
      <c r="Q49" s="55">
        <f t="shared" si="3"/>
        <v>420.21235099999996</v>
      </c>
      <c r="R49"/>
      <c r="S49"/>
      <c r="T49">
        <v>2016</v>
      </c>
      <c r="U49"/>
    </row>
    <row r="50" spans="1:21" ht="15">
      <c r="A50" t="s">
        <v>94</v>
      </c>
      <c r="B50"/>
      <c r="C50"/>
      <c r="D50"/>
      <c r="E50" s="21">
        <v>0.441</v>
      </c>
      <c r="F50">
        <v>340.58</v>
      </c>
      <c r="G50">
        <v>352.885</v>
      </c>
      <c r="H50">
        <v>366.357</v>
      </c>
      <c r="I50">
        <v>385.419</v>
      </c>
      <c r="J50">
        <v>407.578</v>
      </c>
      <c r="K50">
        <v>431.716</v>
      </c>
      <c r="L50">
        <v>458.511</v>
      </c>
      <c r="M50">
        <v>486.195</v>
      </c>
      <c r="N50" s="20">
        <f t="shared" si="1"/>
        <v>1.427550061659522</v>
      </c>
      <c r="O50" t="s">
        <v>45</v>
      </c>
      <c r="P50" s="55">
        <f t="shared" si="2"/>
        <v>150.19577999999998</v>
      </c>
      <c r="Q50" s="55">
        <f t="shared" si="3"/>
        <v>214.411995</v>
      </c>
      <c r="R50"/>
      <c r="S50"/>
      <c r="T50">
        <v>2016</v>
      </c>
      <c r="U50"/>
    </row>
    <row r="51" spans="1:21" ht="15">
      <c r="A51" t="s">
        <v>96</v>
      </c>
      <c r="B51"/>
      <c r="C51"/>
      <c r="D51"/>
      <c r="E51" s="21">
        <v>0.884</v>
      </c>
      <c r="F51">
        <v>340.571</v>
      </c>
      <c r="G51">
        <v>353.862</v>
      </c>
      <c r="H51">
        <v>372.617</v>
      </c>
      <c r="I51">
        <v>389.646</v>
      </c>
      <c r="J51">
        <v>407.012</v>
      </c>
      <c r="K51">
        <v>425</v>
      </c>
      <c r="L51">
        <v>443.956</v>
      </c>
      <c r="M51">
        <v>463.004</v>
      </c>
      <c r="N51" s="20">
        <f t="shared" si="1"/>
        <v>1.3594933215100522</v>
      </c>
      <c r="O51" t="s">
        <v>45</v>
      </c>
      <c r="P51" s="55">
        <f t="shared" si="2"/>
        <v>301.064764</v>
      </c>
      <c r="Q51" s="55">
        <f t="shared" si="3"/>
        <v>409.295536</v>
      </c>
      <c r="R51"/>
      <c r="S51"/>
      <c r="T51">
        <v>2016</v>
      </c>
      <c r="U51"/>
    </row>
    <row r="52" spans="1:21" ht="15">
      <c r="A52" t="s">
        <v>95</v>
      </c>
      <c r="B52"/>
      <c r="C52"/>
      <c r="D52"/>
      <c r="E52" s="21">
        <v>0.98</v>
      </c>
      <c r="F52">
        <v>356.105</v>
      </c>
      <c r="G52">
        <v>364.536</v>
      </c>
      <c r="H52">
        <v>375.942</v>
      </c>
      <c r="I52">
        <v>389.447</v>
      </c>
      <c r="J52">
        <v>405.219</v>
      </c>
      <c r="K52">
        <v>421.427</v>
      </c>
      <c r="L52">
        <v>438.11</v>
      </c>
      <c r="M52">
        <v>454.824</v>
      </c>
      <c r="N52" s="20">
        <f t="shared" si="1"/>
        <v>1.2772187978264837</v>
      </c>
      <c r="O52" t="s">
        <v>45</v>
      </c>
      <c r="P52" s="55">
        <f t="shared" si="2"/>
        <v>348.98290000000003</v>
      </c>
      <c r="Q52" s="55">
        <f t="shared" si="3"/>
        <v>445.72752</v>
      </c>
      <c r="R52"/>
      <c r="S52"/>
      <c r="T52">
        <v>2016</v>
      </c>
      <c r="U52"/>
    </row>
    <row r="53" spans="1:21" ht="15">
      <c r="A53" t="s">
        <v>97</v>
      </c>
      <c r="B53"/>
      <c r="C53"/>
      <c r="D53"/>
      <c r="E53" s="21">
        <v>0.81</v>
      </c>
      <c r="F53">
        <v>305.765</v>
      </c>
      <c r="G53">
        <v>325.546</v>
      </c>
      <c r="H53">
        <v>344.77</v>
      </c>
      <c r="I53">
        <v>363.397</v>
      </c>
      <c r="J53">
        <v>382.365</v>
      </c>
      <c r="K53">
        <v>401.781</v>
      </c>
      <c r="L53">
        <v>421.722</v>
      </c>
      <c r="M53">
        <v>441.779</v>
      </c>
      <c r="N53" s="20">
        <f t="shared" si="1"/>
        <v>1.4448318152829789</v>
      </c>
      <c r="O53" t="s">
        <v>45</v>
      </c>
      <c r="P53" s="55">
        <f t="shared" si="2"/>
        <v>247.66965000000002</v>
      </c>
      <c r="Q53" s="55">
        <f t="shared" si="3"/>
        <v>357.84099000000003</v>
      </c>
      <c r="R53"/>
      <c r="S53"/>
      <c r="T53">
        <v>2016</v>
      </c>
      <c r="U53"/>
    </row>
    <row r="54" spans="1:21" ht="15">
      <c r="A54" t="s">
        <v>98</v>
      </c>
      <c r="B54"/>
      <c r="C54"/>
      <c r="D54"/>
      <c r="E54" s="21">
        <v>0.92</v>
      </c>
      <c r="F54">
        <v>316.438</v>
      </c>
      <c r="G54">
        <v>327.623</v>
      </c>
      <c r="H54">
        <v>341.73</v>
      </c>
      <c r="I54">
        <v>359.163</v>
      </c>
      <c r="J54">
        <v>376.658</v>
      </c>
      <c r="K54">
        <v>395.307</v>
      </c>
      <c r="L54">
        <v>415.857</v>
      </c>
      <c r="M54">
        <v>437.461</v>
      </c>
      <c r="N54" s="20">
        <f t="shared" si="1"/>
        <v>1.3824540668314174</v>
      </c>
      <c r="O54" t="s">
        <v>45</v>
      </c>
      <c r="P54" s="55">
        <f t="shared" si="2"/>
        <v>291.12296</v>
      </c>
      <c r="Q54" s="55">
        <f t="shared" si="3"/>
        <v>402.46412000000004</v>
      </c>
      <c r="R54"/>
      <c r="S54"/>
      <c r="T54">
        <v>2015</v>
      </c>
      <c r="U54"/>
    </row>
    <row r="55" spans="1:21" ht="15">
      <c r="A55" t="s">
        <v>101</v>
      </c>
      <c r="B55"/>
      <c r="C55"/>
      <c r="D55"/>
      <c r="E55" s="21">
        <v>0.725</v>
      </c>
      <c r="F55">
        <v>285.787</v>
      </c>
      <c r="G55">
        <v>300.899</v>
      </c>
      <c r="H55">
        <v>315.582</v>
      </c>
      <c r="I55">
        <v>332.541</v>
      </c>
      <c r="J55">
        <v>349.966</v>
      </c>
      <c r="K55">
        <v>368.104</v>
      </c>
      <c r="L55">
        <v>387.099</v>
      </c>
      <c r="M55">
        <v>406.469</v>
      </c>
      <c r="N55" s="20">
        <f t="shared" si="1"/>
        <v>1.422279529859651</v>
      </c>
      <c r="O55" t="s">
        <v>45</v>
      </c>
      <c r="P55" s="55">
        <f t="shared" si="2"/>
        <v>207.195575</v>
      </c>
      <c r="Q55" s="55">
        <f t="shared" si="3"/>
        <v>294.690025</v>
      </c>
      <c r="R55"/>
      <c r="S55"/>
      <c r="T55">
        <v>2016</v>
      </c>
      <c r="U55"/>
    </row>
    <row r="56" spans="1:21" ht="15">
      <c r="A56" t="s">
        <v>99</v>
      </c>
      <c r="B56"/>
      <c r="C56"/>
      <c r="D56"/>
      <c r="E56" s="21">
        <v>0.576</v>
      </c>
      <c r="F56">
        <v>274.519</v>
      </c>
      <c r="G56">
        <v>281.42</v>
      </c>
      <c r="H56">
        <v>300.13</v>
      </c>
      <c r="I56">
        <v>315.242</v>
      </c>
      <c r="J56">
        <v>334.95</v>
      </c>
      <c r="K56">
        <v>356.311</v>
      </c>
      <c r="L56">
        <v>379.901</v>
      </c>
      <c r="M56">
        <v>404.968</v>
      </c>
      <c r="N56" s="20">
        <f t="shared" si="1"/>
        <v>1.475191152524962</v>
      </c>
      <c r="O56" t="s">
        <v>45</v>
      </c>
      <c r="P56" s="55">
        <f t="shared" si="2"/>
        <v>158.122944</v>
      </c>
      <c r="Q56" s="55">
        <f t="shared" si="3"/>
        <v>233.26156799999998</v>
      </c>
      <c r="R56"/>
      <c r="S56"/>
      <c r="T56">
        <v>2016</v>
      </c>
      <c r="U56"/>
    </row>
    <row r="57" spans="1:21" ht="15">
      <c r="A57" t="s">
        <v>102</v>
      </c>
      <c r="B57"/>
      <c r="C57"/>
      <c r="D57"/>
      <c r="E57" s="21">
        <v>0.799</v>
      </c>
      <c r="F57">
        <v>292.596</v>
      </c>
      <c r="G57">
        <v>303.653</v>
      </c>
      <c r="H57">
        <v>302.529</v>
      </c>
      <c r="I57">
        <v>321.049</v>
      </c>
      <c r="J57">
        <v>340.084</v>
      </c>
      <c r="K57">
        <v>359.158</v>
      </c>
      <c r="L57">
        <v>378.796</v>
      </c>
      <c r="M57">
        <v>398.274</v>
      </c>
      <c r="N57" s="20">
        <f t="shared" si="1"/>
        <v>1.3611737686092769</v>
      </c>
      <c r="O57" t="s">
        <v>45</v>
      </c>
      <c r="P57" s="55">
        <f t="shared" si="2"/>
        <v>233.78420400000002</v>
      </c>
      <c r="Q57" s="55">
        <f t="shared" si="3"/>
        <v>318.220926</v>
      </c>
      <c r="R57"/>
      <c r="S57"/>
      <c r="T57">
        <v>2015</v>
      </c>
      <c r="U57"/>
    </row>
    <row r="58" spans="1:21" ht="15">
      <c r="A58" t="s">
        <v>103</v>
      </c>
      <c r="B58"/>
      <c r="C58"/>
      <c r="D58"/>
      <c r="E58" s="21">
        <v>0.293</v>
      </c>
      <c r="F58">
        <v>246.966</v>
      </c>
      <c r="G58">
        <v>261.071</v>
      </c>
      <c r="H58">
        <v>278.173</v>
      </c>
      <c r="I58">
        <v>297.183</v>
      </c>
      <c r="J58">
        <v>318.398</v>
      </c>
      <c r="K58">
        <v>341.35</v>
      </c>
      <c r="L58">
        <v>366.21</v>
      </c>
      <c r="M58">
        <v>392.666</v>
      </c>
      <c r="N58" s="20">
        <f t="shared" si="1"/>
        <v>1.589959751544747</v>
      </c>
      <c r="O58"/>
      <c r="P58" s="55">
        <f t="shared" si="2"/>
        <v>72.361038</v>
      </c>
      <c r="Q58" s="55">
        <f t="shared" si="3"/>
        <v>115.051138</v>
      </c>
      <c r="R58"/>
      <c r="S58"/>
      <c r="T58">
        <v>2016</v>
      </c>
      <c r="U58"/>
    </row>
    <row r="59" spans="1:21" ht="15">
      <c r="A59" t="s">
        <v>100</v>
      </c>
      <c r="B59"/>
      <c r="C59"/>
      <c r="D59"/>
      <c r="E59" s="21">
        <v>0.579</v>
      </c>
      <c r="F59">
        <v>514.002</v>
      </c>
      <c r="G59">
        <v>434.899</v>
      </c>
      <c r="H59">
        <v>389.378</v>
      </c>
      <c r="I59">
        <v>373.119</v>
      </c>
      <c r="J59">
        <v>373.46</v>
      </c>
      <c r="K59">
        <v>375.977</v>
      </c>
      <c r="L59">
        <v>378.413</v>
      </c>
      <c r="M59">
        <v>380.68</v>
      </c>
      <c r="N59" s="20">
        <f t="shared" si="1"/>
        <v>0.7406196863047226</v>
      </c>
      <c r="O59" t="s">
        <v>47</v>
      </c>
      <c r="P59" s="55">
        <f t="shared" si="2"/>
        <v>297.60715799999997</v>
      </c>
      <c r="Q59" s="55">
        <f t="shared" si="3"/>
        <v>220.41371999999998</v>
      </c>
      <c r="R59"/>
      <c r="S59"/>
      <c r="T59">
        <v>2016</v>
      </c>
      <c r="U59"/>
    </row>
    <row r="60" spans="1:21" ht="15">
      <c r="A60" t="s">
        <v>105</v>
      </c>
      <c r="B60"/>
      <c r="C60"/>
      <c r="D60"/>
      <c r="E60" s="21">
        <v>0.673</v>
      </c>
      <c r="F60">
        <v>290.73</v>
      </c>
      <c r="G60">
        <v>298.557</v>
      </c>
      <c r="H60">
        <v>311.321</v>
      </c>
      <c r="I60">
        <v>323.758</v>
      </c>
      <c r="J60">
        <v>336.288</v>
      </c>
      <c r="K60">
        <v>348.512</v>
      </c>
      <c r="L60">
        <v>360.02</v>
      </c>
      <c r="M60">
        <v>371.35</v>
      </c>
      <c r="N60" s="20">
        <f t="shared" si="1"/>
        <v>1.2773019640216008</v>
      </c>
      <c r="O60" t="s">
        <v>45</v>
      </c>
      <c r="P60" s="55">
        <f t="shared" si="2"/>
        <v>195.66129000000004</v>
      </c>
      <c r="Q60" s="55">
        <f t="shared" si="3"/>
        <v>249.91855000000004</v>
      </c>
      <c r="R60"/>
      <c r="S60"/>
      <c r="T60">
        <v>2016</v>
      </c>
      <c r="U60"/>
    </row>
    <row r="61" spans="1:21" ht="15">
      <c r="A61" t="s">
        <v>104</v>
      </c>
      <c r="B61"/>
      <c r="C61"/>
      <c r="D61"/>
      <c r="E61" s="21">
        <v>0.648</v>
      </c>
      <c r="F61">
        <v>285.644</v>
      </c>
      <c r="G61">
        <v>289.322</v>
      </c>
      <c r="H61">
        <v>299.529</v>
      </c>
      <c r="I61">
        <v>313.404</v>
      </c>
      <c r="J61">
        <v>326.15</v>
      </c>
      <c r="K61">
        <v>339.495</v>
      </c>
      <c r="L61">
        <v>352.728</v>
      </c>
      <c r="M61">
        <v>363.247</v>
      </c>
      <c r="N61" s="20">
        <f t="shared" si="1"/>
        <v>1.2716773326238255</v>
      </c>
      <c r="O61" t="s">
        <v>45</v>
      </c>
      <c r="P61" s="55">
        <f t="shared" si="2"/>
        <v>185.09731200000002</v>
      </c>
      <c r="Q61" s="55">
        <f t="shared" si="3"/>
        <v>235.38405600000002</v>
      </c>
      <c r="R61"/>
      <c r="S61"/>
      <c r="T61">
        <v>2016</v>
      </c>
      <c r="U61"/>
    </row>
    <row r="62" spans="1:21" ht="15">
      <c r="A62" t="s">
        <v>106</v>
      </c>
      <c r="B62"/>
      <c r="C62"/>
      <c r="D62"/>
      <c r="E62" s="21">
        <v>0.802</v>
      </c>
      <c r="F62">
        <v>261.578</v>
      </c>
      <c r="G62">
        <v>270.093</v>
      </c>
      <c r="H62">
        <v>283.592</v>
      </c>
      <c r="I62">
        <v>298.925</v>
      </c>
      <c r="J62">
        <v>313.853</v>
      </c>
      <c r="K62">
        <v>328.786</v>
      </c>
      <c r="L62">
        <v>343.669</v>
      </c>
      <c r="M62">
        <v>357.989</v>
      </c>
      <c r="N62" s="20">
        <f t="shared" si="1"/>
        <v>1.3685745743143536</v>
      </c>
      <c r="O62" t="s">
        <v>45</v>
      </c>
      <c r="P62" s="55">
        <f t="shared" si="2"/>
        <v>209.78555599999999</v>
      </c>
      <c r="Q62" s="55">
        <f t="shared" si="3"/>
        <v>287.107178</v>
      </c>
      <c r="R62"/>
      <c r="S62"/>
      <c r="T62">
        <v>2016</v>
      </c>
      <c r="U62"/>
    </row>
    <row r="63" spans="1:21" ht="15">
      <c r="A63" t="s">
        <v>107</v>
      </c>
      <c r="B63"/>
      <c r="C63"/>
      <c r="D63"/>
      <c r="E63" s="21">
        <v>0.963</v>
      </c>
      <c r="F63">
        <v>267.305</v>
      </c>
      <c r="G63">
        <v>275.261</v>
      </c>
      <c r="H63">
        <v>285.468</v>
      </c>
      <c r="I63">
        <v>296.371</v>
      </c>
      <c r="J63">
        <v>308.168</v>
      </c>
      <c r="K63">
        <v>320.563</v>
      </c>
      <c r="L63">
        <v>333.208</v>
      </c>
      <c r="M63">
        <v>345.872</v>
      </c>
      <c r="N63" s="20">
        <f t="shared" si="1"/>
        <v>1.293922672602458</v>
      </c>
      <c r="O63" t="s">
        <v>45</v>
      </c>
      <c r="P63" s="55">
        <f t="shared" si="2"/>
        <v>257.414715</v>
      </c>
      <c r="Q63" s="55">
        <f t="shared" si="3"/>
        <v>333.07473600000003</v>
      </c>
      <c r="R63"/>
      <c r="S63"/>
      <c r="T63">
        <v>2015</v>
      </c>
      <c r="U63"/>
    </row>
    <row r="64" spans="1:21" ht="15">
      <c r="A64" t="s">
        <v>108</v>
      </c>
      <c r="B64"/>
      <c r="C64"/>
      <c r="D64"/>
      <c r="E64" s="21">
        <v>0.51</v>
      </c>
      <c r="F64">
        <v>188.353</v>
      </c>
      <c r="G64">
        <v>205.635</v>
      </c>
      <c r="H64">
        <v>221.716</v>
      </c>
      <c r="I64">
        <v>239.664</v>
      </c>
      <c r="J64">
        <v>259.465</v>
      </c>
      <c r="K64">
        <v>280.818</v>
      </c>
      <c r="L64">
        <v>303.849</v>
      </c>
      <c r="M64">
        <v>328.277</v>
      </c>
      <c r="N64" s="20">
        <f t="shared" si="1"/>
        <v>1.742881716776478</v>
      </c>
      <c r="O64"/>
      <c r="P64" s="55">
        <f t="shared" si="2"/>
        <v>96.06003000000001</v>
      </c>
      <c r="Q64" s="55">
        <f t="shared" si="3"/>
        <v>167.42127</v>
      </c>
      <c r="R64"/>
      <c r="S64"/>
      <c r="T64">
        <v>2016</v>
      </c>
      <c r="U64"/>
    </row>
    <row r="65" spans="1:21" ht="15">
      <c r="A65" t="s">
        <v>109</v>
      </c>
      <c r="B65"/>
      <c r="C65"/>
      <c r="D65"/>
      <c r="E65" s="21">
        <v>0.042</v>
      </c>
      <c r="F65">
        <v>162.264</v>
      </c>
      <c r="G65">
        <v>177.412</v>
      </c>
      <c r="H65">
        <v>195.779</v>
      </c>
      <c r="I65">
        <v>216.449</v>
      </c>
      <c r="J65">
        <v>238.925</v>
      </c>
      <c r="K65">
        <v>262.968</v>
      </c>
      <c r="L65">
        <v>288.492</v>
      </c>
      <c r="M65">
        <v>316.001</v>
      </c>
      <c r="N65" s="20">
        <f t="shared" si="1"/>
        <v>1.9474498348370555</v>
      </c>
      <c r="O65" t="s">
        <v>45</v>
      </c>
      <c r="P65" s="55">
        <f t="shared" si="2"/>
        <v>6.815088000000001</v>
      </c>
      <c r="Q65" s="55">
        <f t="shared" si="3"/>
        <v>13.272041999999999</v>
      </c>
      <c r="R65"/>
      <c r="S65"/>
      <c r="T65">
        <v>2016</v>
      </c>
      <c r="U65"/>
    </row>
    <row r="66" spans="1:21" ht="15">
      <c r="A66" t="s">
        <v>110</v>
      </c>
      <c r="B66"/>
      <c r="C66"/>
      <c r="D66"/>
      <c r="E66" s="21">
        <v>0.925</v>
      </c>
      <c r="F66">
        <v>224.648</v>
      </c>
      <c r="G66">
        <v>231.897</v>
      </c>
      <c r="H66">
        <v>242.44</v>
      </c>
      <c r="I66">
        <v>252.928</v>
      </c>
      <c r="J66">
        <v>263.044</v>
      </c>
      <c r="K66">
        <v>272.906</v>
      </c>
      <c r="L66">
        <v>282.693</v>
      </c>
      <c r="M66">
        <v>292.436</v>
      </c>
      <c r="N66" s="20">
        <f t="shared" si="1"/>
        <v>1.3017520743563262</v>
      </c>
      <c r="O66" t="s">
        <v>45</v>
      </c>
      <c r="P66" s="55">
        <f t="shared" si="2"/>
        <v>207.79940000000002</v>
      </c>
      <c r="Q66" s="55">
        <f t="shared" si="3"/>
        <v>270.50329999999997</v>
      </c>
      <c r="R66"/>
      <c r="S66"/>
      <c r="T66">
        <v>2016</v>
      </c>
      <c r="U66"/>
    </row>
    <row r="67" spans="1:21" ht="15">
      <c r="A67" t="s">
        <v>111</v>
      </c>
      <c r="B67"/>
      <c r="C67"/>
      <c r="D67"/>
      <c r="E67" s="21">
        <v>0.053</v>
      </c>
      <c r="F67">
        <v>138.743</v>
      </c>
      <c r="G67">
        <v>150.283</v>
      </c>
      <c r="H67">
        <v>162.836</v>
      </c>
      <c r="I67">
        <v>177.321</v>
      </c>
      <c r="J67">
        <v>193.395</v>
      </c>
      <c r="K67">
        <v>210.847</v>
      </c>
      <c r="L67">
        <v>229.49</v>
      </c>
      <c r="M67">
        <v>249.229</v>
      </c>
      <c r="N67" s="20">
        <f t="shared" si="1"/>
        <v>1.7963356709888068</v>
      </c>
      <c r="O67" t="s">
        <v>45</v>
      </c>
      <c r="P67" s="55">
        <f t="shared" si="2"/>
        <v>7.353378999999999</v>
      </c>
      <c r="Q67" s="55">
        <f t="shared" si="3"/>
        <v>13.209137</v>
      </c>
      <c r="R67"/>
      <c r="S67"/>
      <c r="T67">
        <v>2016</v>
      </c>
      <c r="U67"/>
    </row>
    <row r="68" spans="1:21" ht="15">
      <c r="A68" t="s">
        <v>113</v>
      </c>
      <c r="B68"/>
      <c r="C68"/>
      <c r="D68"/>
      <c r="E68" s="21">
        <v>0.264</v>
      </c>
      <c r="F68">
        <v>169.574</v>
      </c>
      <c r="G68">
        <v>176.974</v>
      </c>
      <c r="H68">
        <v>186.8</v>
      </c>
      <c r="I68">
        <v>197.339</v>
      </c>
      <c r="J68">
        <v>208.776</v>
      </c>
      <c r="K68">
        <v>220.82</v>
      </c>
      <c r="L68">
        <v>233.425</v>
      </c>
      <c r="M68">
        <v>246.348</v>
      </c>
      <c r="N68" s="20">
        <f aca="true" t="shared" si="4" ref="N68:N131">M68/F68</f>
        <v>1.4527462936535083</v>
      </c>
      <c r="O68" t="s">
        <v>45</v>
      </c>
      <c r="P68" s="55">
        <f aca="true" t="shared" si="5" ref="P68:P131">E68*F68</f>
        <v>44.76753600000001</v>
      </c>
      <c r="Q68" s="55">
        <f aca="true" t="shared" si="6" ref="Q68:Q131">E68*M68</f>
        <v>65.03587200000001</v>
      </c>
      <c r="R68"/>
      <c r="S68"/>
      <c r="T68">
        <v>2010</v>
      </c>
      <c r="U68"/>
    </row>
    <row r="69" spans="1:21" ht="15">
      <c r="A69" t="s">
        <v>114</v>
      </c>
      <c r="B69"/>
      <c r="C69"/>
      <c r="D69"/>
      <c r="E69" s="21">
        <v>0.518</v>
      </c>
      <c r="F69">
        <v>149.912</v>
      </c>
      <c r="G69">
        <v>161.914</v>
      </c>
      <c r="H69">
        <v>172.576</v>
      </c>
      <c r="I69">
        <v>186.128</v>
      </c>
      <c r="J69">
        <v>199.548</v>
      </c>
      <c r="K69">
        <v>213.871</v>
      </c>
      <c r="L69">
        <v>229.163</v>
      </c>
      <c r="M69">
        <v>245.181</v>
      </c>
      <c r="N69" s="20">
        <f t="shared" si="4"/>
        <v>1.6354994930359144</v>
      </c>
      <c r="O69" t="s">
        <v>47</v>
      </c>
      <c r="P69" s="55">
        <f t="shared" si="5"/>
        <v>77.65441600000001</v>
      </c>
      <c r="Q69" s="55">
        <f t="shared" si="6"/>
        <v>127.003758</v>
      </c>
      <c r="R69"/>
      <c r="S69"/>
      <c r="T69">
        <v>2016</v>
      </c>
      <c r="U69"/>
    </row>
    <row r="70" spans="1:21" ht="15">
      <c r="A70" t="s">
        <v>112</v>
      </c>
      <c r="B70"/>
      <c r="C70"/>
      <c r="D70"/>
      <c r="E70" s="21">
        <v>0.45</v>
      </c>
      <c r="F70">
        <v>142.633</v>
      </c>
      <c r="G70">
        <v>152.902</v>
      </c>
      <c r="H70">
        <v>163.377</v>
      </c>
      <c r="I70">
        <v>175.659</v>
      </c>
      <c r="J70">
        <v>190.182</v>
      </c>
      <c r="K70">
        <v>206.176</v>
      </c>
      <c r="L70">
        <v>224.102</v>
      </c>
      <c r="M70">
        <v>243.221</v>
      </c>
      <c r="N70" s="20">
        <f t="shared" si="4"/>
        <v>1.7052224940932321</v>
      </c>
      <c r="O70" t="s">
        <v>45</v>
      </c>
      <c r="P70" s="55">
        <f t="shared" si="5"/>
        <v>64.18485000000001</v>
      </c>
      <c r="Q70" s="55">
        <f t="shared" si="6"/>
        <v>109.44945</v>
      </c>
      <c r="R70"/>
      <c r="S70"/>
      <c r="T70">
        <v>2016</v>
      </c>
      <c r="U70"/>
    </row>
    <row r="71" spans="1:21" ht="15">
      <c r="A71" t="s">
        <v>116</v>
      </c>
      <c r="B71"/>
      <c r="C71"/>
      <c r="D71"/>
      <c r="E71" s="21">
        <v>0.711</v>
      </c>
      <c r="F71">
        <v>177.002</v>
      </c>
      <c r="G71">
        <v>184.695</v>
      </c>
      <c r="H71">
        <v>187.882</v>
      </c>
      <c r="I71">
        <v>198.699</v>
      </c>
      <c r="J71">
        <v>208.813</v>
      </c>
      <c r="K71">
        <v>217.892</v>
      </c>
      <c r="L71">
        <v>226.391</v>
      </c>
      <c r="M71">
        <v>235.804</v>
      </c>
      <c r="N71" s="20">
        <f t="shared" si="4"/>
        <v>1.3322109354696556</v>
      </c>
      <c r="O71" t="s">
        <v>45</v>
      </c>
      <c r="P71" s="55">
        <f t="shared" si="5"/>
        <v>125.848422</v>
      </c>
      <c r="Q71" s="55">
        <f t="shared" si="6"/>
        <v>167.656644</v>
      </c>
      <c r="R71"/>
      <c r="S71"/>
      <c r="T71">
        <v>2015</v>
      </c>
      <c r="U71"/>
    </row>
    <row r="72" spans="1:21" ht="15">
      <c r="A72" t="s">
        <v>115</v>
      </c>
      <c r="B72"/>
      <c r="C72"/>
      <c r="D72"/>
      <c r="E72" s="21">
        <v>0.825</v>
      </c>
      <c r="F72">
        <v>162.527</v>
      </c>
      <c r="G72">
        <v>170.008</v>
      </c>
      <c r="H72">
        <v>178.66</v>
      </c>
      <c r="I72">
        <v>188.867</v>
      </c>
      <c r="J72">
        <v>200.42</v>
      </c>
      <c r="K72">
        <v>211.798</v>
      </c>
      <c r="L72">
        <v>223.547</v>
      </c>
      <c r="M72">
        <v>235.596</v>
      </c>
      <c r="N72" s="20">
        <f t="shared" si="4"/>
        <v>1.4495806850554063</v>
      </c>
      <c r="O72" t="s">
        <v>45</v>
      </c>
      <c r="P72" s="55">
        <f t="shared" si="5"/>
        <v>134.08477499999998</v>
      </c>
      <c r="Q72" s="55">
        <f t="shared" si="6"/>
        <v>194.36669999999998</v>
      </c>
      <c r="R72"/>
      <c r="S72"/>
      <c r="T72">
        <v>2016</v>
      </c>
      <c r="U72"/>
    </row>
    <row r="73" spans="1:21" ht="15">
      <c r="A73" t="s">
        <v>117</v>
      </c>
      <c r="B73"/>
      <c r="C73"/>
      <c r="D73"/>
      <c r="E73" s="21">
        <v>0.894</v>
      </c>
      <c r="F73">
        <v>168.179</v>
      </c>
      <c r="G73">
        <v>176.427</v>
      </c>
      <c r="H73">
        <v>185.748</v>
      </c>
      <c r="I73">
        <v>195.103</v>
      </c>
      <c r="J73">
        <v>204.312</v>
      </c>
      <c r="K73">
        <v>213.858</v>
      </c>
      <c r="L73">
        <v>223.864</v>
      </c>
      <c r="M73">
        <v>233.695</v>
      </c>
      <c r="N73" s="20">
        <f t="shared" si="4"/>
        <v>1.3895611223755642</v>
      </c>
      <c r="O73"/>
      <c r="P73" s="55">
        <f t="shared" si="5"/>
        <v>150.352026</v>
      </c>
      <c r="Q73" s="55">
        <f t="shared" si="6"/>
        <v>208.92333</v>
      </c>
      <c r="R73"/>
      <c r="S73"/>
      <c r="T73">
        <v>2016</v>
      </c>
      <c r="U73"/>
    </row>
    <row r="74" spans="1:21" ht="15">
      <c r="A74" t="s">
        <v>118</v>
      </c>
      <c r="B74"/>
      <c r="C74"/>
      <c r="D74"/>
      <c r="E74" s="21">
        <v>0.23</v>
      </c>
      <c r="F74">
        <v>184.853</v>
      </c>
      <c r="G74">
        <v>185.966</v>
      </c>
      <c r="H74">
        <v>191.999</v>
      </c>
      <c r="I74">
        <v>198.765</v>
      </c>
      <c r="J74">
        <v>205.844</v>
      </c>
      <c r="K74">
        <v>213.359</v>
      </c>
      <c r="L74">
        <v>220.752</v>
      </c>
      <c r="M74">
        <v>228.222</v>
      </c>
      <c r="N74" s="20">
        <f t="shared" si="4"/>
        <v>1.2346134496059031</v>
      </c>
      <c r="O74" t="s">
        <v>45</v>
      </c>
      <c r="P74" s="55">
        <f t="shared" si="5"/>
        <v>42.51619</v>
      </c>
      <c r="Q74" s="55">
        <f t="shared" si="6"/>
        <v>52.491060000000004</v>
      </c>
      <c r="R74"/>
      <c r="S74"/>
      <c r="T74">
        <v>2015</v>
      </c>
      <c r="U74"/>
    </row>
    <row r="75" spans="1:21" ht="15">
      <c r="A75" t="s">
        <v>119</v>
      </c>
      <c r="B75"/>
      <c r="C75"/>
      <c r="D75"/>
      <c r="E75" s="21">
        <v>0.431</v>
      </c>
      <c r="F75">
        <v>185.266</v>
      </c>
      <c r="G75">
        <v>184.876</v>
      </c>
      <c r="H75">
        <v>188.473</v>
      </c>
      <c r="I75">
        <v>193.221</v>
      </c>
      <c r="J75">
        <v>199.266</v>
      </c>
      <c r="K75">
        <v>206.374</v>
      </c>
      <c r="L75">
        <v>213.79</v>
      </c>
      <c r="M75">
        <v>221.469</v>
      </c>
      <c r="N75" s="20">
        <f t="shared" si="4"/>
        <v>1.1954109226733454</v>
      </c>
      <c r="O75" t="s">
        <v>47</v>
      </c>
      <c r="P75" s="55">
        <f t="shared" si="5"/>
        <v>79.84964599999999</v>
      </c>
      <c r="Q75" s="55">
        <f t="shared" si="6"/>
        <v>95.453139</v>
      </c>
      <c r="R75"/>
      <c r="S75"/>
      <c r="T75">
        <v>2016</v>
      </c>
      <c r="U75"/>
    </row>
    <row r="76" spans="1:21" ht="15">
      <c r="A76" t="s">
        <v>120</v>
      </c>
      <c r="B76"/>
      <c r="C76"/>
      <c r="D76"/>
      <c r="E76" s="21">
        <v>0.611</v>
      </c>
      <c r="F76">
        <v>168.816</v>
      </c>
      <c r="G76">
        <v>165.67</v>
      </c>
      <c r="H76">
        <v>166.804</v>
      </c>
      <c r="I76">
        <v>172.23</v>
      </c>
      <c r="J76">
        <v>181.132</v>
      </c>
      <c r="K76">
        <v>189.768</v>
      </c>
      <c r="L76">
        <v>199.446</v>
      </c>
      <c r="M76">
        <v>209.597</v>
      </c>
      <c r="N76" s="20">
        <f t="shared" si="4"/>
        <v>1.2415707041986541</v>
      </c>
      <c r="O76"/>
      <c r="P76" s="55">
        <f t="shared" si="5"/>
        <v>103.146576</v>
      </c>
      <c r="Q76" s="55">
        <f t="shared" si="6"/>
        <v>128.063767</v>
      </c>
      <c r="R76"/>
      <c r="S76"/>
      <c r="T76">
        <v>2016</v>
      </c>
      <c r="U76"/>
    </row>
    <row r="77" spans="1:21" ht="15">
      <c r="A77" t="s">
        <v>121</v>
      </c>
      <c r="B77"/>
      <c r="C77"/>
      <c r="D77"/>
      <c r="E77" s="21">
        <v>0.61</v>
      </c>
      <c r="F77">
        <v>174.107</v>
      </c>
      <c r="G77">
        <v>171.658</v>
      </c>
      <c r="H77">
        <v>175.932</v>
      </c>
      <c r="I77">
        <v>180.526</v>
      </c>
      <c r="J77">
        <v>186.066</v>
      </c>
      <c r="K77">
        <v>192.928</v>
      </c>
      <c r="L77">
        <v>200.623</v>
      </c>
      <c r="M77">
        <v>208.647</v>
      </c>
      <c r="N77" s="20">
        <f t="shared" si="4"/>
        <v>1.198383752520002</v>
      </c>
      <c r="O77" t="s">
        <v>45</v>
      </c>
      <c r="P77" s="55">
        <f t="shared" si="5"/>
        <v>106.20527</v>
      </c>
      <c r="Q77" s="55">
        <f t="shared" si="6"/>
        <v>127.27466999999999</v>
      </c>
      <c r="R77"/>
      <c r="S77"/>
      <c r="T77">
        <v>2016</v>
      </c>
      <c r="U77"/>
    </row>
    <row r="78" spans="1:21" ht="15">
      <c r="A78" t="s">
        <v>122</v>
      </c>
      <c r="B78"/>
      <c r="C78"/>
      <c r="D78"/>
      <c r="E78" s="21">
        <v>0.284</v>
      </c>
      <c r="F78">
        <v>115.335</v>
      </c>
      <c r="G78">
        <v>120.859</v>
      </c>
      <c r="H78">
        <v>130.208</v>
      </c>
      <c r="I78">
        <v>144.494</v>
      </c>
      <c r="J78">
        <v>156.354</v>
      </c>
      <c r="K78">
        <v>167.803</v>
      </c>
      <c r="L78">
        <v>180.23</v>
      </c>
      <c r="M78">
        <v>193.551</v>
      </c>
      <c r="N78" s="20">
        <f t="shared" si="4"/>
        <v>1.6781636103524515</v>
      </c>
      <c r="O78" t="s">
        <v>45</v>
      </c>
      <c r="P78" s="55">
        <f t="shared" si="5"/>
        <v>32.75514</v>
      </c>
      <c r="Q78" s="55">
        <f t="shared" si="6"/>
        <v>54.96848399999999</v>
      </c>
      <c r="R78"/>
      <c r="S78"/>
      <c r="T78">
        <v>2016</v>
      </c>
      <c r="U78"/>
    </row>
    <row r="79" spans="1:21" ht="15">
      <c r="A79" t="s">
        <v>123</v>
      </c>
      <c r="B79"/>
      <c r="C79"/>
      <c r="D79"/>
      <c r="E79" s="25">
        <v>0.585</v>
      </c>
      <c r="F79">
        <v>137.989</v>
      </c>
      <c r="G79">
        <v>144.561</v>
      </c>
      <c r="H79">
        <v>152.374</v>
      </c>
      <c r="I79">
        <v>160.302</v>
      </c>
      <c r="J79">
        <v>168.471</v>
      </c>
      <c r="K79">
        <v>176.659</v>
      </c>
      <c r="L79">
        <v>184.836</v>
      </c>
      <c r="M79">
        <v>193.102</v>
      </c>
      <c r="N79" s="20">
        <f t="shared" si="4"/>
        <v>1.399401401560994</v>
      </c>
      <c r="O79" t="s">
        <v>45</v>
      </c>
      <c r="P79" s="55">
        <f t="shared" si="5"/>
        <v>80.723565</v>
      </c>
      <c r="Q79" s="55">
        <f t="shared" si="6"/>
        <v>112.96467</v>
      </c>
      <c r="R79"/>
      <c r="S79"/>
      <c r="T79">
        <v>2016</v>
      </c>
      <c r="U79"/>
    </row>
    <row r="80" spans="1:21" ht="15">
      <c r="A80" t="s">
        <v>124</v>
      </c>
      <c r="B80"/>
      <c r="C80"/>
      <c r="D80"/>
      <c r="E80" s="21">
        <v>0.265</v>
      </c>
      <c r="F80">
        <v>126.212</v>
      </c>
      <c r="G80">
        <v>131.742</v>
      </c>
      <c r="H80">
        <v>138.276</v>
      </c>
      <c r="I80">
        <v>145.712</v>
      </c>
      <c r="J80">
        <v>154.517</v>
      </c>
      <c r="K80">
        <v>164.022</v>
      </c>
      <c r="L80">
        <v>174.089</v>
      </c>
      <c r="M80">
        <v>184.548</v>
      </c>
      <c r="N80" s="20">
        <f t="shared" si="4"/>
        <v>1.462206446296707</v>
      </c>
      <c r="O80" t="s">
        <v>47</v>
      </c>
      <c r="P80" s="55">
        <f t="shared" si="5"/>
        <v>33.446180000000005</v>
      </c>
      <c r="Q80" s="55">
        <f t="shared" si="6"/>
        <v>48.90522</v>
      </c>
      <c r="R80"/>
      <c r="S80"/>
      <c r="T80">
        <v>2016</v>
      </c>
      <c r="U80"/>
    </row>
    <row r="81" spans="1:21" ht="15">
      <c r="A81" t="s">
        <v>125</v>
      </c>
      <c r="B81"/>
      <c r="C81"/>
      <c r="D81"/>
      <c r="E81" s="21">
        <v>0.48100000000000004</v>
      </c>
      <c r="F81">
        <v>127.621</v>
      </c>
      <c r="G81">
        <v>130.542</v>
      </c>
      <c r="H81">
        <v>135.914</v>
      </c>
      <c r="I81">
        <v>142.755</v>
      </c>
      <c r="J81">
        <v>150.965</v>
      </c>
      <c r="K81">
        <v>160.492</v>
      </c>
      <c r="L81">
        <v>170.869</v>
      </c>
      <c r="M81">
        <v>181.646</v>
      </c>
      <c r="N81" s="20">
        <f t="shared" si="4"/>
        <v>1.4233237476590843</v>
      </c>
      <c r="O81" t="s">
        <v>45</v>
      </c>
      <c r="P81" s="55">
        <f t="shared" si="5"/>
        <v>61.385701000000005</v>
      </c>
      <c r="Q81" s="55">
        <f t="shared" si="6"/>
        <v>87.371726</v>
      </c>
      <c r="R81"/>
      <c r="S81"/>
      <c r="T81">
        <v>2014</v>
      </c>
      <c r="U81"/>
    </row>
    <row r="82" spans="1:21" ht="15">
      <c r="A82" t="s">
        <v>126</v>
      </c>
      <c r="B82"/>
      <c r="C82"/>
      <c r="D82"/>
      <c r="E82" s="21">
        <v>0.145</v>
      </c>
      <c r="F82">
        <v>88.777</v>
      </c>
      <c r="G82">
        <v>95.501</v>
      </c>
      <c r="H82">
        <v>103.485</v>
      </c>
      <c r="I82">
        <v>112.125</v>
      </c>
      <c r="J82">
        <v>120.382</v>
      </c>
      <c r="K82">
        <v>129.069</v>
      </c>
      <c r="L82">
        <v>138.704</v>
      </c>
      <c r="M82">
        <v>148.954</v>
      </c>
      <c r="N82" s="20">
        <f t="shared" si="4"/>
        <v>1.6778444867476938</v>
      </c>
      <c r="O82" t="s">
        <v>45</v>
      </c>
      <c r="P82" s="55">
        <f t="shared" si="5"/>
        <v>12.872665</v>
      </c>
      <c r="Q82" s="55">
        <f t="shared" si="6"/>
        <v>21.59833</v>
      </c>
      <c r="R82"/>
      <c r="S82"/>
      <c r="T82">
        <v>2015</v>
      </c>
      <c r="U82"/>
    </row>
    <row r="83" spans="1:21" ht="15">
      <c r="A83" t="s">
        <v>128</v>
      </c>
      <c r="B83"/>
      <c r="C83"/>
      <c r="D83"/>
      <c r="E83" s="21">
        <v>0.22</v>
      </c>
      <c r="F83">
        <v>80.588</v>
      </c>
      <c r="G83">
        <v>87.912</v>
      </c>
      <c r="H83">
        <v>96.27</v>
      </c>
      <c r="I83">
        <v>105.339</v>
      </c>
      <c r="J83">
        <v>115.195</v>
      </c>
      <c r="K83">
        <v>125.705</v>
      </c>
      <c r="L83">
        <v>136.807</v>
      </c>
      <c r="M83">
        <v>148.473</v>
      </c>
      <c r="N83" s="20">
        <f t="shared" si="4"/>
        <v>1.8423710726162708</v>
      </c>
      <c r="O83" t="s">
        <v>45</v>
      </c>
      <c r="P83" s="55">
        <f t="shared" si="5"/>
        <v>17.72936</v>
      </c>
      <c r="Q83" s="55">
        <f t="shared" si="6"/>
        <v>32.664060000000006</v>
      </c>
      <c r="R83"/>
      <c r="S83"/>
      <c r="T83">
        <v>2014</v>
      </c>
      <c r="U83"/>
    </row>
    <row r="84" spans="1:21" ht="15">
      <c r="A84" t="s">
        <v>127</v>
      </c>
      <c r="B84"/>
      <c r="C84"/>
      <c r="D84"/>
      <c r="E84" s="21">
        <v>0.452</v>
      </c>
      <c r="F84">
        <v>87.384</v>
      </c>
      <c r="G84">
        <v>92.809</v>
      </c>
      <c r="H84">
        <v>99.43</v>
      </c>
      <c r="I84">
        <v>107.037</v>
      </c>
      <c r="J84">
        <v>115.661</v>
      </c>
      <c r="K84">
        <v>124.707</v>
      </c>
      <c r="L84">
        <v>134.299</v>
      </c>
      <c r="M84">
        <v>144.412</v>
      </c>
      <c r="N84" s="20">
        <f t="shared" si="4"/>
        <v>1.652613750801062</v>
      </c>
      <c r="O84" t="s">
        <v>47</v>
      </c>
      <c r="P84" s="55">
        <f t="shared" si="5"/>
        <v>39.497568</v>
      </c>
      <c r="Q84" s="55">
        <f t="shared" si="6"/>
        <v>65.274224</v>
      </c>
      <c r="R84"/>
      <c r="S84"/>
      <c r="T84">
        <v>2015</v>
      </c>
      <c r="U84"/>
    </row>
    <row r="85" spans="1:21" ht="15">
      <c r="A85" t="s">
        <v>129</v>
      </c>
      <c r="B85"/>
      <c r="C85"/>
      <c r="D85"/>
      <c r="E85" s="21">
        <v>0.54</v>
      </c>
      <c r="F85">
        <v>97.728</v>
      </c>
      <c r="G85">
        <v>101.725</v>
      </c>
      <c r="H85">
        <v>106.602</v>
      </c>
      <c r="I85">
        <v>112.475</v>
      </c>
      <c r="J85">
        <v>118.896</v>
      </c>
      <c r="K85">
        <v>126.252</v>
      </c>
      <c r="L85">
        <v>134.03</v>
      </c>
      <c r="M85">
        <v>142.073</v>
      </c>
      <c r="N85" s="20">
        <f t="shared" si="4"/>
        <v>1.4537594138834318</v>
      </c>
      <c r="O85"/>
      <c r="P85" s="55">
        <f t="shared" si="5"/>
        <v>52.77312</v>
      </c>
      <c r="Q85" s="55">
        <f t="shared" si="6"/>
        <v>76.71942000000001</v>
      </c>
      <c r="R85"/>
      <c r="S85"/>
      <c r="T85">
        <v>2016</v>
      </c>
      <c r="U85"/>
    </row>
    <row r="86" spans="1:21" ht="15">
      <c r="A86" t="s">
        <v>130</v>
      </c>
      <c r="B86"/>
      <c r="C86"/>
      <c r="D86"/>
      <c r="E86" s="21">
        <v>0.19</v>
      </c>
      <c r="F86">
        <v>80.468</v>
      </c>
      <c r="G86">
        <v>83.388</v>
      </c>
      <c r="H86">
        <v>88.61</v>
      </c>
      <c r="I86">
        <v>95.067</v>
      </c>
      <c r="J86">
        <v>102.659</v>
      </c>
      <c r="K86">
        <v>111.349</v>
      </c>
      <c r="L86">
        <v>121.033</v>
      </c>
      <c r="M86">
        <v>132.428</v>
      </c>
      <c r="N86" s="20">
        <f t="shared" si="4"/>
        <v>1.6457225232390515</v>
      </c>
      <c r="O86"/>
      <c r="P86" s="55">
        <f t="shared" si="5"/>
        <v>15.288920000000001</v>
      </c>
      <c r="Q86" s="55">
        <f t="shared" si="6"/>
        <v>25.16132</v>
      </c>
      <c r="R86"/>
      <c r="S86"/>
      <c r="T86">
        <v>2016</v>
      </c>
      <c r="U86"/>
    </row>
    <row r="87" spans="1:21" ht="15">
      <c r="A87" t="s">
        <v>131</v>
      </c>
      <c r="B87"/>
      <c r="C87"/>
      <c r="D87"/>
      <c r="E87" s="21">
        <v>0.828</v>
      </c>
      <c r="F87">
        <v>130.526</v>
      </c>
      <c r="G87">
        <v>128.746</v>
      </c>
      <c r="H87">
        <v>127.321</v>
      </c>
      <c r="I87">
        <v>126.547</v>
      </c>
      <c r="J87">
        <v>127.438</v>
      </c>
      <c r="K87">
        <v>128.558</v>
      </c>
      <c r="L87">
        <v>129.915</v>
      </c>
      <c r="M87">
        <v>131.753</v>
      </c>
      <c r="N87" s="20">
        <f t="shared" si="4"/>
        <v>1.0094004259687723</v>
      </c>
      <c r="O87"/>
      <c r="P87" s="55">
        <f t="shared" si="5"/>
        <v>108.075528</v>
      </c>
      <c r="Q87" s="55">
        <f t="shared" si="6"/>
        <v>109.09148399999998</v>
      </c>
      <c r="R87"/>
      <c r="S87"/>
      <c r="T87">
        <v>2016</v>
      </c>
      <c r="U87"/>
    </row>
    <row r="88" spans="1:21" ht="15">
      <c r="A88" t="s">
        <v>132</v>
      </c>
      <c r="B88"/>
      <c r="C88"/>
      <c r="D88"/>
      <c r="E88" s="21">
        <v>0.742</v>
      </c>
      <c r="F88">
        <v>91.712</v>
      </c>
      <c r="G88">
        <v>95.653</v>
      </c>
      <c r="H88">
        <v>100.181</v>
      </c>
      <c r="I88">
        <v>104.856</v>
      </c>
      <c r="J88">
        <v>109.749</v>
      </c>
      <c r="K88">
        <v>114.599</v>
      </c>
      <c r="L88">
        <v>119.515</v>
      </c>
      <c r="M88">
        <v>124.426</v>
      </c>
      <c r="N88" s="20">
        <f t="shared" si="4"/>
        <v>1.356703593859037</v>
      </c>
      <c r="O88"/>
      <c r="P88" s="55">
        <f t="shared" si="5"/>
        <v>68.050304</v>
      </c>
      <c r="Q88" s="55">
        <f t="shared" si="6"/>
        <v>92.32409200000001</v>
      </c>
      <c r="R88"/>
      <c r="S88"/>
      <c r="T88">
        <v>2016</v>
      </c>
      <c r="U88"/>
    </row>
    <row r="89" spans="1:21" ht="15">
      <c r="A89" t="s">
        <v>133</v>
      </c>
      <c r="B89"/>
      <c r="C89"/>
      <c r="D89"/>
      <c r="E89" s="21">
        <v>0.772</v>
      </c>
      <c r="F89">
        <v>83.056</v>
      </c>
      <c r="G89">
        <v>86.049</v>
      </c>
      <c r="H89">
        <v>90.632</v>
      </c>
      <c r="I89">
        <v>95.591</v>
      </c>
      <c r="J89">
        <v>100.961</v>
      </c>
      <c r="K89">
        <v>106.399</v>
      </c>
      <c r="L89">
        <v>112</v>
      </c>
      <c r="M89">
        <v>117.636</v>
      </c>
      <c r="N89" s="20">
        <f t="shared" si="4"/>
        <v>1.4163455981506454</v>
      </c>
      <c r="O89"/>
      <c r="P89" s="55">
        <f t="shared" si="5"/>
        <v>64.119232</v>
      </c>
      <c r="Q89" s="55">
        <f t="shared" si="6"/>
        <v>90.814992</v>
      </c>
      <c r="R89"/>
      <c r="S89"/>
      <c r="T89">
        <v>2016</v>
      </c>
      <c r="U89"/>
    </row>
    <row r="90" spans="1:21" ht="15">
      <c r="A90" t="s">
        <v>136</v>
      </c>
      <c r="B90"/>
      <c r="C90"/>
      <c r="D90"/>
      <c r="E90" s="21">
        <v>0.18</v>
      </c>
      <c r="F90">
        <v>72.727</v>
      </c>
      <c r="G90">
        <v>77.096</v>
      </c>
      <c r="H90">
        <v>81.554</v>
      </c>
      <c r="I90">
        <v>86.936</v>
      </c>
      <c r="J90">
        <v>93.218</v>
      </c>
      <c r="K90">
        <v>100.056</v>
      </c>
      <c r="L90">
        <v>107.702</v>
      </c>
      <c r="M90">
        <v>115.77</v>
      </c>
      <c r="N90" s="20">
        <f t="shared" si="4"/>
        <v>1.5918434694130101</v>
      </c>
      <c r="O90"/>
      <c r="P90" s="55">
        <f t="shared" si="5"/>
        <v>13.090860000000001</v>
      </c>
      <c r="Q90" s="55">
        <f t="shared" si="6"/>
        <v>20.8386</v>
      </c>
      <c r="R90"/>
      <c r="S90"/>
      <c r="T90">
        <v>2016</v>
      </c>
      <c r="U90"/>
    </row>
    <row r="91" spans="1:21" ht="15">
      <c r="A91" t="s">
        <v>135</v>
      </c>
      <c r="B91"/>
      <c r="C91"/>
      <c r="D91"/>
      <c r="E91" s="21">
        <v>0.564</v>
      </c>
      <c r="F91">
        <v>76.356</v>
      </c>
      <c r="G91">
        <v>80.678</v>
      </c>
      <c r="H91">
        <v>85.203</v>
      </c>
      <c r="I91">
        <v>90.157</v>
      </c>
      <c r="J91">
        <v>95.672</v>
      </c>
      <c r="K91">
        <v>101.494</v>
      </c>
      <c r="L91">
        <v>107.643</v>
      </c>
      <c r="M91">
        <v>113.993</v>
      </c>
      <c r="N91" s="20">
        <f t="shared" si="4"/>
        <v>1.492914767667243</v>
      </c>
      <c r="O91"/>
      <c r="P91" s="55">
        <f t="shared" si="5"/>
        <v>43.064783999999996</v>
      </c>
      <c r="Q91" s="55">
        <f t="shared" si="6"/>
        <v>64.29205199999998</v>
      </c>
      <c r="R91"/>
      <c r="S91"/>
      <c r="T91">
        <v>2016</v>
      </c>
      <c r="U91"/>
    </row>
    <row r="92" spans="1:21" ht="15">
      <c r="A92" t="s">
        <v>137</v>
      </c>
      <c r="B92"/>
      <c r="C92"/>
      <c r="D92"/>
      <c r="E92" s="21">
        <v>0.457</v>
      </c>
      <c r="F92">
        <v>82.809</v>
      </c>
      <c r="G92">
        <v>85.554</v>
      </c>
      <c r="H92">
        <v>89.046</v>
      </c>
      <c r="I92">
        <v>93.044</v>
      </c>
      <c r="J92">
        <v>97.595</v>
      </c>
      <c r="K92">
        <v>102.538</v>
      </c>
      <c r="L92">
        <v>107.807</v>
      </c>
      <c r="M92">
        <v>113.178</v>
      </c>
      <c r="N92" s="20">
        <f t="shared" si="4"/>
        <v>1.3667354997645182</v>
      </c>
      <c r="O92"/>
      <c r="P92" s="55">
        <f t="shared" si="5"/>
        <v>37.843713</v>
      </c>
      <c r="Q92" s="55">
        <f t="shared" si="6"/>
        <v>51.722346</v>
      </c>
      <c r="R92"/>
      <c r="S92"/>
      <c r="T92">
        <v>2016</v>
      </c>
      <c r="U92"/>
    </row>
    <row r="93" spans="1:21" ht="15">
      <c r="A93" t="s">
        <v>134</v>
      </c>
      <c r="B93"/>
      <c r="C93"/>
      <c r="D93"/>
      <c r="E93" s="21">
        <v>0.247</v>
      </c>
      <c r="F93">
        <v>75.698</v>
      </c>
      <c r="G93">
        <v>69.167</v>
      </c>
      <c r="H93">
        <v>68.954</v>
      </c>
      <c r="I93">
        <v>76.297</v>
      </c>
      <c r="J93">
        <v>88.417</v>
      </c>
      <c r="K93">
        <v>96.939</v>
      </c>
      <c r="L93">
        <v>104.415</v>
      </c>
      <c r="M93">
        <v>112.266</v>
      </c>
      <c r="N93" s="20">
        <f t="shared" si="4"/>
        <v>1.4830774921398189</v>
      </c>
      <c r="O93"/>
      <c r="P93" s="55">
        <f t="shared" si="5"/>
        <v>18.697405999999997</v>
      </c>
      <c r="Q93" s="55">
        <f t="shared" si="6"/>
        <v>27.729702</v>
      </c>
      <c r="R93"/>
      <c r="S93"/>
      <c r="T93">
        <v>2008</v>
      </c>
      <c r="U93"/>
    </row>
    <row r="94" spans="1:21" ht="15">
      <c r="A94" t="s">
        <v>140</v>
      </c>
      <c r="B94"/>
      <c r="C94"/>
      <c r="D94"/>
      <c r="E94" s="21">
        <v>0.411</v>
      </c>
      <c r="F94">
        <v>74.592</v>
      </c>
      <c r="G94">
        <v>78.765</v>
      </c>
      <c r="H94">
        <v>83.503</v>
      </c>
      <c r="I94">
        <v>88.529</v>
      </c>
      <c r="J94">
        <v>93.854</v>
      </c>
      <c r="K94">
        <v>99.374</v>
      </c>
      <c r="L94">
        <v>105.191</v>
      </c>
      <c r="M94">
        <v>111.182</v>
      </c>
      <c r="N94" s="20">
        <f t="shared" si="4"/>
        <v>1.490535178035178</v>
      </c>
      <c r="O94"/>
      <c r="P94" s="55">
        <f t="shared" si="5"/>
        <v>30.657311999999997</v>
      </c>
      <c r="Q94" s="55">
        <f t="shared" si="6"/>
        <v>45.695802</v>
      </c>
      <c r="R94"/>
      <c r="S94"/>
      <c r="T94">
        <v>2015</v>
      </c>
      <c r="U94"/>
    </row>
    <row r="95" spans="1:21" ht="15">
      <c r="A95" t="s">
        <v>138</v>
      </c>
      <c r="B95"/>
      <c r="C95"/>
      <c r="D95"/>
      <c r="E95" s="21">
        <v>0.759</v>
      </c>
      <c r="F95">
        <v>83.201</v>
      </c>
      <c r="G95">
        <v>85.105</v>
      </c>
      <c r="H95">
        <v>87.887</v>
      </c>
      <c r="I95">
        <v>91.384</v>
      </c>
      <c r="J95">
        <v>95.668</v>
      </c>
      <c r="K95">
        <v>100.122</v>
      </c>
      <c r="L95">
        <v>105.268</v>
      </c>
      <c r="M95">
        <v>110.512</v>
      </c>
      <c r="N95" s="20">
        <f t="shared" si="4"/>
        <v>1.3282532661867046</v>
      </c>
      <c r="O95"/>
      <c r="P95" s="55">
        <f t="shared" si="5"/>
        <v>63.149558999999996</v>
      </c>
      <c r="Q95" s="55">
        <f t="shared" si="6"/>
        <v>83.878608</v>
      </c>
      <c r="R95"/>
      <c r="S95"/>
      <c r="T95">
        <v>2013</v>
      </c>
      <c r="U95"/>
    </row>
    <row r="96" spans="1:21" ht="15">
      <c r="A96" t="s">
        <v>141</v>
      </c>
      <c r="B96"/>
      <c r="C96"/>
      <c r="D96"/>
      <c r="E96" s="21">
        <v>0.172</v>
      </c>
      <c r="F96">
        <v>70.62</v>
      </c>
      <c r="G96">
        <v>71.817</v>
      </c>
      <c r="H96">
        <v>78.547</v>
      </c>
      <c r="I96">
        <v>84.044</v>
      </c>
      <c r="J96">
        <v>89.114</v>
      </c>
      <c r="K96">
        <v>94.445</v>
      </c>
      <c r="L96">
        <v>100.084</v>
      </c>
      <c r="M96">
        <v>105.919</v>
      </c>
      <c r="N96" s="20">
        <f t="shared" si="4"/>
        <v>1.4998442367601246</v>
      </c>
      <c r="O96"/>
      <c r="P96" s="55">
        <f t="shared" si="5"/>
        <v>12.14664</v>
      </c>
      <c r="Q96" s="55">
        <f t="shared" si="6"/>
        <v>18.218068</v>
      </c>
      <c r="R96"/>
      <c r="S96"/>
      <c r="T96">
        <v>2016</v>
      </c>
      <c r="U96"/>
    </row>
    <row r="97" spans="1:21" ht="15">
      <c r="A97" t="s">
        <v>150</v>
      </c>
      <c r="B97"/>
      <c r="C97"/>
      <c r="D97"/>
      <c r="E97" s="21">
        <v>0.726</v>
      </c>
      <c r="F97">
        <v>64.323</v>
      </c>
      <c r="G97">
        <v>63.752</v>
      </c>
      <c r="H97">
        <v>73.579</v>
      </c>
      <c r="I97">
        <v>80.248</v>
      </c>
      <c r="J97">
        <v>86.962</v>
      </c>
      <c r="K97">
        <v>93.331</v>
      </c>
      <c r="L97">
        <v>99.386</v>
      </c>
      <c r="M97">
        <v>105.645</v>
      </c>
      <c r="N97" s="20">
        <f t="shared" si="4"/>
        <v>1.6424140665080922</v>
      </c>
      <c r="O97"/>
      <c r="P97" s="55">
        <f t="shared" si="5"/>
        <v>46.698497999999994</v>
      </c>
      <c r="Q97" s="55">
        <f t="shared" si="6"/>
        <v>76.69827</v>
      </c>
      <c r="R97"/>
      <c r="S97"/>
      <c r="T97">
        <v>2016</v>
      </c>
      <c r="U97"/>
    </row>
    <row r="98" spans="1:21" ht="15">
      <c r="A98" t="s">
        <v>142</v>
      </c>
      <c r="B98"/>
      <c r="C98"/>
      <c r="D98"/>
      <c r="E98" s="21">
        <v>0.65</v>
      </c>
      <c r="F98">
        <v>72.467</v>
      </c>
      <c r="G98">
        <v>74.458</v>
      </c>
      <c r="H98">
        <v>78.407</v>
      </c>
      <c r="I98">
        <v>82.406</v>
      </c>
      <c r="J98">
        <v>86.774</v>
      </c>
      <c r="K98">
        <v>91.346</v>
      </c>
      <c r="L98">
        <v>96.04</v>
      </c>
      <c r="M98">
        <v>100.825</v>
      </c>
      <c r="N98" s="20">
        <f t="shared" si="4"/>
        <v>1.391322946996564</v>
      </c>
      <c r="O98"/>
      <c r="P98" s="55">
        <f t="shared" si="5"/>
        <v>47.10355</v>
      </c>
      <c r="Q98" s="55">
        <f t="shared" si="6"/>
        <v>65.53625000000001</v>
      </c>
      <c r="R98"/>
      <c r="S98"/>
      <c r="T98">
        <v>2016</v>
      </c>
      <c r="U98"/>
    </row>
    <row r="99" spans="1:21" ht="15">
      <c r="A99" t="s">
        <v>139</v>
      </c>
      <c r="B99"/>
      <c r="C99"/>
      <c r="D99"/>
      <c r="E99" s="21">
        <v>0.211</v>
      </c>
      <c r="F99">
        <v>40.726</v>
      </c>
      <c r="G99">
        <v>40.018</v>
      </c>
      <c r="H99">
        <v>63.144</v>
      </c>
      <c r="I99">
        <v>84.429</v>
      </c>
      <c r="J99">
        <v>85.545</v>
      </c>
      <c r="K99">
        <v>89.438</v>
      </c>
      <c r="L99">
        <v>93.56</v>
      </c>
      <c r="M99">
        <v>97.806</v>
      </c>
      <c r="N99" s="20">
        <f t="shared" si="4"/>
        <v>2.4015616559446054</v>
      </c>
      <c r="O99"/>
      <c r="P99" s="55">
        <f t="shared" si="5"/>
        <v>8.593186</v>
      </c>
      <c r="Q99" s="55">
        <f t="shared" si="6"/>
        <v>20.637065999999997</v>
      </c>
      <c r="R99"/>
      <c r="S99"/>
      <c r="T99">
        <v>2016</v>
      </c>
      <c r="U99"/>
    </row>
    <row r="100" spans="1:21" ht="15">
      <c r="A100" t="s">
        <v>143</v>
      </c>
      <c r="B100"/>
      <c r="C100"/>
      <c r="D100"/>
      <c r="E100" s="21">
        <v>0.111</v>
      </c>
      <c r="F100">
        <v>54.438</v>
      </c>
      <c r="G100">
        <v>59.015</v>
      </c>
      <c r="H100">
        <v>64.214</v>
      </c>
      <c r="I100">
        <v>69.884</v>
      </c>
      <c r="J100">
        <v>76.224</v>
      </c>
      <c r="K100">
        <v>82.892</v>
      </c>
      <c r="L100">
        <v>89.945</v>
      </c>
      <c r="M100">
        <v>97.184</v>
      </c>
      <c r="N100" s="20">
        <f t="shared" si="4"/>
        <v>1.7852235570741026</v>
      </c>
      <c r="O100"/>
      <c r="P100" s="55">
        <f t="shared" si="5"/>
        <v>6.042618</v>
      </c>
      <c r="Q100" s="55">
        <f t="shared" si="6"/>
        <v>10.787424</v>
      </c>
      <c r="R100"/>
      <c r="S100"/>
      <c r="T100">
        <v>2016</v>
      </c>
      <c r="U100"/>
    </row>
    <row r="101" spans="1:21" ht="15">
      <c r="A101" t="s">
        <v>144</v>
      </c>
      <c r="B101"/>
      <c r="C101"/>
      <c r="D101"/>
      <c r="E101" s="21">
        <v>0.19</v>
      </c>
      <c r="F101">
        <v>62.188</v>
      </c>
      <c r="G101">
        <v>65.133</v>
      </c>
      <c r="H101">
        <v>68.904</v>
      </c>
      <c r="I101">
        <v>73.391</v>
      </c>
      <c r="J101">
        <v>78.3</v>
      </c>
      <c r="K101">
        <v>83.519</v>
      </c>
      <c r="L101">
        <v>89.072</v>
      </c>
      <c r="M101">
        <v>94.865</v>
      </c>
      <c r="N101" s="20">
        <f t="shared" si="4"/>
        <v>1.5254550717180162</v>
      </c>
      <c r="O101"/>
      <c r="P101" s="55">
        <f t="shared" si="5"/>
        <v>11.81572</v>
      </c>
      <c r="Q101" s="55">
        <f t="shared" si="6"/>
        <v>18.02435</v>
      </c>
      <c r="R101"/>
      <c r="S101"/>
      <c r="T101">
        <v>2015</v>
      </c>
      <c r="U101"/>
    </row>
    <row r="102" spans="1:21" ht="15">
      <c r="A102" t="s">
        <v>258</v>
      </c>
      <c r="B102"/>
      <c r="C102"/>
      <c r="D102"/>
      <c r="E102" s="21">
        <v>0.068</v>
      </c>
      <c r="F102">
        <v>64.292</v>
      </c>
      <c r="G102">
        <v>66.654</v>
      </c>
      <c r="H102">
        <v>69.51</v>
      </c>
      <c r="I102">
        <v>72.985</v>
      </c>
      <c r="J102">
        <v>77.152</v>
      </c>
      <c r="K102">
        <v>81.949</v>
      </c>
      <c r="L102">
        <v>87.415</v>
      </c>
      <c r="M102">
        <v>93.552</v>
      </c>
      <c r="N102" s="20">
        <f t="shared" si="4"/>
        <v>1.4551110558078766</v>
      </c>
      <c r="O102"/>
      <c r="P102" s="55">
        <f t="shared" si="5"/>
        <v>4.371856</v>
      </c>
      <c r="Q102" s="55">
        <f t="shared" si="6"/>
        <v>6.361536000000001</v>
      </c>
      <c r="R102"/>
      <c r="S102"/>
      <c r="T102">
        <v>2015</v>
      </c>
      <c r="U102"/>
    </row>
    <row r="103" spans="1:21" ht="15">
      <c r="A103" t="s">
        <v>147</v>
      </c>
      <c r="B103"/>
      <c r="C103"/>
      <c r="D103"/>
      <c r="E103" s="21">
        <v>0.468</v>
      </c>
      <c r="F103">
        <v>61.078</v>
      </c>
      <c r="G103">
        <v>64.388</v>
      </c>
      <c r="H103">
        <v>68.045</v>
      </c>
      <c r="I103">
        <v>72.137</v>
      </c>
      <c r="J103">
        <v>76.534</v>
      </c>
      <c r="K103">
        <v>81.135</v>
      </c>
      <c r="L103">
        <v>85.986</v>
      </c>
      <c r="M103">
        <v>90.991</v>
      </c>
      <c r="N103" s="20">
        <f t="shared" si="4"/>
        <v>1.4897508104391106</v>
      </c>
      <c r="O103"/>
      <c r="P103" s="55">
        <f t="shared" si="5"/>
        <v>28.584504000000003</v>
      </c>
      <c r="Q103" s="55">
        <f t="shared" si="6"/>
        <v>42.583788000000006</v>
      </c>
      <c r="R103"/>
      <c r="S103"/>
      <c r="T103">
        <v>2016</v>
      </c>
      <c r="U103"/>
    </row>
    <row r="104" spans="1:21" ht="15">
      <c r="A104" t="s">
        <v>146</v>
      </c>
      <c r="B104"/>
      <c r="C104"/>
      <c r="D104"/>
      <c r="E104" s="21">
        <v>0.039</v>
      </c>
      <c r="F104">
        <v>62.696</v>
      </c>
      <c r="G104">
        <v>65.02</v>
      </c>
      <c r="H104">
        <v>67.988</v>
      </c>
      <c r="I104">
        <v>71.379</v>
      </c>
      <c r="J104">
        <v>75.288</v>
      </c>
      <c r="K104">
        <v>79.735</v>
      </c>
      <c r="L104">
        <v>84.898</v>
      </c>
      <c r="M104">
        <v>90.6</v>
      </c>
      <c r="N104" s="20">
        <f t="shared" si="4"/>
        <v>1.445068265918081</v>
      </c>
      <c r="O104"/>
      <c r="P104" s="55">
        <f t="shared" si="5"/>
        <v>2.445144</v>
      </c>
      <c r="Q104" s="55">
        <f t="shared" si="6"/>
        <v>3.5334</v>
      </c>
      <c r="R104"/>
      <c r="S104"/>
      <c r="T104">
        <v>2015</v>
      </c>
      <c r="U104"/>
    </row>
    <row r="105" spans="1:21" ht="15">
      <c r="A105" t="s">
        <v>149</v>
      </c>
      <c r="B105"/>
      <c r="C105"/>
      <c r="D105"/>
      <c r="E105" s="21">
        <v>0.72</v>
      </c>
      <c r="F105">
        <v>63.658</v>
      </c>
      <c r="G105">
        <v>66.499</v>
      </c>
      <c r="H105">
        <v>70.359</v>
      </c>
      <c r="I105">
        <v>73.535</v>
      </c>
      <c r="J105">
        <v>76.667</v>
      </c>
      <c r="K105">
        <v>79.662</v>
      </c>
      <c r="L105">
        <v>82.775</v>
      </c>
      <c r="M105">
        <v>85.88</v>
      </c>
      <c r="N105" s="20">
        <f t="shared" si="4"/>
        <v>1.3490841685255583</v>
      </c>
      <c r="O105"/>
      <c r="P105" s="55">
        <f t="shared" si="5"/>
        <v>45.83376</v>
      </c>
      <c r="Q105" s="55">
        <f t="shared" si="6"/>
        <v>61.8336</v>
      </c>
      <c r="R105"/>
      <c r="S105"/>
      <c r="T105">
        <v>2016</v>
      </c>
      <c r="U105"/>
    </row>
    <row r="106" spans="1:21" ht="15">
      <c r="A106" t="s">
        <v>148</v>
      </c>
      <c r="B106"/>
      <c r="C106"/>
      <c r="D106"/>
      <c r="E106" s="21">
        <v>0.915</v>
      </c>
      <c r="F106">
        <v>64.168</v>
      </c>
      <c r="G106">
        <v>66.919</v>
      </c>
      <c r="H106">
        <v>69.773</v>
      </c>
      <c r="I106">
        <v>72.366</v>
      </c>
      <c r="J106">
        <v>75.176</v>
      </c>
      <c r="K106">
        <v>78.391</v>
      </c>
      <c r="L106">
        <v>81.797</v>
      </c>
      <c r="M106">
        <v>85.231</v>
      </c>
      <c r="N106" s="20">
        <f t="shared" si="4"/>
        <v>1.328247724722603</v>
      </c>
      <c r="O106"/>
      <c r="P106" s="55">
        <f t="shared" si="5"/>
        <v>58.71372000000001</v>
      </c>
      <c r="Q106" s="55">
        <f t="shared" si="6"/>
        <v>77.98636499999999</v>
      </c>
      <c r="R106"/>
      <c r="S106"/>
      <c r="T106">
        <v>2016</v>
      </c>
      <c r="U106"/>
    </row>
    <row r="107" spans="1:21" ht="15">
      <c r="A107" t="s">
        <v>151</v>
      </c>
      <c r="B107"/>
      <c r="C107"/>
      <c r="D107"/>
      <c r="E107" s="21">
        <v>0.952</v>
      </c>
      <c r="F107">
        <v>57.747</v>
      </c>
      <c r="G107">
        <v>60.928</v>
      </c>
      <c r="H107">
        <v>64.391</v>
      </c>
      <c r="I107">
        <v>68.027</v>
      </c>
      <c r="J107">
        <v>71.746</v>
      </c>
      <c r="K107">
        <v>75.544</v>
      </c>
      <c r="L107">
        <v>79.478</v>
      </c>
      <c r="M107">
        <v>83.464</v>
      </c>
      <c r="N107" s="20">
        <f t="shared" si="4"/>
        <v>1.4453391518174104</v>
      </c>
      <c r="O107"/>
      <c r="P107" s="55">
        <f t="shared" si="5"/>
        <v>54.975144</v>
      </c>
      <c r="Q107" s="55">
        <f t="shared" si="6"/>
        <v>79.45772799999999</v>
      </c>
      <c r="R107"/>
      <c r="S107"/>
      <c r="T107">
        <v>2016</v>
      </c>
      <c r="U107"/>
    </row>
    <row r="108" spans="1:21" ht="15">
      <c r="A108" t="s">
        <v>154</v>
      </c>
      <c r="B108"/>
      <c r="C108"/>
      <c r="D108"/>
      <c r="E108" s="21">
        <v>0.039</v>
      </c>
      <c r="F108">
        <v>41.745</v>
      </c>
      <c r="G108">
        <v>45.246</v>
      </c>
      <c r="H108">
        <v>49.214</v>
      </c>
      <c r="I108">
        <v>53.626</v>
      </c>
      <c r="J108">
        <v>58.677</v>
      </c>
      <c r="K108">
        <v>64.139</v>
      </c>
      <c r="L108">
        <v>70.047</v>
      </c>
      <c r="M108">
        <v>76.392</v>
      </c>
      <c r="N108" s="20">
        <f t="shared" si="4"/>
        <v>1.8299676607977002</v>
      </c>
      <c r="O108"/>
      <c r="P108" s="55">
        <f t="shared" si="5"/>
        <v>1.6280549999999998</v>
      </c>
      <c r="Q108" s="55">
        <f t="shared" si="6"/>
        <v>2.979288</v>
      </c>
      <c r="R108"/>
      <c r="S108"/>
      <c r="T108">
        <v>2016</v>
      </c>
      <c r="U108"/>
    </row>
    <row r="109" spans="1:21" ht="15">
      <c r="A109" t="s">
        <v>152</v>
      </c>
      <c r="B109"/>
      <c r="C109"/>
      <c r="D109"/>
      <c r="E109" s="21">
        <v>0.763</v>
      </c>
      <c r="F109">
        <v>49.013</v>
      </c>
      <c r="G109">
        <v>50.607</v>
      </c>
      <c r="H109">
        <v>53.467</v>
      </c>
      <c r="I109">
        <v>56.641</v>
      </c>
      <c r="J109">
        <v>59.868</v>
      </c>
      <c r="K109">
        <v>63.061</v>
      </c>
      <c r="L109">
        <v>66.38</v>
      </c>
      <c r="M109">
        <v>69.713</v>
      </c>
      <c r="N109" s="20">
        <f t="shared" si="4"/>
        <v>1.4223369310183012</v>
      </c>
      <c r="O109"/>
      <c r="P109" s="55">
        <f t="shared" si="5"/>
        <v>37.396919</v>
      </c>
      <c r="Q109" s="55">
        <f t="shared" si="6"/>
        <v>53.191019</v>
      </c>
      <c r="R109"/>
      <c r="S109"/>
      <c r="T109">
        <v>2016</v>
      </c>
      <c r="U109"/>
    </row>
    <row r="110" spans="1:21" ht="15">
      <c r="A110" t="s">
        <v>153</v>
      </c>
      <c r="B110"/>
      <c r="C110"/>
      <c r="D110"/>
      <c r="E110" s="21">
        <v>0.383</v>
      </c>
      <c r="F110">
        <v>52.734</v>
      </c>
      <c r="G110">
        <v>54.671</v>
      </c>
      <c r="H110">
        <v>56.903</v>
      </c>
      <c r="I110">
        <v>59.226</v>
      </c>
      <c r="J110">
        <v>61.76</v>
      </c>
      <c r="K110">
        <v>64.32</v>
      </c>
      <c r="L110">
        <v>66.969</v>
      </c>
      <c r="M110">
        <v>69.623</v>
      </c>
      <c r="N110" s="20">
        <f t="shared" si="4"/>
        <v>1.3202677589411007</v>
      </c>
      <c r="O110"/>
      <c r="P110" s="55">
        <f t="shared" si="5"/>
        <v>20.197122</v>
      </c>
      <c r="Q110" s="55">
        <f t="shared" si="6"/>
        <v>26.665609000000003</v>
      </c>
      <c r="R110"/>
      <c r="S110"/>
      <c r="T110">
        <v>2016</v>
      </c>
      <c r="U110"/>
    </row>
    <row r="111" spans="1:21" ht="15">
      <c r="A111" t="s">
        <v>155</v>
      </c>
      <c r="B111"/>
      <c r="C111"/>
      <c r="D111"/>
      <c r="E111" s="21">
        <v>0.23399999999999999</v>
      </c>
      <c r="F111">
        <v>36.665</v>
      </c>
      <c r="G111">
        <v>39.637</v>
      </c>
      <c r="H111">
        <v>43.07</v>
      </c>
      <c r="I111">
        <v>46.995</v>
      </c>
      <c r="J111">
        <v>51.388</v>
      </c>
      <c r="K111">
        <v>56.168</v>
      </c>
      <c r="L111">
        <v>61.409</v>
      </c>
      <c r="M111">
        <v>66.578</v>
      </c>
      <c r="N111" s="20">
        <f t="shared" si="4"/>
        <v>1.8158461748261285</v>
      </c>
      <c r="O111"/>
      <c r="P111" s="55">
        <f t="shared" si="5"/>
        <v>8.579609999999999</v>
      </c>
      <c r="Q111" s="55">
        <f t="shared" si="6"/>
        <v>15.579252</v>
      </c>
      <c r="R111"/>
      <c r="S111"/>
      <c r="T111">
        <v>2016</v>
      </c>
      <c r="U111"/>
    </row>
    <row r="112" spans="1:21" ht="15">
      <c r="A112" t="s">
        <v>156</v>
      </c>
      <c r="B112"/>
      <c r="C112"/>
      <c r="D112"/>
      <c r="E112" s="21">
        <v>0.215</v>
      </c>
      <c r="F112">
        <v>41.138</v>
      </c>
      <c r="G112">
        <v>43.166</v>
      </c>
      <c r="H112">
        <v>45.675</v>
      </c>
      <c r="I112">
        <v>48.238</v>
      </c>
      <c r="J112">
        <v>51.139</v>
      </c>
      <c r="K112">
        <v>54.199</v>
      </c>
      <c r="L112">
        <v>57.427</v>
      </c>
      <c r="M112">
        <v>60.756</v>
      </c>
      <c r="N112" s="20">
        <f t="shared" si="4"/>
        <v>1.4768826875395014</v>
      </c>
      <c r="O112"/>
      <c r="P112" s="55">
        <f t="shared" si="5"/>
        <v>8.844669999999999</v>
      </c>
      <c r="Q112" s="55">
        <f t="shared" si="6"/>
        <v>13.06254</v>
      </c>
      <c r="R112"/>
      <c r="S112"/>
      <c r="T112">
        <v>2016</v>
      </c>
      <c r="U112"/>
    </row>
    <row r="113" spans="1:21" ht="15">
      <c r="A113" t="s">
        <v>157</v>
      </c>
      <c r="B113"/>
      <c r="C113"/>
      <c r="D113"/>
      <c r="E113" s="21">
        <v>0.064</v>
      </c>
      <c r="F113">
        <v>33.354</v>
      </c>
      <c r="G113">
        <v>35.08</v>
      </c>
      <c r="H113">
        <v>37.386</v>
      </c>
      <c r="I113">
        <v>40.125</v>
      </c>
      <c r="J113">
        <v>43.424</v>
      </c>
      <c r="K113">
        <v>47.2</v>
      </c>
      <c r="L113">
        <v>51.529</v>
      </c>
      <c r="M113">
        <v>59.867</v>
      </c>
      <c r="N113" s="20">
        <f t="shared" si="4"/>
        <v>1.7948971637584696</v>
      </c>
      <c r="O113"/>
      <c r="P113" s="55">
        <f t="shared" si="5"/>
        <v>2.134656</v>
      </c>
      <c r="Q113" s="55">
        <f t="shared" si="6"/>
        <v>3.831488</v>
      </c>
      <c r="R113"/>
      <c r="S113"/>
      <c r="T113">
        <v>2016</v>
      </c>
      <c r="U113"/>
    </row>
    <row r="114" spans="1:21" ht="15">
      <c r="A114" t="s">
        <v>159</v>
      </c>
      <c r="B114"/>
      <c r="C114"/>
      <c r="D114"/>
      <c r="E114" s="21">
        <v>0.122</v>
      </c>
      <c r="F114">
        <v>35.699</v>
      </c>
      <c r="G114">
        <v>38.247</v>
      </c>
      <c r="H114">
        <v>40.976</v>
      </c>
      <c r="I114">
        <v>43.86</v>
      </c>
      <c r="J114">
        <v>46.901</v>
      </c>
      <c r="K114">
        <v>50.139</v>
      </c>
      <c r="L114">
        <v>53.585</v>
      </c>
      <c r="M114">
        <v>57.183</v>
      </c>
      <c r="N114" s="20">
        <f t="shared" si="4"/>
        <v>1.601809574497885</v>
      </c>
      <c r="O114"/>
      <c r="P114" s="55">
        <f t="shared" si="5"/>
        <v>4.355277999999999</v>
      </c>
      <c r="Q114" s="55">
        <f t="shared" si="6"/>
        <v>6.976326</v>
      </c>
      <c r="R114"/>
      <c r="S114"/>
      <c r="T114">
        <v>2016</v>
      </c>
      <c r="U114"/>
    </row>
    <row r="115" spans="1:21" ht="15">
      <c r="A115" t="s">
        <v>160</v>
      </c>
      <c r="B115"/>
      <c r="C115"/>
      <c r="D115"/>
      <c r="E115" s="21">
        <v>0.043</v>
      </c>
      <c r="F115">
        <v>35.539</v>
      </c>
      <c r="G115">
        <v>37.497</v>
      </c>
      <c r="H115">
        <v>39.805</v>
      </c>
      <c r="I115">
        <v>42.736</v>
      </c>
      <c r="J115">
        <v>46.202</v>
      </c>
      <c r="K115">
        <v>49.763</v>
      </c>
      <c r="L115">
        <v>53.426</v>
      </c>
      <c r="M115">
        <v>57.177</v>
      </c>
      <c r="N115" s="20">
        <f t="shared" si="4"/>
        <v>1.608852246827429</v>
      </c>
      <c r="O115"/>
      <c r="P115" s="55">
        <f t="shared" si="5"/>
        <v>1.528177</v>
      </c>
      <c r="Q115" s="55">
        <f t="shared" si="6"/>
        <v>2.458611</v>
      </c>
      <c r="R115"/>
      <c r="S115"/>
      <c r="T115">
        <v>2015</v>
      </c>
      <c r="U115"/>
    </row>
    <row r="116" spans="1:21" ht="15">
      <c r="A116" t="s">
        <v>162</v>
      </c>
      <c r="B116"/>
      <c r="C116"/>
      <c r="D116"/>
      <c r="E116" s="21">
        <v>0.356</v>
      </c>
      <c r="F116">
        <v>36.167</v>
      </c>
      <c r="G116">
        <v>36.986</v>
      </c>
      <c r="H116">
        <v>38.395</v>
      </c>
      <c r="I116">
        <v>40.134</v>
      </c>
      <c r="J116">
        <v>43.754</v>
      </c>
      <c r="K116">
        <v>46.887</v>
      </c>
      <c r="L116">
        <v>50.644</v>
      </c>
      <c r="M116">
        <v>55.875</v>
      </c>
      <c r="N116" s="20">
        <f t="shared" si="4"/>
        <v>1.5449166367130256</v>
      </c>
      <c r="O116"/>
      <c r="P116" s="55">
        <f t="shared" si="5"/>
        <v>12.875452</v>
      </c>
      <c r="Q116" s="55">
        <f t="shared" si="6"/>
        <v>19.8915</v>
      </c>
      <c r="R116"/>
      <c r="S116"/>
      <c r="T116">
        <v>2016</v>
      </c>
      <c r="U116"/>
    </row>
    <row r="117" spans="1:21" ht="15">
      <c r="A117" t="s">
        <v>158</v>
      </c>
      <c r="B117"/>
      <c r="C117"/>
      <c r="D117"/>
      <c r="E117" s="21">
        <v>0.616</v>
      </c>
      <c r="F117">
        <v>40.705</v>
      </c>
      <c r="G117">
        <v>42.043</v>
      </c>
      <c r="H117">
        <v>43.845</v>
      </c>
      <c r="I117">
        <v>45.858</v>
      </c>
      <c r="J117">
        <v>48.102</v>
      </c>
      <c r="K117">
        <v>50.439</v>
      </c>
      <c r="L117">
        <v>52.929</v>
      </c>
      <c r="M117">
        <v>55.565</v>
      </c>
      <c r="N117" s="20">
        <f t="shared" si="4"/>
        <v>1.365065716742415</v>
      </c>
      <c r="O117"/>
      <c r="P117" s="55">
        <f t="shared" si="5"/>
        <v>25.074279999999998</v>
      </c>
      <c r="Q117" s="55">
        <f t="shared" si="6"/>
        <v>34.22804</v>
      </c>
      <c r="R117"/>
      <c r="S117"/>
      <c r="T117">
        <v>2016</v>
      </c>
      <c r="U117"/>
    </row>
    <row r="118" spans="1:21" ht="15">
      <c r="A118" t="s">
        <v>163</v>
      </c>
      <c r="B118"/>
      <c r="C118"/>
      <c r="D118"/>
      <c r="E118" s="21">
        <v>0.529</v>
      </c>
      <c r="F118">
        <v>35.723</v>
      </c>
      <c r="G118">
        <v>37.172</v>
      </c>
      <c r="H118">
        <v>39.317</v>
      </c>
      <c r="I118">
        <v>41.75</v>
      </c>
      <c r="J118">
        <v>44.556</v>
      </c>
      <c r="K118">
        <v>47.752</v>
      </c>
      <c r="L118">
        <v>51.41</v>
      </c>
      <c r="M118">
        <v>55.258</v>
      </c>
      <c r="N118" s="20">
        <f t="shared" si="4"/>
        <v>1.5468465694370575</v>
      </c>
      <c r="O118"/>
      <c r="P118" s="55">
        <f t="shared" si="5"/>
        <v>18.897467</v>
      </c>
      <c r="Q118" s="55">
        <f t="shared" si="6"/>
        <v>29.231482000000003</v>
      </c>
      <c r="R118"/>
      <c r="S118"/>
      <c r="T118">
        <v>2016</v>
      </c>
      <c r="U118"/>
    </row>
    <row r="119" spans="1:21" ht="15">
      <c r="A119" t="s">
        <v>165</v>
      </c>
      <c r="B119"/>
      <c r="C119"/>
      <c r="D119"/>
      <c r="E119" s="21">
        <v>0.214</v>
      </c>
      <c r="F119">
        <v>35.227</v>
      </c>
      <c r="G119">
        <v>37.207</v>
      </c>
      <c r="H119">
        <v>39.55</v>
      </c>
      <c r="I119">
        <v>42.263</v>
      </c>
      <c r="J119">
        <v>45.133</v>
      </c>
      <c r="K119">
        <v>48.063</v>
      </c>
      <c r="L119">
        <v>51.151</v>
      </c>
      <c r="M119">
        <v>54.314</v>
      </c>
      <c r="N119" s="20">
        <f t="shared" si="4"/>
        <v>1.5418287109319557</v>
      </c>
      <c r="O119"/>
      <c r="P119" s="55">
        <f t="shared" si="5"/>
        <v>7.538577999999999</v>
      </c>
      <c r="Q119" s="55">
        <f t="shared" si="6"/>
        <v>11.623196</v>
      </c>
      <c r="R119"/>
      <c r="S119"/>
      <c r="T119">
        <v>2015</v>
      </c>
      <c r="U119"/>
    </row>
    <row r="120" spans="1:21" ht="15">
      <c r="A120" t="s">
        <v>164</v>
      </c>
      <c r="B120"/>
      <c r="C120"/>
      <c r="D120"/>
      <c r="E120" s="21">
        <v>0.102</v>
      </c>
      <c r="F120">
        <v>30.746</v>
      </c>
      <c r="G120">
        <v>32.967</v>
      </c>
      <c r="H120">
        <v>35.683</v>
      </c>
      <c r="I120">
        <v>38.753</v>
      </c>
      <c r="J120">
        <v>42.135</v>
      </c>
      <c r="K120">
        <v>45.819</v>
      </c>
      <c r="L120">
        <v>49.798</v>
      </c>
      <c r="M120">
        <v>53.8</v>
      </c>
      <c r="N120" s="20">
        <f t="shared" si="4"/>
        <v>1.749821114941781</v>
      </c>
      <c r="O120"/>
      <c r="P120" s="55">
        <f t="shared" si="5"/>
        <v>3.1360919999999997</v>
      </c>
      <c r="Q120" s="55">
        <f t="shared" si="6"/>
        <v>5.4876</v>
      </c>
      <c r="R120"/>
      <c r="S120"/>
      <c r="T120">
        <v>2016</v>
      </c>
      <c r="U120"/>
    </row>
    <row r="121" spans="1:21" ht="15">
      <c r="A121" t="s">
        <v>166</v>
      </c>
      <c r="B121"/>
      <c r="C121"/>
      <c r="D121"/>
      <c r="E121" s="21">
        <v>0.914</v>
      </c>
      <c r="F121">
        <v>37.671</v>
      </c>
      <c r="G121">
        <v>38.939</v>
      </c>
      <c r="H121">
        <v>41.202</v>
      </c>
      <c r="I121">
        <v>43.567</v>
      </c>
      <c r="J121">
        <v>45.832</v>
      </c>
      <c r="K121">
        <v>48.178</v>
      </c>
      <c r="L121">
        <v>50.637</v>
      </c>
      <c r="M121">
        <v>53.159</v>
      </c>
      <c r="N121" s="20">
        <f t="shared" si="4"/>
        <v>1.4111385415837117</v>
      </c>
      <c r="O121"/>
      <c r="P121" s="55">
        <f t="shared" si="5"/>
        <v>34.431294</v>
      </c>
      <c r="Q121" s="55">
        <f t="shared" si="6"/>
        <v>48.587326</v>
      </c>
      <c r="R121"/>
      <c r="S121"/>
      <c r="T121">
        <v>2016</v>
      </c>
      <c r="U121"/>
    </row>
    <row r="122" spans="1:21" ht="15">
      <c r="A122" t="s">
        <v>161</v>
      </c>
      <c r="B122"/>
      <c r="C122"/>
      <c r="D122"/>
      <c r="E122" s="21">
        <v>0.691</v>
      </c>
      <c r="F122">
        <v>45.308</v>
      </c>
      <c r="G122">
        <v>43.423</v>
      </c>
      <c r="H122">
        <v>42.777</v>
      </c>
      <c r="I122">
        <v>44.416</v>
      </c>
      <c r="J122">
        <v>46.357</v>
      </c>
      <c r="K122">
        <v>48.112</v>
      </c>
      <c r="L122">
        <v>49.784</v>
      </c>
      <c r="M122">
        <v>51.444</v>
      </c>
      <c r="N122" s="20">
        <f t="shared" si="4"/>
        <v>1.1354286218769314</v>
      </c>
      <c r="O122"/>
      <c r="P122" s="55">
        <f t="shared" si="5"/>
        <v>31.307827999999997</v>
      </c>
      <c r="Q122" s="55">
        <f t="shared" si="6"/>
        <v>35.547804</v>
      </c>
      <c r="R122"/>
      <c r="S122"/>
      <c r="T122">
        <v>2016</v>
      </c>
      <c r="U122"/>
    </row>
    <row r="123" spans="1:21" ht="15">
      <c r="A123" t="s">
        <v>167</v>
      </c>
      <c r="B123"/>
      <c r="C123"/>
      <c r="D123"/>
      <c r="E123" s="21">
        <v>0.723</v>
      </c>
      <c r="F123">
        <v>33.169</v>
      </c>
      <c r="G123">
        <v>32.764</v>
      </c>
      <c r="H123">
        <v>32.913</v>
      </c>
      <c r="I123">
        <v>33.756</v>
      </c>
      <c r="J123">
        <v>37.478</v>
      </c>
      <c r="K123">
        <v>41.688</v>
      </c>
      <c r="L123">
        <v>47.319</v>
      </c>
      <c r="M123">
        <v>50.791</v>
      </c>
      <c r="N123" s="20">
        <f t="shared" si="4"/>
        <v>1.5312792064879859</v>
      </c>
      <c r="O123"/>
      <c r="P123" s="55">
        <f t="shared" si="5"/>
        <v>23.981187</v>
      </c>
      <c r="Q123" s="55">
        <f t="shared" si="6"/>
        <v>36.721892999999994</v>
      </c>
      <c r="R123"/>
      <c r="S123"/>
      <c r="T123">
        <v>2016</v>
      </c>
      <c r="U123"/>
    </row>
    <row r="124" spans="1:21" ht="15">
      <c r="A124" t="s">
        <v>168</v>
      </c>
      <c r="B124"/>
      <c r="C124"/>
      <c r="D124"/>
      <c r="E124" s="21">
        <v>0.103</v>
      </c>
      <c r="F124">
        <v>34.605</v>
      </c>
      <c r="G124">
        <v>35.777</v>
      </c>
      <c r="H124">
        <v>36.751</v>
      </c>
      <c r="I124">
        <v>38.46</v>
      </c>
      <c r="J124">
        <v>40.884</v>
      </c>
      <c r="K124">
        <v>43.678</v>
      </c>
      <c r="L124">
        <v>46.709</v>
      </c>
      <c r="M124">
        <v>50.054</v>
      </c>
      <c r="N124" s="20">
        <f t="shared" si="4"/>
        <v>1.446438375957232</v>
      </c>
      <c r="O124"/>
      <c r="P124" s="55">
        <f t="shared" si="5"/>
        <v>3.5643149999999997</v>
      </c>
      <c r="Q124" s="55">
        <f t="shared" si="6"/>
        <v>5.155562</v>
      </c>
      <c r="R124"/>
      <c r="S124"/>
      <c r="T124">
        <v>2015</v>
      </c>
      <c r="U124"/>
    </row>
    <row r="125" spans="1:21" ht="15">
      <c r="A125" t="s">
        <v>169</v>
      </c>
      <c r="B125"/>
      <c r="C125"/>
      <c r="D125"/>
      <c r="E125" s="21">
        <v>0.194</v>
      </c>
      <c r="F125">
        <v>32.13</v>
      </c>
      <c r="G125">
        <v>34.07</v>
      </c>
      <c r="H125">
        <v>36.223</v>
      </c>
      <c r="I125">
        <v>38.514</v>
      </c>
      <c r="J125">
        <v>41.106</v>
      </c>
      <c r="K125">
        <v>43.859</v>
      </c>
      <c r="L125">
        <v>46.785</v>
      </c>
      <c r="M125">
        <v>49.831</v>
      </c>
      <c r="N125" s="20">
        <f t="shared" si="4"/>
        <v>1.550918145035792</v>
      </c>
      <c r="O125"/>
      <c r="P125" s="55">
        <f t="shared" si="5"/>
        <v>6.233220000000001</v>
      </c>
      <c r="Q125" s="55">
        <f t="shared" si="6"/>
        <v>9.667214000000001</v>
      </c>
      <c r="R125"/>
      <c r="S125"/>
      <c r="T125">
        <v>2016</v>
      </c>
      <c r="U125"/>
    </row>
    <row r="126" spans="1:21" ht="15">
      <c r="A126" t="s">
        <v>170</v>
      </c>
      <c r="B126"/>
      <c r="C126"/>
      <c r="D126"/>
      <c r="E126" s="21">
        <v>0.628</v>
      </c>
      <c r="F126">
        <v>32.475</v>
      </c>
      <c r="G126">
        <v>33.997</v>
      </c>
      <c r="H126">
        <v>35.87</v>
      </c>
      <c r="I126">
        <v>37.923</v>
      </c>
      <c r="J126">
        <v>40.193</v>
      </c>
      <c r="K126">
        <v>42.631</v>
      </c>
      <c r="L126">
        <v>45.214</v>
      </c>
      <c r="M126">
        <v>47.906</v>
      </c>
      <c r="N126" s="20">
        <f t="shared" si="4"/>
        <v>1.4751655119322555</v>
      </c>
      <c r="O126"/>
      <c r="P126" s="55">
        <f t="shared" si="5"/>
        <v>20.3943</v>
      </c>
      <c r="Q126" s="55">
        <f t="shared" si="6"/>
        <v>30.084968</v>
      </c>
      <c r="R126"/>
      <c r="S126"/>
      <c r="T126">
        <v>2016</v>
      </c>
      <c r="U126"/>
    </row>
    <row r="127" spans="1:21" ht="15">
      <c r="A127" t="s">
        <v>171</v>
      </c>
      <c r="B127"/>
      <c r="C127"/>
      <c r="D127"/>
      <c r="E127" s="21">
        <v>0.692</v>
      </c>
      <c r="F127">
        <v>29.174</v>
      </c>
      <c r="G127">
        <v>30.258</v>
      </c>
      <c r="H127">
        <v>31.554</v>
      </c>
      <c r="I127">
        <v>33.196</v>
      </c>
      <c r="J127">
        <v>35.057</v>
      </c>
      <c r="K127">
        <v>37.083</v>
      </c>
      <c r="L127">
        <v>39.216</v>
      </c>
      <c r="M127">
        <v>41.49</v>
      </c>
      <c r="N127" s="20">
        <f t="shared" si="4"/>
        <v>1.4221567148831151</v>
      </c>
      <c r="O127"/>
      <c r="P127" s="55">
        <f t="shared" si="5"/>
        <v>20.188408</v>
      </c>
      <c r="Q127" s="55">
        <f t="shared" si="6"/>
        <v>28.71108</v>
      </c>
      <c r="R127"/>
      <c r="S127"/>
      <c r="T127">
        <v>2016</v>
      </c>
      <c r="U127"/>
    </row>
    <row r="128" spans="1:21" ht="15">
      <c r="A128" t="s">
        <v>176</v>
      </c>
      <c r="B128"/>
      <c r="C128"/>
      <c r="D128"/>
      <c r="E128" s="21">
        <v>0.117</v>
      </c>
      <c r="F128">
        <v>28.355</v>
      </c>
      <c r="G128">
        <v>29.404</v>
      </c>
      <c r="H128">
        <v>30.839</v>
      </c>
      <c r="I128">
        <v>32.363</v>
      </c>
      <c r="J128">
        <v>33.918</v>
      </c>
      <c r="K128">
        <v>35.666</v>
      </c>
      <c r="L128">
        <v>37.576</v>
      </c>
      <c r="M128">
        <v>39.554</v>
      </c>
      <c r="N128" s="20">
        <f t="shared" si="4"/>
        <v>1.3949567977429025</v>
      </c>
      <c r="O128"/>
      <c r="P128" s="55">
        <f t="shared" si="5"/>
        <v>3.3175350000000003</v>
      </c>
      <c r="Q128" s="55">
        <f t="shared" si="6"/>
        <v>4.627818</v>
      </c>
      <c r="R128"/>
      <c r="S128"/>
      <c r="T128">
        <v>2013</v>
      </c>
      <c r="U128"/>
    </row>
    <row r="129" spans="1:21" ht="15">
      <c r="A129" t="s">
        <v>192</v>
      </c>
      <c r="B129"/>
      <c r="C129"/>
      <c r="D129"/>
      <c r="E129" s="21">
        <v>0.018</v>
      </c>
      <c r="F129">
        <v>22.572</v>
      </c>
      <c r="G129">
        <v>24.375</v>
      </c>
      <c r="H129">
        <v>26.451</v>
      </c>
      <c r="I129">
        <v>28.524</v>
      </c>
      <c r="J129">
        <v>30.847</v>
      </c>
      <c r="K129">
        <v>33.384</v>
      </c>
      <c r="L129">
        <v>36.132</v>
      </c>
      <c r="M129">
        <v>38.733</v>
      </c>
      <c r="N129" s="20">
        <f t="shared" si="4"/>
        <v>1.7159755449229133</v>
      </c>
      <c r="O129"/>
      <c r="P129" s="55">
        <f t="shared" si="5"/>
        <v>0.40629599999999993</v>
      </c>
      <c r="Q129" s="55">
        <f t="shared" si="6"/>
        <v>0.6971939999999999</v>
      </c>
      <c r="R129"/>
      <c r="S129"/>
      <c r="T129">
        <v>2011</v>
      </c>
      <c r="U129"/>
    </row>
    <row r="130" spans="1:21" ht="15">
      <c r="A130" t="s">
        <v>174</v>
      </c>
      <c r="B130"/>
      <c r="C130"/>
      <c r="D130"/>
      <c r="E130" s="21">
        <v>0.124</v>
      </c>
      <c r="F130">
        <v>21.24</v>
      </c>
      <c r="G130">
        <v>22.787</v>
      </c>
      <c r="H130">
        <v>24.612</v>
      </c>
      <c r="I130">
        <v>26.801</v>
      </c>
      <c r="J130">
        <v>29.358</v>
      </c>
      <c r="K130">
        <v>32.224</v>
      </c>
      <c r="L130">
        <v>35.353</v>
      </c>
      <c r="M130">
        <v>38.729</v>
      </c>
      <c r="N130" s="20">
        <f t="shared" si="4"/>
        <v>1.8233992467043316</v>
      </c>
      <c r="O130"/>
      <c r="P130" s="55">
        <f t="shared" si="5"/>
        <v>2.6337599999999997</v>
      </c>
      <c r="Q130" s="55">
        <f t="shared" si="6"/>
        <v>4.802396</v>
      </c>
      <c r="R130"/>
      <c r="S130"/>
      <c r="T130">
        <v>2016</v>
      </c>
      <c r="U130"/>
    </row>
    <row r="131" spans="1:21" ht="15">
      <c r="A131" t="s">
        <v>178</v>
      </c>
      <c r="B131"/>
      <c r="C131"/>
      <c r="D131"/>
      <c r="E131" s="21">
        <v>0.718</v>
      </c>
      <c r="F131">
        <v>28.477</v>
      </c>
      <c r="G131">
        <v>29.658</v>
      </c>
      <c r="H131">
        <v>31.191</v>
      </c>
      <c r="I131">
        <v>32.624</v>
      </c>
      <c r="J131">
        <v>34.112</v>
      </c>
      <c r="K131">
        <v>35.61</v>
      </c>
      <c r="L131">
        <v>37.156</v>
      </c>
      <c r="M131">
        <v>38.712</v>
      </c>
      <c r="N131" s="20">
        <f t="shared" si="4"/>
        <v>1.3594128595006498</v>
      </c>
      <c r="O131"/>
      <c r="P131" s="55">
        <f t="shared" si="5"/>
        <v>20.446486</v>
      </c>
      <c r="Q131" s="55">
        <f t="shared" si="6"/>
        <v>27.795216</v>
      </c>
      <c r="R131"/>
      <c r="S131"/>
      <c r="T131">
        <v>2016</v>
      </c>
      <c r="U131"/>
    </row>
    <row r="132" spans="1:21" ht="15">
      <c r="A132" t="s">
        <v>175</v>
      </c>
      <c r="B132"/>
      <c r="C132"/>
      <c r="D132"/>
      <c r="E132" s="21">
        <v>0.027</v>
      </c>
      <c r="F132">
        <v>30.563</v>
      </c>
      <c r="G132">
        <v>28.962</v>
      </c>
      <c r="H132">
        <v>29.644</v>
      </c>
      <c r="I132">
        <v>30.951</v>
      </c>
      <c r="J132">
        <v>32.599</v>
      </c>
      <c r="K132">
        <v>34.599</v>
      </c>
      <c r="L132">
        <v>36.592</v>
      </c>
      <c r="M132">
        <v>38.658</v>
      </c>
      <c r="N132" s="20">
        <f aca="true" t="shared" si="7" ref="N132:N194">M132/F132</f>
        <v>1.2648627425318195</v>
      </c>
      <c r="O132"/>
      <c r="P132" s="55">
        <f aca="true" t="shared" si="8" ref="P132:P194">E132*F132</f>
        <v>0.825201</v>
      </c>
      <c r="Q132" s="55">
        <f aca="true" t="shared" si="9" ref="Q132:Q194">E132*M132</f>
        <v>1.043766</v>
      </c>
      <c r="R132"/>
      <c r="S132"/>
      <c r="T132">
        <v>2015</v>
      </c>
      <c r="U132"/>
    </row>
    <row r="133" spans="1:21" ht="15">
      <c r="A133" t="s">
        <v>177</v>
      </c>
      <c r="B133"/>
      <c r="C133"/>
      <c r="D133"/>
      <c r="E133" s="21">
        <v>0.056</v>
      </c>
      <c r="F133">
        <v>22.38</v>
      </c>
      <c r="G133">
        <v>23.578</v>
      </c>
      <c r="H133">
        <v>25.285</v>
      </c>
      <c r="I133">
        <v>27.33</v>
      </c>
      <c r="J133">
        <v>29.665</v>
      </c>
      <c r="K133">
        <v>32.307</v>
      </c>
      <c r="L133">
        <v>35.304</v>
      </c>
      <c r="M133">
        <v>38.198</v>
      </c>
      <c r="N133" s="20">
        <f t="shared" si="7"/>
        <v>1.706791778373548</v>
      </c>
      <c r="O133"/>
      <c r="P133" s="55">
        <f t="shared" si="8"/>
        <v>1.25328</v>
      </c>
      <c r="Q133" s="55">
        <f t="shared" si="9"/>
        <v>2.139088</v>
      </c>
      <c r="R133"/>
      <c r="S133"/>
      <c r="T133">
        <v>2015</v>
      </c>
      <c r="U133"/>
    </row>
    <row r="134" spans="1:21" ht="15">
      <c r="A134" t="s">
        <v>172</v>
      </c>
      <c r="B134"/>
      <c r="C134"/>
      <c r="D134"/>
      <c r="E134" s="21">
        <v>0.187</v>
      </c>
      <c r="F134">
        <v>24.036</v>
      </c>
      <c r="G134">
        <v>26.023</v>
      </c>
      <c r="H134">
        <v>27.668</v>
      </c>
      <c r="I134">
        <v>29.333</v>
      </c>
      <c r="J134">
        <v>31.157</v>
      </c>
      <c r="K134">
        <v>33.085</v>
      </c>
      <c r="L134">
        <v>35.123</v>
      </c>
      <c r="M134">
        <v>37.231</v>
      </c>
      <c r="N134" s="20">
        <f t="shared" si="7"/>
        <v>1.5489682143451489</v>
      </c>
      <c r="O134"/>
      <c r="P134" s="55">
        <f t="shared" si="8"/>
        <v>4.494732</v>
      </c>
      <c r="Q134" s="55">
        <f t="shared" si="9"/>
        <v>6.962197000000001</v>
      </c>
      <c r="R134"/>
      <c r="S134"/>
      <c r="T134">
        <v>2016</v>
      </c>
      <c r="U134"/>
    </row>
    <row r="135" spans="1:21" ht="15">
      <c r="A135" t="s">
        <v>183</v>
      </c>
      <c r="B135"/>
      <c r="C135"/>
      <c r="D135"/>
      <c r="E135" s="21">
        <v>2.15</v>
      </c>
      <c r="F135">
        <v>31.766</v>
      </c>
      <c r="G135">
        <v>32.381</v>
      </c>
      <c r="H135">
        <v>33.872</v>
      </c>
      <c r="I135">
        <v>34.822</v>
      </c>
      <c r="J135">
        <v>35.672</v>
      </c>
      <c r="K135">
        <v>36.325</v>
      </c>
      <c r="L135">
        <v>36.812</v>
      </c>
      <c r="M135">
        <v>37.164</v>
      </c>
      <c r="N135" s="20">
        <f t="shared" si="7"/>
        <v>1.1699301139583203</v>
      </c>
      <c r="O135"/>
      <c r="P135" s="55">
        <f t="shared" si="8"/>
        <v>68.2969</v>
      </c>
      <c r="Q135" s="55">
        <f t="shared" si="9"/>
        <v>79.9026</v>
      </c>
      <c r="R135"/>
      <c r="S135"/>
      <c r="T135">
        <v>2013</v>
      </c>
      <c r="U135"/>
    </row>
    <row r="136" spans="1:21" ht="15">
      <c r="A136" t="s">
        <v>179</v>
      </c>
      <c r="B136"/>
      <c r="C136"/>
      <c r="D136"/>
      <c r="E136" s="21">
        <v>0.425</v>
      </c>
      <c r="F136">
        <v>24.672</v>
      </c>
      <c r="G136">
        <v>25.961</v>
      </c>
      <c r="H136">
        <v>27.444</v>
      </c>
      <c r="I136">
        <v>29.093</v>
      </c>
      <c r="J136">
        <v>30.934</v>
      </c>
      <c r="K136">
        <v>32.881</v>
      </c>
      <c r="L136">
        <v>34.93</v>
      </c>
      <c r="M136">
        <v>37.052</v>
      </c>
      <c r="N136" s="20">
        <f t="shared" si="7"/>
        <v>1.5017833981841764</v>
      </c>
      <c r="O136"/>
      <c r="P136" s="55">
        <f t="shared" si="8"/>
        <v>10.4856</v>
      </c>
      <c r="Q136" s="55">
        <f t="shared" si="9"/>
        <v>15.7471</v>
      </c>
      <c r="R136"/>
      <c r="S136"/>
      <c r="T136">
        <v>2016</v>
      </c>
      <c r="U136"/>
    </row>
    <row r="137" spans="1:21" ht="15">
      <c r="A137" t="s">
        <v>181</v>
      </c>
      <c r="B137"/>
      <c r="C137"/>
      <c r="D137"/>
      <c r="E137" s="21">
        <v>0.499</v>
      </c>
      <c r="F137">
        <v>25.457</v>
      </c>
      <c r="G137">
        <v>25.83</v>
      </c>
      <c r="H137">
        <v>27.212</v>
      </c>
      <c r="I137">
        <v>28.545</v>
      </c>
      <c r="J137">
        <v>30.029</v>
      </c>
      <c r="K137">
        <v>31.611</v>
      </c>
      <c r="L137">
        <v>33.365</v>
      </c>
      <c r="M137">
        <v>35.367</v>
      </c>
      <c r="N137" s="20">
        <f t="shared" si="7"/>
        <v>1.389283890481989</v>
      </c>
      <c r="O137"/>
      <c r="P137" s="55">
        <f t="shared" si="8"/>
        <v>12.703043000000001</v>
      </c>
      <c r="Q137" s="55">
        <f t="shared" si="9"/>
        <v>17.648132999999998</v>
      </c>
      <c r="R137"/>
      <c r="S137"/>
      <c r="T137">
        <v>2016</v>
      </c>
      <c r="U137"/>
    </row>
    <row r="138" spans="1:21" ht="15">
      <c r="A138" t="s">
        <v>180</v>
      </c>
      <c r="B138"/>
      <c r="C138"/>
      <c r="D138"/>
      <c r="E138" s="21">
        <v>0.156</v>
      </c>
      <c r="F138">
        <v>25.737</v>
      </c>
      <c r="G138">
        <v>26.347</v>
      </c>
      <c r="H138">
        <v>27.018</v>
      </c>
      <c r="I138">
        <v>28.238</v>
      </c>
      <c r="J138">
        <v>29.83</v>
      </c>
      <c r="K138">
        <v>31.521</v>
      </c>
      <c r="L138">
        <v>33.339</v>
      </c>
      <c r="M138">
        <v>35.21</v>
      </c>
      <c r="N138" s="20">
        <f t="shared" si="7"/>
        <v>1.3680693165481603</v>
      </c>
      <c r="O138"/>
      <c r="P138" s="55">
        <f t="shared" si="8"/>
        <v>4.014971999999999</v>
      </c>
      <c r="Q138" s="55">
        <f t="shared" si="9"/>
        <v>5.4927600000000005</v>
      </c>
      <c r="R138"/>
      <c r="S138"/>
      <c r="T138">
        <v>2016</v>
      </c>
      <c r="U138"/>
    </row>
    <row r="139" spans="1:21" ht="15">
      <c r="A139" t="s">
        <v>173</v>
      </c>
      <c r="B139"/>
      <c r="C139"/>
      <c r="D139"/>
      <c r="E139" s="21">
        <v>0.075</v>
      </c>
      <c r="F139">
        <v>30.215</v>
      </c>
      <c r="G139">
        <v>29.74</v>
      </c>
      <c r="H139">
        <v>29.159</v>
      </c>
      <c r="I139">
        <v>30.562</v>
      </c>
      <c r="J139">
        <v>30.785</v>
      </c>
      <c r="K139">
        <v>31.52</v>
      </c>
      <c r="L139">
        <v>32.373</v>
      </c>
      <c r="M139">
        <v>33.084</v>
      </c>
      <c r="N139" s="20">
        <f t="shared" si="7"/>
        <v>1.0949528379943738</v>
      </c>
      <c r="O139"/>
      <c r="P139" s="55">
        <f t="shared" si="8"/>
        <v>2.2661249999999997</v>
      </c>
      <c r="Q139" s="55">
        <f t="shared" si="9"/>
        <v>2.4813</v>
      </c>
      <c r="R139"/>
      <c r="S139"/>
      <c r="T139">
        <v>2015</v>
      </c>
      <c r="U139"/>
    </row>
    <row r="140" spans="1:21" ht="15">
      <c r="A140" t="s">
        <v>182</v>
      </c>
      <c r="B140"/>
      <c r="C140"/>
      <c r="D140"/>
      <c r="E140" s="21">
        <v>0.434</v>
      </c>
      <c r="F140">
        <v>24.686</v>
      </c>
      <c r="G140">
        <v>25.332</v>
      </c>
      <c r="H140">
        <v>26.202</v>
      </c>
      <c r="I140">
        <v>27.332</v>
      </c>
      <c r="J140">
        <v>28.655</v>
      </c>
      <c r="K140">
        <v>30.07</v>
      </c>
      <c r="L140">
        <v>31.554</v>
      </c>
      <c r="M140">
        <v>33.061</v>
      </c>
      <c r="N140" s="20">
        <f t="shared" si="7"/>
        <v>1.339261119662967</v>
      </c>
      <c r="O140"/>
      <c r="P140" s="55">
        <f t="shared" si="8"/>
        <v>10.713724</v>
      </c>
      <c r="Q140" s="55">
        <f t="shared" si="9"/>
        <v>14.348474</v>
      </c>
      <c r="R140"/>
      <c r="S140"/>
      <c r="T140">
        <v>2015</v>
      </c>
      <c r="U140"/>
    </row>
    <row r="141" spans="1:21" ht="15">
      <c r="A141" t="s">
        <v>185</v>
      </c>
      <c r="B141"/>
      <c r="C141"/>
      <c r="D141"/>
      <c r="E141" s="21">
        <v>0.065</v>
      </c>
      <c r="F141">
        <v>20.403</v>
      </c>
      <c r="G141">
        <v>21.133</v>
      </c>
      <c r="H141">
        <v>22.468</v>
      </c>
      <c r="I141">
        <v>24.05</v>
      </c>
      <c r="J141">
        <v>25.914</v>
      </c>
      <c r="K141">
        <v>27.914</v>
      </c>
      <c r="L141">
        <v>30.061</v>
      </c>
      <c r="M141">
        <v>32.324</v>
      </c>
      <c r="N141" s="20">
        <f t="shared" si="7"/>
        <v>1.584276822035975</v>
      </c>
      <c r="O141"/>
      <c r="P141" s="55">
        <f t="shared" si="8"/>
        <v>1.326195</v>
      </c>
      <c r="Q141" s="55">
        <f t="shared" si="9"/>
        <v>2.10106</v>
      </c>
      <c r="R141"/>
      <c r="S141"/>
      <c r="T141">
        <v>2011</v>
      </c>
      <c r="U141"/>
    </row>
    <row r="142" spans="1:21" ht="15">
      <c r="A142" t="s">
        <v>184</v>
      </c>
      <c r="B142"/>
      <c r="C142"/>
      <c r="D142"/>
      <c r="E142" s="21">
        <v>0.021</v>
      </c>
      <c r="F142">
        <v>19.173</v>
      </c>
      <c r="G142">
        <v>20.394</v>
      </c>
      <c r="H142">
        <v>21.622</v>
      </c>
      <c r="I142">
        <v>23.085</v>
      </c>
      <c r="J142">
        <v>24.798</v>
      </c>
      <c r="K142">
        <v>27.016</v>
      </c>
      <c r="L142">
        <v>29.256</v>
      </c>
      <c r="M142">
        <v>31.676</v>
      </c>
      <c r="N142" s="20">
        <f t="shared" si="7"/>
        <v>1.6521149533197728</v>
      </c>
      <c r="O142"/>
      <c r="P142" s="55">
        <f t="shared" si="8"/>
        <v>0.40263299999999996</v>
      </c>
      <c r="Q142" s="55">
        <f t="shared" si="9"/>
        <v>0.665196</v>
      </c>
      <c r="R142"/>
      <c r="S142"/>
      <c r="T142">
        <v>2016</v>
      </c>
      <c r="U142"/>
    </row>
    <row r="143" spans="1:21" ht="15">
      <c r="A143" t="s">
        <v>186</v>
      </c>
      <c r="B143"/>
      <c r="C143"/>
      <c r="D143"/>
      <c r="E143" s="21">
        <v>0.344</v>
      </c>
      <c r="F143">
        <v>20.457</v>
      </c>
      <c r="G143">
        <v>21.498</v>
      </c>
      <c r="H143">
        <v>22.639</v>
      </c>
      <c r="I143">
        <v>23.953</v>
      </c>
      <c r="J143">
        <v>25.74</v>
      </c>
      <c r="K143">
        <v>27.583</v>
      </c>
      <c r="L143">
        <v>29.422</v>
      </c>
      <c r="M143">
        <v>31.606</v>
      </c>
      <c r="N143" s="20">
        <f t="shared" si="7"/>
        <v>1.5449968226035098</v>
      </c>
      <c r="O143"/>
      <c r="P143" s="55">
        <f t="shared" si="8"/>
        <v>7.037208</v>
      </c>
      <c r="Q143" s="55">
        <f t="shared" si="9"/>
        <v>10.872463999999999</v>
      </c>
      <c r="R143"/>
      <c r="S143"/>
      <c r="T143">
        <v>2015</v>
      </c>
      <c r="U143"/>
    </row>
    <row r="144" spans="1:21" ht="15">
      <c r="A144" t="s">
        <v>187</v>
      </c>
      <c r="B144"/>
      <c r="C144"/>
      <c r="D144"/>
      <c r="E144" s="21">
        <v>0.209</v>
      </c>
      <c r="F144">
        <v>34.092</v>
      </c>
      <c r="G144">
        <v>31.183</v>
      </c>
      <c r="H144">
        <v>29.381</v>
      </c>
      <c r="I144">
        <v>27.611</v>
      </c>
      <c r="J144">
        <v>27.174</v>
      </c>
      <c r="K144">
        <v>26.798</v>
      </c>
      <c r="L144">
        <v>27.357</v>
      </c>
      <c r="M144">
        <v>27.498</v>
      </c>
      <c r="N144" s="20">
        <f t="shared" si="7"/>
        <v>0.8065821893699402</v>
      </c>
      <c r="O144"/>
      <c r="P144" s="55">
        <f t="shared" si="8"/>
        <v>7.125227999999999</v>
      </c>
      <c r="Q144" s="55">
        <f t="shared" si="9"/>
        <v>5.747082</v>
      </c>
      <c r="R144"/>
      <c r="S144"/>
      <c r="T144">
        <v>2016</v>
      </c>
      <c r="U144"/>
    </row>
    <row r="145" spans="1:21" ht="15">
      <c r="A145" t="s">
        <v>188</v>
      </c>
      <c r="B145"/>
      <c r="C145"/>
      <c r="D145"/>
      <c r="E145" s="21">
        <v>0.478</v>
      </c>
      <c r="F145">
        <v>17.958</v>
      </c>
      <c r="G145">
        <v>18.963</v>
      </c>
      <c r="H145">
        <v>20.065</v>
      </c>
      <c r="I145">
        <v>21.211</v>
      </c>
      <c r="J145">
        <v>22.487</v>
      </c>
      <c r="K145">
        <v>23.833</v>
      </c>
      <c r="L145">
        <v>25.277</v>
      </c>
      <c r="M145">
        <v>26.768</v>
      </c>
      <c r="N145" s="20">
        <f t="shared" si="7"/>
        <v>1.4905891524668673</v>
      </c>
      <c r="O145"/>
      <c r="P145" s="55">
        <f t="shared" si="8"/>
        <v>8.583924</v>
      </c>
      <c r="Q145" s="55">
        <f t="shared" si="9"/>
        <v>12.795104</v>
      </c>
      <c r="R145"/>
      <c r="S145"/>
      <c r="T145">
        <v>2016</v>
      </c>
      <c r="U145"/>
    </row>
    <row r="146" spans="1:21" ht="15">
      <c r="A146" t="s">
        <v>189</v>
      </c>
      <c r="B146"/>
      <c r="C146"/>
      <c r="D146"/>
      <c r="E146" s="21">
        <v>0.171</v>
      </c>
      <c r="F146">
        <v>23.729</v>
      </c>
      <c r="G146">
        <v>20.707</v>
      </c>
      <c r="H146">
        <v>19.75</v>
      </c>
      <c r="I146">
        <v>19.446</v>
      </c>
      <c r="J146">
        <v>19.96</v>
      </c>
      <c r="K146">
        <v>21.564</v>
      </c>
      <c r="L146">
        <v>24.717</v>
      </c>
      <c r="M146">
        <v>26.17</v>
      </c>
      <c r="N146" s="20">
        <f t="shared" si="7"/>
        <v>1.1028699060221672</v>
      </c>
      <c r="O146"/>
      <c r="P146" s="55">
        <f t="shared" si="8"/>
        <v>4.057659</v>
      </c>
      <c r="Q146" s="55">
        <f t="shared" si="9"/>
        <v>4.4750700000000005</v>
      </c>
      <c r="R146"/>
      <c r="S146"/>
      <c r="T146">
        <v>2015</v>
      </c>
      <c r="U146"/>
    </row>
    <row r="147" spans="1:21" ht="15">
      <c r="A147" t="s">
        <v>190</v>
      </c>
      <c r="B147"/>
      <c r="C147"/>
      <c r="D147"/>
      <c r="E147" s="21">
        <v>1</v>
      </c>
      <c r="F147">
        <v>17.572</v>
      </c>
      <c r="G147">
        <v>18.405</v>
      </c>
      <c r="H147">
        <v>19.381</v>
      </c>
      <c r="I147">
        <v>20.449</v>
      </c>
      <c r="J147">
        <v>21.637</v>
      </c>
      <c r="K147">
        <v>22.909</v>
      </c>
      <c r="L147">
        <v>24.274</v>
      </c>
      <c r="M147">
        <v>25.73</v>
      </c>
      <c r="N147" s="20">
        <f t="shared" si="7"/>
        <v>1.4642613248349647</v>
      </c>
      <c r="O147"/>
      <c r="P147" s="55">
        <f t="shared" si="8"/>
        <v>17.572</v>
      </c>
      <c r="Q147" s="55">
        <f t="shared" si="9"/>
        <v>25.73</v>
      </c>
      <c r="R147"/>
      <c r="S147"/>
      <c r="T147">
        <v>2015</v>
      </c>
      <c r="U147"/>
    </row>
    <row r="148" spans="1:21" ht="15">
      <c r="A148" t="s">
        <v>191</v>
      </c>
      <c r="B148"/>
      <c r="C148"/>
      <c r="D148"/>
      <c r="E148" s="21">
        <v>0.121</v>
      </c>
      <c r="F148">
        <v>18.834</v>
      </c>
      <c r="G148">
        <v>19.349</v>
      </c>
      <c r="H148">
        <v>19.882</v>
      </c>
      <c r="I148">
        <v>20.876</v>
      </c>
      <c r="J148">
        <v>21.962</v>
      </c>
      <c r="K148">
        <v>23.096</v>
      </c>
      <c r="L148">
        <v>24.283</v>
      </c>
      <c r="M148">
        <v>25.493</v>
      </c>
      <c r="N148" s="20">
        <f t="shared" si="7"/>
        <v>1.3535627057449293</v>
      </c>
      <c r="O148"/>
      <c r="P148" s="55">
        <f t="shared" si="8"/>
        <v>2.278914</v>
      </c>
      <c r="Q148" s="55">
        <f t="shared" si="9"/>
        <v>3.084653</v>
      </c>
      <c r="R148"/>
      <c r="S148"/>
      <c r="T148">
        <v>2016</v>
      </c>
      <c r="U148"/>
    </row>
    <row r="149" spans="1:21" ht="15">
      <c r="A149" t="s">
        <v>193</v>
      </c>
      <c r="B149"/>
      <c r="C149"/>
      <c r="D149"/>
      <c r="E149" s="21">
        <v>0.796</v>
      </c>
      <c r="F149">
        <v>16.211</v>
      </c>
      <c r="G149">
        <v>17.323</v>
      </c>
      <c r="H149">
        <v>18.531</v>
      </c>
      <c r="I149">
        <v>19.721</v>
      </c>
      <c r="J149">
        <v>20.908</v>
      </c>
      <c r="K149">
        <v>22.1</v>
      </c>
      <c r="L149">
        <v>23.3</v>
      </c>
      <c r="M149">
        <v>24.517</v>
      </c>
      <c r="N149" s="20">
        <f t="shared" si="7"/>
        <v>1.5123681450866697</v>
      </c>
      <c r="O149"/>
      <c r="P149" s="55">
        <f t="shared" si="8"/>
        <v>12.903955999999999</v>
      </c>
      <c r="Q149" s="55">
        <f t="shared" si="9"/>
        <v>19.515532</v>
      </c>
      <c r="R149"/>
      <c r="S149"/>
      <c r="T149">
        <v>2016</v>
      </c>
      <c r="U149"/>
    </row>
    <row r="150" spans="1:21" ht="15">
      <c r="A150" t="s">
        <v>194</v>
      </c>
      <c r="B150"/>
      <c r="C150"/>
      <c r="D150"/>
      <c r="E150" s="21">
        <v>0.171</v>
      </c>
      <c r="F150">
        <v>15.964</v>
      </c>
      <c r="G150">
        <v>16.449</v>
      </c>
      <c r="H150">
        <v>17.365</v>
      </c>
      <c r="I150">
        <v>18.239</v>
      </c>
      <c r="J150">
        <v>19.486</v>
      </c>
      <c r="K150">
        <v>20.936</v>
      </c>
      <c r="L150">
        <v>22.342</v>
      </c>
      <c r="M150">
        <v>23.685</v>
      </c>
      <c r="N150" s="20">
        <f t="shared" si="7"/>
        <v>1.48365071410674</v>
      </c>
      <c r="O150"/>
      <c r="P150" s="55">
        <f t="shared" si="8"/>
        <v>2.7298440000000004</v>
      </c>
      <c r="Q150" s="55">
        <f t="shared" si="9"/>
        <v>4.050135</v>
      </c>
      <c r="R150"/>
      <c r="S150"/>
      <c r="T150">
        <v>2014</v>
      </c>
      <c r="U150"/>
    </row>
    <row r="151" spans="1:21" ht="15">
      <c r="A151" t="s">
        <v>267</v>
      </c>
      <c r="B151"/>
      <c r="C151"/>
      <c r="D151"/>
      <c r="E151" s="21">
        <v>1.7</v>
      </c>
      <c r="F151">
        <v>16.041</v>
      </c>
      <c r="G151">
        <v>16.765</v>
      </c>
      <c r="H151">
        <v>17.471</v>
      </c>
      <c r="I151">
        <v>18.438</v>
      </c>
      <c r="J151">
        <v>19.49</v>
      </c>
      <c r="K151">
        <v>20.597</v>
      </c>
      <c r="L151">
        <v>21.824</v>
      </c>
      <c r="M151">
        <v>23.09</v>
      </c>
      <c r="N151" s="20">
        <f t="shared" si="7"/>
        <v>1.4394364441119631</v>
      </c>
      <c r="O151"/>
      <c r="P151" s="55">
        <f t="shared" si="8"/>
        <v>27.2697</v>
      </c>
      <c r="Q151" s="55">
        <f t="shared" si="9"/>
        <v>39.253</v>
      </c>
      <c r="R151"/>
      <c r="S151"/>
      <c r="T151">
        <v>2015</v>
      </c>
      <c r="U151"/>
    </row>
    <row r="152" spans="1:21" ht="15">
      <c r="A152" t="s">
        <v>195</v>
      </c>
      <c r="B152"/>
      <c r="C152"/>
      <c r="D152"/>
      <c r="E152" s="21">
        <v>1</v>
      </c>
      <c r="F152">
        <v>15.212</v>
      </c>
      <c r="G152">
        <v>16.515</v>
      </c>
      <c r="H152">
        <v>17.728</v>
      </c>
      <c r="I152">
        <v>18.663</v>
      </c>
      <c r="J152">
        <v>19.647</v>
      </c>
      <c r="K152">
        <v>20.671</v>
      </c>
      <c r="L152">
        <v>21.669</v>
      </c>
      <c r="M152">
        <v>22.672</v>
      </c>
      <c r="N152" s="20">
        <f t="shared" si="7"/>
        <v>1.4904023139626612</v>
      </c>
      <c r="O152"/>
      <c r="P152" s="55">
        <f t="shared" si="8"/>
        <v>15.212</v>
      </c>
      <c r="Q152" s="55">
        <f t="shared" si="9"/>
        <v>22.672</v>
      </c>
      <c r="R152"/>
      <c r="S152"/>
      <c r="T152">
        <v>2016</v>
      </c>
      <c r="U152"/>
    </row>
    <row r="153" spans="1:21" ht="15">
      <c r="A153" t="s">
        <v>197</v>
      </c>
      <c r="B153"/>
      <c r="C153"/>
      <c r="D153"/>
      <c r="E153" s="21">
        <v>0.024</v>
      </c>
      <c r="F153">
        <v>10.142</v>
      </c>
      <c r="G153">
        <v>10.895</v>
      </c>
      <c r="H153">
        <v>11.753</v>
      </c>
      <c r="I153">
        <v>12.712</v>
      </c>
      <c r="J153">
        <v>13.861</v>
      </c>
      <c r="K153">
        <v>15.112</v>
      </c>
      <c r="L153">
        <v>16.523</v>
      </c>
      <c r="M153">
        <v>18.082</v>
      </c>
      <c r="N153" s="20">
        <f t="shared" si="7"/>
        <v>1.7828830605403274</v>
      </c>
      <c r="O153"/>
      <c r="P153" s="55">
        <f t="shared" si="8"/>
        <v>0.24340799999999999</v>
      </c>
      <c r="Q153" s="55">
        <f t="shared" si="9"/>
        <v>0.433968</v>
      </c>
      <c r="R153"/>
      <c r="S153"/>
      <c r="T153">
        <v>2016</v>
      </c>
      <c r="U153"/>
    </row>
    <row r="154" spans="1:21" ht="15">
      <c r="A154" t="s">
        <v>196</v>
      </c>
      <c r="B154"/>
      <c r="C154"/>
      <c r="D154"/>
      <c r="E154" s="21">
        <v>0.073</v>
      </c>
      <c r="F154">
        <v>10.945</v>
      </c>
      <c r="G154">
        <v>11.638</v>
      </c>
      <c r="H154">
        <v>12.433</v>
      </c>
      <c r="I154">
        <v>13.346</v>
      </c>
      <c r="J154">
        <v>14.367</v>
      </c>
      <c r="K154">
        <v>15.491</v>
      </c>
      <c r="L154">
        <v>16.698</v>
      </c>
      <c r="M154">
        <v>17.973</v>
      </c>
      <c r="N154" s="20">
        <f t="shared" si="7"/>
        <v>1.64211968935587</v>
      </c>
      <c r="O154"/>
      <c r="P154" s="55">
        <f t="shared" si="8"/>
        <v>0.798985</v>
      </c>
      <c r="Q154" s="55">
        <f t="shared" si="9"/>
        <v>1.312029</v>
      </c>
      <c r="R154"/>
      <c r="S154"/>
      <c r="T154">
        <v>2013</v>
      </c>
      <c r="U154"/>
    </row>
    <row r="155" spans="1:21" ht="15">
      <c r="A155" t="s">
        <v>199</v>
      </c>
      <c r="B155"/>
      <c r="C155"/>
      <c r="D155"/>
      <c r="E155" s="21">
        <v>0.396</v>
      </c>
      <c r="F155">
        <v>5.778</v>
      </c>
      <c r="G155">
        <v>6.045</v>
      </c>
      <c r="H155">
        <v>6.367</v>
      </c>
      <c r="I155">
        <v>6.724</v>
      </c>
      <c r="J155">
        <v>7.12</v>
      </c>
      <c r="K155">
        <v>10.069</v>
      </c>
      <c r="L155">
        <v>13.21</v>
      </c>
      <c r="M155">
        <v>13.835</v>
      </c>
      <c r="N155" s="20">
        <f t="shared" si="7"/>
        <v>2.394427137417792</v>
      </c>
      <c r="O155"/>
      <c r="P155" s="55">
        <f t="shared" si="8"/>
        <v>2.288088</v>
      </c>
      <c r="Q155" s="55">
        <f t="shared" si="9"/>
        <v>5.4786600000000005</v>
      </c>
      <c r="R155"/>
      <c r="S155"/>
      <c r="T155">
        <v>2016</v>
      </c>
      <c r="U155"/>
    </row>
    <row r="156" spans="1:21" ht="15">
      <c r="A156" t="s">
        <v>198</v>
      </c>
      <c r="B156"/>
      <c r="C156"/>
      <c r="D156"/>
      <c r="E156" s="21">
        <v>0.62</v>
      </c>
      <c r="F156">
        <v>9.992</v>
      </c>
      <c r="G156">
        <v>10.368</v>
      </c>
      <c r="H156">
        <v>10.862</v>
      </c>
      <c r="I156">
        <v>11.381</v>
      </c>
      <c r="J156">
        <v>11.933</v>
      </c>
      <c r="K156">
        <v>12.457</v>
      </c>
      <c r="L156">
        <v>13.096</v>
      </c>
      <c r="M156">
        <v>13.76</v>
      </c>
      <c r="N156" s="20">
        <f t="shared" si="7"/>
        <v>1.3771016813450758</v>
      </c>
      <c r="O156"/>
      <c r="P156" s="55">
        <f t="shared" si="8"/>
        <v>6.1950400000000005</v>
      </c>
      <c r="Q156" s="55">
        <f t="shared" si="9"/>
        <v>8.5312</v>
      </c>
      <c r="R156"/>
      <c r="S156"/>
      <c r="T156">
        <v>2015</v>
      </c>
      <c r="U156"/>
    </row>
    <row r="157" spans="1:21" ht="15">
      <c r="A157" t="s">
        <v>200</v>
      </c>
      <c r="B157"/>
      <c r="C157"/>
      <c r="D157"/>
      <c r="E157" s="21">
        <v>0.278</v>
      </c>
      <c r="F157">
        <v>10.974</v>
      </c>
      <c r="G157">
        <v>11.113</v>
      </c>
      <c r="H157">
        <v>11.335</v>
      </c>
      <c r="I157">
        <v>11.45</v>
      </c>
      <c r="J157">
        <v>11.705</v>
      </c>
      <c r="K157">
        <v>12.109</v>
      </c>
      <c r="L157">
        <v>12.6</v>
      </c>
      <c r="M157">
        <v>13.123</v>
      </c>
      <c r="N157" s="20">
        <f t="shared" si="7"/>
        <v>1.1958264989976306</v>
      </c>
      <c r="O157"/>
      <c r="P157" s="55">
        <f t="shared" si="8"/>
        <v>3.0507720000000003</v>
      </c>
      <c r="Q157" s="55">
        <f t="shared" si="9"/>
        <v>3.648194</v>
      </c>
      <c r="R157"/>
      <c r="S157"/>
      <c r="T157">
        <v>2015</v>
      </c>
      <c r="U157"/>
    </row>
    <row r="158" spans="1:21" ht="15">
      <c r="A158" t="s">
        <v>201</v>
      </c>
      <c r="B158"/>
      <c r="C158"/>
      <c r="D158"/>
      <c r="E158" s="21">
        <v>0.011</v>
      </c>
      <c r="F158">
        <v>8.731</v>
      </c>
      <c r="G158">
        <v>9.167</v>
      </c>
      <c r="H158">
        <v>9.631</v>
      </c>
      <c r="I158">
        <v>10.176</v>
      </c>
      <c r="J158">
        <v>10.767</v>
      </c>
      <c r="K158">
        <v>11.41</v>
      </c>
      <c r="L158">
        <v>12.103</v>
      </c>
      <c r="M158">
        <v>12.824</v>
      </c>
      <c r="N158" s="20">
        <f t="shared" si="7"/>
        <v>1.4687893712060474</v>
      </c>
      <c r="O158"/>
      <c r="P158" s="55">
        <f t="shared" si="8"/>
        <v>0.09604099999999999</v>
      </c>
      <c r="Q158" s="55">
        <f t="shared" si="9"/>
        <v>0.141064</v>
      </c>
      <c r="R158"/>
      <c r="S158"/>
      <c r="T158">
        <v>2006</v>
      </c>
      <c r="U158"/>
    </row>
    <row r="159" spans="1:21" ht="15">
      <c r="A159" t="s">
        <v>202</v>
      </c>
      <c r="B159"/>
      <c r="C159"/>
      <c r="D159"/>
      <c r="E159" s="21">
        <v>0.369</v>
      </c>
      <c r="F159">
        <v>6.049</v>
      </c>
      <c r="G159">
        <v>6.508</v>
      </c>
      <c r="H159">
        <v>7.011</v>
      </c>
      <c r="I159">
        <v>7.948</v>
      </c>
      <c r="J159">
        <v>9.233</v>
      </c>
      <c r="K159">
        <v>10.223</v>
      </c>
      <c r="L159">
        <v>10.977</v>
      </c>
      <c r="M159">
        <v>11.887</v>
      </c>
      <c r="N159" s="20">
        <f t="shared" si="7"/>
        <v>1.965118201355596</v>
      </c>
      <c r="O159"/>
      <c r="P159" s="55">
        <f t="shared" si="8"/>
        <v>2.232081</v>
      </c>
      <c r="Q159" s="55">
        <f t="shared" si="9"/>
        <v>4.386303</v>
      </c>
      <c r="R159"/>
      <c r="S159"/>
      <c r="T159">
        <v>2016</v>
      </c>
      <c r="U159"/>
    </row>
    <row r="160" spans="1:21" ht="15">
      <c r="A160" t="s">
        <v>204</v>
      </c>
      <c r="B160"/>
      <c r="C160"/>
      <c r="D160"/>
      <c r="E160" s="21">
        <v>0.848</v>
      </c>
      <c r="F160">
        <v>8.926</v>
      </c>
      <c r="G160">
        <v>9.017</v>
      </c>
      <c r="H160">
        <v>9.339</v>
      </c>
      <c r="I160">
        <v>9.758</v>
      </c>
      <c r="J160">
        <v>10.186</v>
      </c>
      <c r="K160">
        <v>10.567</v>
      </c>
      <c r="L160">
        <v>10.948</v>
      </c>
      <c r="M160">
        <v>11.326</v>
      </c>
      <c r="N160" s="20">
        <f t="shared" si="7"/>
        <v>1.2688774367017701</v>
      </c>
      <c r="O160"/>
      <c r="P160" s="55">
        <f t="shared" si="8"/>
        <v>7.569248</v>
      </c>
      <c r="Q160" s="55">
        <f t="shared" si="9"/>
        <v>9.604448</v>
      </c>
      <c r="R160"/>
      <c r="S160"/>
      <c r="T160">
        <v>2015</v>
      </c>
      <c r="U160"/>
    </row>
    <row r="161" spans="1:21" ht="15">
      <c r="A161" t="s">
        <v>203</v>
      </c>
      <c r="B161"/>
      <c r="C161"/>
      <c r="D161"/>
      <c r="E161" s="21">
        <v>0.468</v>
      </c>
      <c r="F161">
        <v>8.054</v>
      </c>
      <c r="G161">
        <v>8.188</v>
      </c>
      <c r="H161">
        <v>8.647</v>
      </c>
      <c r="I161">
        <v>9.123</v>
      </c>
      <c r="J161">
        <v>9.635</v>
      </c>
      <c r="K161">
        <v>10.162</v>
      </c>
      <c r="L161">
        <v>10.715</v>
      </c>
      <c r="M161">
        <v>11.271</v>
      </c>
      <c r="N161" s="20">
        <f t="shared" si="7"/>
        <v>1.3994288552272163</v>
      </c>
      <c r="O161"/>
      <c r="P161" s="55">
        <f t="shared" si="8"/>
        <v>3.7692720000000004</v>
      </c>
      <c r="Q161" s="55">
        <f t="shared" si="9"/>
        <v>5.274828</v>
      </c>
      <c r="R161"/>
      <c r="S161"/>
      <c r="T161">
        <v>2016</v>
      </c>
      <c r="U161"/>
    </row>
    <row r="162" spans="1:21" ht="15">
      <c r="A162" t="s">
        <v>206</v>
      </c>
      <c r="B162"/>
      <c r="C162"/>
      <c r="D162"/>
      <c r="E162" s="21">
        <v>0.206</v>
      </c>
      <c r="F162">
        <v>6.749</v>
      </c>
      <c r="G162">
        <v>6.996</v>
      </c>
      <c r="H162">
        <v>7.448</v>
      </c>
      <c r="I162">
        <v>7.828</v>
      </c>
      <c r="J162">
        <v>8.347</v>
      </c>
      <c r="K162">
        <v>8.904</v>
      </c>
      <c r="L162">
        <v>9.55</v>
      </c>
      <c r="M162">
        <v>10.28</v>
      </c>
      <c r="N162" s="20">
        <f t="shared" si="7"/>
        <v>1.5231886205363758</v>
      </c>
      <c r="O162"/>
      <c r="P162" s="55">
        <f t="shared" si="8"/>
        <v>1.390294</v>
      </c>
      <c r="Q162" s="55">
        <f t="shared" si="9"/>
        <v>2.1176799999999996</v>
      </c>
      <c r="R162"/>
      <c r="S162"/>
      <c r="T162">
        <v>2016</v>
      </c>
      <c r="U162"/>
    </row>
    <row r="163" spans="1:21" ht="15">
      <c r="A163" t="s">
        <v>205</v>
      </c>
      <c r="B163"/>
      <c r="C163"/>
      <c r="D163"/>
      <c r="E163" s="21">
        <v>0.423</v>
      </c>
      <c r="F163">
        <v>8.699</v>
      </c>
      <c r="G163">
        <v>7.885</v>
      </c>
      <c r="H163">
        <v>7.928</v>
      </c>
      <c r="I163">
        <v>8.176</v>
      </c>
      <c r="J163">
        <v>8.507</v>
      </c>
      <c r="K163">
        <v>8.912</v>
      </c>
      <c r="L163">
        <v>9.356</v>
      </c>
      <c r="M163">
        <v>9.83</v>
      </c>
      <c r="N163" s="20">
        <f t="shared" si="7"/>
        <v>1.130014944246465</v>
      </c>
      <c r="O163"/>
      <c r="P163" s="55">
        <f t="shared" si="8"/>
        <v>3.679677</v>
      </c>
      <c r="Q163" s="55">
        <f t="shared" si="9"/>
        <v>4.15809</v>
      </c>
      <c r="R163"/>
      <c r="S163"/>
      <c r="T163">
        <v>2015</v>
      </c>
      <c r="U163"/>
    </row>
    <row r="164" spans="1:21" ht="15">
      <c r="A164" t="s">
        <v>208</v>
      </c>
      <c r="B164"/>
      <c r="C164"/>
      <c r="D164"/>
      <c r="E164" s="21">
        <v>0.536</v>
      </c>
      <c r="F164">
        <v>6.161</v>
      </c>
      <c r="G164">
        <v>6.483</v>
      </c>
      <c r="H164">
        <v>6.896</v>
      </c>
      <c r="I164">
        <v>7.358</v>
      </c>
      <c r="J164">
        <v>7.877</v>
      </c>
      <c r="K164">
        <v>8.442</v>
      </c>
      <c r="L164">
        <v>9.046</v>
      </c>
      <c r="M164">
        <v>9.68</v>
      </c>
      <c r="N164" s="20">
        <f t="shared" si="7"/>
        <v>1.5711735107937024</v>
      </c>
      <c r="O164"/>
      <c r="P164" s="55">
        <f t="shared" si="8"/>
        <v>3.302296</v>
      </c>
      <c r="Q164" s="55">
        <f t="shared" si="9"/>
        <v>5.18848</v>
      </c>
      <c r="R164"/>
      <c r="S164"/>
      <c r="T164">
        <v>2015</v>
      </c>
      <c r="U164"/>
    </row>
    <row r="165" spans="1:21" ht="15">
      <c r="A165" t="s">
        <v>207</v>
      </c>
      <c r="B165"/>
      <c r="C165"/>
      <c r="D165"/>
      <c r="E165" s="21">
        <v>0.015</v>
      </c>
      <c r="F165">
        <v>7.831</v>
      </c>
      <c r="G165">
        <v>7.849</v>
      </c>
      <c r="H165">
        <v>7.985</v>
      </c>
      <c r="I165">
        <v>8.153</v>
      </c>
      <c r="J165">
        <v>8.361</v>
      </c>
      <c r="K165">
        <v>8.58</v>
      </c>
      <c r="L165">
        <v>8.802</v>
      </c>
      <c r="M165">
        <v>9.016</v>
      </c>
      <c r="N165" s="20">
        <f t="shared" si="7"/>
        <v>1.1513216702847655</v>
      </c>
      <c r="O165"/>
      <c r="P165" s="55">
        <f t="shared" si="8"/>
        <v>0.117465</v>
      </c>
      <c r="Q165" s="55">
        <f t="shared" si="9"/>
        <v>0.13524</v>
      </c>
      <c r="R165"/>
      <c r="S165"/>
      <c r="T165">
        <v>2015</v>
      </c>
      <c r="U165"/>
    </row>
    <row r="166" spans="1:21" ht="15">
      <c r="A166" t="s">
        <v>217</v>
      </c>
      <c r="B166"/>
      <c r="C166"/>
      <c r="D166"/>
      <c r="E166" s="21">
        <v>0.012</v>
      </c>
      <c r="F166">
        <v>7.093</v>
      </c>
      <c r="G166">
        <v>6.597</v>
      </c>
      <c r="H166">
        <v>6.211</v>
      </c>
      <c r="I166">
        <v>6.328</v>
      </c>
      <c r="J166">
        <v>6.18</v>
      </c>
      <c r="K166">
        <v>6.081</v>
      </c>
      <c r="L166">
        <v>6.055</v>
      </c>
      <c r="M166">
        <v>6.015</v>
      </c>
      <c r="N166" s="20">
        <f t="shared" si="7"/>
        <v>0.8480191738333568</v>
      </c>
      <c r="O166"/>
      <c r="P166" s="55">
        <f t="shared" si="8"/>
        <v>0.085116</v>
      </c>
      <c r="Q166" s="55">
        <f t="shared" si="9"/>
        <v>0.07218</v>
      </c>
      <c r="R166"/>
      <c r="S166"/>
      <c r="T166">
        <v>2015</v>
      </c>
      <c r="U166"/>
    </row>
    <row r="167" spans="1:21" ht="15">
      <c r="A167" t="s">
        <v>209</v>
      </c>
      <c r="B167"/>
      <c r="C167"/>
      <c r="D167"/>
      <c r="E167" s="21">
        <v>0.803</v>
      </c>
      <c r="F167">
        <v>4.658</v>
      </c>
      <c r="G167">
        <v>4.793</v>
      </c>
      <c r="H167">
        <v>4.919</v>
      </c>
      <c r="I167">
        <v>5.041</v>
      </c>
      <c r="J167">
        <v>5.19</v>
      </c>
      <c r="K167">
        <v>5.367</v>
      </c>
      <c r="L167">
        <v>5.563</v>
      </c>
      <c r="M167">
        <v>5.761</v>
      </c>
      <c r="N167" s="20">
        <f t="shared" si="7"/>
        <v>1.2367969085444397</v>
      </c>
      <c r="O167"/>
      <c r="P167" s="55">
        <f t="shared" si="8"/>
        <v>3.7403740000000005</v>
      </c>
      <c r="Q167" s="55">
        <f t="shared" si="9"/>
        <v>4.626083</v>
      </c>
      <c r="R167"/>
      <c r="S167"/>
      <c r="T167">
        <v>2015</v>
      </c>
      <c r="U167"/>
    </row>
    <row r="168" spans="1:21" ht="15">
      <c r="A168" t="s">
        <v>210</v>
      </c>
      <c r="B168"/>
      <c r="C168"/>
      <c r="D168"/>
      <c r="E168" s="21">
        <v>0.086</v>
      </c>
      <c r="F168">
        <v>3.758</v>
      </c>
      <c r="G168">
        <v>3.743</v>
      </c>
      <c r="H168">
        <v>3.906</v>
      </c>
      <c r="I168">
        <v>4.14</v>
      </c>
      <c r="J168">
        <v>4.438</v>
      </c>
      <c r="K168">
        <v>4.804</v>
      </c>
      <c r="L168">
        <v>5.214</v>
      </c>
      <c r="M168">
        <v>5.678</v>
      </c>
      <c r="N168" s="20">
        <f t="shared" si="7"/>
        <v>1.5109100585417776</v>
      </c>
      <c r="O168"/>
      <c r="P168" s="55">
        <f t="shared" si="8"/>
        <v>0.323188</v>
      </c>
      <c r="Q168" s="55">
        <f t="shared" si="9"/>
        <v>0.48830799999999996</v>
      </c>
      <c r="R168"/>
      <c r="S168"/>
      <c r="T168">
        <v>2016</v>
      </c>
      <c r="U168"/>
    </row>
    <row r="169" spans="1:21" ht="15">
      <c r="A169" t="s">
        <v>211</v>
      </c>
      <c r="B169"/>
      <c r="C169"/>
      <c r="D169"/>
      <c r="E169" s="21">
        <v>0.117</v>
      </c>
      <c r="F169">
        <v>3.1</v>
      </c>
      <c r="G169">
        <v>3.344</v>
      </c>
      <c r="H169">
        <v>3.64</v>
      </c>
      <c r="I169">
        <v>3.971</v>
      </c>
      <c r="J169">
        <v>4.339</v>
      </c>
      <c r="K169">
        <v>4.696</v>
      </c>
      <c r="L169">
        <v>5.082</v>
      </c>
      <c r="M169">
        <v>5.49</v>
      </c>
      <c r="N169" s="20">
        <f t="shared" si="7"/>
        <v>1.770967741935484</v>
      </c>
      <c r="O169"/>
      <c r="P169" s="55">
        <f t="shared" si="8"/>
        <v>0.3627</v>
      </c>
      <c r="Q169" s="55">
        <f t="shared" si="9"/>
        <v>0.6423300000000001</v>
      </c>
      <c r="R169"/>
      <c r="S169"/>
      <c r="T169">
        <v>2014</v>
      </c>
      <c r="U169"/>
    </row>
    <row r="170" spans="1:21" ht="15">
      <c r="A170" t="s">
        <v>212</v>
      </c>
      <c r="B170"/>
      <c r="C170"/>
      <c r="D170"/>
      <c r="E170" s="21">
        <v>0.425</v>
      </c>
      <c r="F170">
        <v>3.357</v>
      </c>
      <c r="G170">
        <v>3.529</v>
      </c>
      <c r="H170">
        <v>3.734</v>
      </c>
      <c r="I170">
        <v>3.963</v>
      </c>
      <c r="J170">
        <v>4.215</v>
      </c>
      <c r="K170">
        <v>4.48</v>
      </c>
      <c r="L170">
        <v>4.762</v>
      </c>
      <c r="M170">
        <v>5.055</v>
      </c>
      <c r="N170" s="20">
        <f t="shared" si="7"/>
        <v>1.5058087578194814</v>
      </c>
      <c r="O170"/>
      <c r="P170" s="55">
        <f t="shared" si="8"/>
        <v>1.426725</v>
      </c>
      <c r="Q170" s="55">
        <f t="shared" si="9"/>
        <v>2.1483749999999997</v>
      </c>
      <c r="R170"/>
      <c r="S170"/>
      <c r="T170">
        <v>2016</v>
      </c>
      <c r="U170"/>
    </row>
    <row r="171" spans="1:21" ht="15">
      <c r="A171" t="s">
        <v>214</v>
      </c>
      <c r="B171"/>
      <c r="C171"/>
      <c r="D171"/>
      <c r="E171" s="21">
        <v>0.169</v>
      </c>
      <c r="F171">
        <v>3.302</v>
      </c>
      <c r="G171">
        <v>3.418</v>
      </c>
      <c r="H171">
        <v>3.582</v>
      </c>
      <c r="I171">
        <v>3.781</v>
      </c>
      <c r="J171">
        <v>4.016</v>
      </c>
      <c r="K171">
        <v>4.285</v>
      </c>
      <c r="L171">
        <v>4.583</v>
      </c>
      <c r="M171">
        <v>4.895</v>
      </c>
      <c r="N171" s="20">
        <f t="shared" si="7"/>
        <v>1.4824348879466989</v>
      </c>
      <c r="O171"/>
      <c r="P171" s="55">
        <f t="shared" si="8"/>
        <v>0.558038</v>
      </c>
      <c r="Q171" s="55">
        <f t="shared" si="9"/>
        <v>0.827255</v>
      </c>
      <c r="R171"/>
      <c r="S171"/>
      <c r="T171">
        <v>2016</v>
      </c>
      <c r="U171"/>
    </row>
    <row r="172" spans="1:21" ht="15">
      <c r="A172" t="s">
        <v>213</v>
      </c>
      <c r="B172"/>
      <c r="C172"/>
      <c r="D172"/>
      <c r="E172" s="21">
        <v>0.045</v>
      </c>
      <c r="F172">
        <v>3.009</v>
      </c>
      <c r="G172">
        <v>3.185</v>
      </c>
      <c r="H172">
        <v>3.395</v>
      </c>
      <c r="I172">
        <v>3.635</v>
      </c>
      <c r="J172">
        <v>3.906</v>
      </c>
      <c r="K172">
        <v>4.207</v>
      </c>
      <c r="L172">
        <v>4.536</v>
      </c>
      <c r="M172">
        <v>4.883</v>
      </c>
      <c r="N172" s="20">
        <f t="shared" si="7"/>
        <v>1.6227982718511134</v>
      </c>
      <c r="O172"/>
      <c r="P172" s="55">
        <f t="shared" si="8"/>
        <v>0.135405</v>
      </c>
      <c r="Q172" s="55">
        <f t="shared" si="9"/>
        <v>0.21973499999999999</v>
      </c>
      <c r="R172"/>
      <c r="S172"/>
      <c r="T172">
        <v>2012</v>
      </c>
      <c r="U172"/>
    </row>
    <row r="173" spans="1:21" ht="15">
      <c r="A173" t="s">
        <v>215</v>
      </c>
      <c r="B173"/>
      <c r="C173"/>
      <c r="D173"/>
      <c r="E173" s="21">
        <v>0.035</v>
      </c>
      <c r="F173">
        <v>2.701</v>
      </c>
      <c r="G173">
        <v>2.875</v>
      </c>
      <c r="H173">
        <v>3.071</v>
      </c>
      <c r="I173">
        <v>3.287</v>
      </c>
      <c r="J173">
        <v>3.525</v>
      </c>
      <c r="K173">
        <v>3.779</v>
      </c>
      <c r="L173">
        <v>4.051</v>
      </c>
      <c r="M173">
        <v>4.335</v>
      </c>
      <c r="N173" s="20">
        <f t="shared" si="7"/>
        <v>1.6049611255090706</v>
      </c>
      <c r="O173"/>
      <c r="P173" s="55">
        <f t="shared" si="8"/>
        <v>0.09453500000000001</v>
      </c>
      <c r="Q173" s="55">
        <f t="shared" si="9"/>
        <v>0.15172500000000003</v>
      </c>
      <c r="R173"/>
      <c r="S173"/>
      <c r="T173">
        <v>2015</v>
      </c>
      <c r="U173"/>
    </row>
    <row r="174" spans="1:21" ht="15">
      <c r="A174" t="s">
        <v>216</v>
      </c>
      <c r="B174"/>
      <c r="C174"/>
      <c r="D174"/>
      <c r="E174" s="21">
        <v>0.45</v>
      </c>
      <c r="F174">
        <v>3.082</v>
      </c>
      <c r="G174">
        <v>3.097</v>
      </c>
      <c r="H174">
        <v>3.23</v>
      </c>
      <c r="I174">
        <v>3.368</v>
      </c>
      <c r="J174">
        <v>3.496</v>
      </c>
      <c r="K174">
        <v>3.629</v>
      </c>
      <c r="L174">
        <v>3.765</v>
      </c>
      <c r="M174">
        <v>3.901</v>
      </c>
      <c r="N174" s="20">
        <f t="shared" si="7"/>
        <v>1.2657365347177159</v>
      </c>
      <c r="O174"/>
      <c r="P174" s="55">
        <f t="shared" si="8"/>
        <v>1.3869</v>
      </c>
      <c r="Q174" s="55">
        <f t="shared" si="9"/>
        <v>1.75545</v>
      </c>
      <c r="R174"/>
      <c r="S174"/>
      <c r="T174">
        <v>2015</v>
      </c>
      <c r="U174"/>
    </row>
    <row r="175" spans="1:21" ht="15">
      <c r="A175" t="s">
        <v>218</v>
      </c>
      <c r="B175"/>
      <c r="C175"/>
      <c r="D175"/>
      <c r="E175" s="21">
        <v>0.579</v>
      </c>
      <c r="F175">
        <v>2.421</v>
      </c>
      <c r="G175">
        <v>2.561</v>
      </c>
      <c r="H175">
        <v>2.712</v>
      </c>
      <c r="I175">
        <v>2.857</v>
      </c>
      <c r="J175">
        <v>3.014</v>
      </c>
      <c r="K175">
        <v>3.178</v>
      </c>
      <c r="L175">
        <v>3.377</v>
      </c>
      <c r="M175">
        <v>3.579</v>
      </c>
      <c r="N175" s="20">
        <f t="shared" si="7"/>
        <v>1.4783147459727388</v>
      </c>
      <c r="O175"/>
      <c r="P175" s="55">
        <f t="shared" si="8"/>
        <v>1.4017589999999998</v>
      </c>
      <c r="Q175" s="55">
        <f t="shared" si="9"/>
        <v>2.072241</v>
      </c>
      <c r="R175"/>
      <c r="S175"/>
      <c r="T175">
        <v>2015</v>
      </c>
      <c r="U175"/>
    </row>
    <row r="176" spans="1:21" ht="15">
      <c r="A176" t="s">
        <v>219</v>
      </c>
      <c r="B176"/>
      <c r="C176"/>
      <c r="D176"/>
      <c r="E176" s="21">
        <v>0.65</v>
      </c>
      <c r="F176">
        <v>2.145</v>
      </c>
      <c r="G176">
        <v>2.288</v>
      </c>
      <c r="H176">
        <v>2.39</v>
      </c>
      <c r="I176">
        <v>2.51</v>
      </c>
      <c r="J176">
        <v>2.627</v>
      </c>
      <c r="K176">
        <v>2.736</v>
      </c>
      <c r="L176">
        <v>2.849</v>
      </c>
      <c r="M176">
        <v>2.962</v>
      </c>
      <c r="N176" s="20">
        <f t="shared" si="7"/>
        <v>1.380885780885781</v>
      </c>
      <c r="O176"/>
      <c r="P176" s="55">
        <f t="shared" si="8"/>
        <v>1.39425</v>
      </c>
      <c r="Q176" s="55">
        <f t="shared" si="9"/>
        <v>1.9253000000000002</v>
      </c>
      <c r="R176"/>
      <c r="S176"/>
      <c r="T176">
        <v>2016</v>
      </c>
      <c r="U176"/>
    </row>
    <row r="177" spans="1:21" ht="15">
      <c r="A177" t="s">
        <v>220</v>
      </c>
      <c r="B177"/>
      <c r="C177"/>
      <c r="D177"/>
      <c r="E177" s="21">
        <v>1</v>
      </c>
      <c r="F177">
        <v>2.254</v>
      </c>
      <c r="G177">
        <v>2.306</v>
      </c>
      <c r="H177">
        <v>2.384</v>
      </c>
      <c r="I177">
        <v>2.497</v>
      </c>
      <c r="J177">
        <v>2.604</v>
      </c>
      <c r="K177">
        <v>2.698</v>
      </c>
      <c r="L177">
        <v>2.794</v>
      </c>
      <c r="M177">
        <v>2.89</v>
      </c>
      <c r="N177" s="20">
        <f t="shared" si="7"/>
        <v>1.2821650399290152</v>
      </c>
      <c r="O177"/>
      <c r="P177" s="55">
        <f t="shared" si="8"/>
        <v>2.254</v>
      </c>
      <c r="Q177" s="55">
        <f t="shared" si="9"/>
        <v>2.89</v>
      </c>
      <c r="R177"/>
      <c r="S177"/>
      <c r="T177">
        <v>2016</v>
      </c>
      <c r="U177"/>
    </row>
    <row r="178" spans="1:21" ht="15">
      <c r="A178" t="s">
        <v>221</v>
      </c>
      <c r="B178"/>
      <c r="C178"/>
      <c r="D178"/>
      <c r="E178" s="21">
        <v>1</v>
      </c>
      <c r="F178">
        <v>1.978</v>
      </c>
      <c r="G178">
        <v>2.023</v>
      </c>
      <c r="H178">
        <v>2.083</v>
      </c>
      <c r="I178">
        <v>2.151</v>
      </c>
      <c r="J178">
        <v>2.225</v>
      </c>
      <c r="K178">
        <v>2.301</v>
      </c>
      <c r="L178">
        <v>2.379</v>
      </c>
      <c r="M178">
        <v>2.457</v>
      </c>
      <c r="N178" s="20">
        <f t="shared" si="7"/>
        <v>1.24216380182002</v>
      </c>
      <c r="O178"/>
      <c r="P178" s="55">
        <f t="shared" si="8"/>
        <v>1.978</v>
      </c>
      <c r="Q178" s="55">
        <f t="shared" si="9"/>
        <v>2.457</v>
      </c>
      <c r="R178"/>
      <c r="S178"/>
      <c r="T178">
        <v>2015</v>
      </c>
      <c r="U178"/>
    </row>
    <row r="179" spans="1:21" ht="15">
      <c r="A179" t="s">
        <v>222</v>
      </c>
      <c r="B179"/>
      <c r="C179"/>
      <c r="D179"/>
      <c r="E179" s="21">
        <v>0.388</v>
      </c>
      <c r="F179">
        <v>1.451</v>
      </c>
      <c r="G179">
        <v>1.524</v>
      </c>
      <c r="H179">
        <v>1.59</v>
      </c>
      <c r="I179">
        <v>1.658</v>
      </c>
      <c r="J179">
        <v>1.731</v>
      </c>
      <c r="K179">
        <v>1.812</v>
      </c>
      <c r="L179">
        <v>1.9</v>
      </c>
      <c r="M179">
        <v>1.989</v>
      </c>
      <c r="N179" s="20">
        <f t="shared" si="7"/>
        <v>1.370778773259821</v>
      </c>
      <c r="O179"/>
      <c r="P179" s="55">
        <f t="shared" si="8"/>
        <v>0.562988</v>
      </c>
      <c r="Q179" s="55">
        <f t="shared" si="9"/>
        <v>0.7717320000000001</v>
      </c>
      <c r="R179"/>
      <c r="S179"/>
      <c r="T179">
        <v>2015</v>
      </c>
      <c r="U179"/>
    </row>
    <row r="180" spans="1:21" ht="15">
      <c r="A180" t="s">
        <v>223</v>
      </c>
      <c r="B180"/>
      <c r="C180"/>
      <c r="D180"/>
      <c r="E180" s="21">
        <v>0.662</v>
      </c>
      <c r="F180">
        <v>1.4</v>
      </c>
      <c r="G180">
        <v>1.463</v>
      </c>
      <c r="H180">
        <v>1.528</v>
      </c>
      <c r="I180">
        <v>1.612</v>
      </c>
      <c r="J180">
        <v>1.699</v>
      </c>
      <c r="K180">
        <v>1.787</v>
      </c>
      <c r="L180">
        <v>1.874</v>
      </c>
      <c r="M180">
        <v>1.962</v>
      </c>
      <c r="N180" s="20">
        <f t="shared" si="7"/>
        <v>1.4014285714285715</v>
      </c>
      <c r="O180"/>
      <c r="P180" s="55">
        <f t="shared" si="8"/>
        <v>0.9268</v>
      </c>
      <c r="Q180" s="55">
        <f t="shared" si="9"/>
        <v>1.298844</v>
      </c>
      <c r="R180"/>
      <c r="S180"/>
      <c r="T180">
        <v>2016</v>
      </c>
      <c r="U180"/>
    </row>
    <row r="181" spans="1:21" ht="15">
      <c r="A181" t="s">
        <v>224</v>
      </c>
      <c r="B181"/>
      <c r="C181"/>
      <c r="D181"/>
      <c r="E181" s="21">
        <v>0.073</v>
      </c>
      <c r="F181">
        <v>1.217</v>
      </c>
      <c r="G181">
        <v>1.259</v>
      </c>
      <c r="H181">
        <v>1.323</v>
      </c>
      <c r="I181">
        <v>1.403</v>
      </c>
      <c r="J181">
        <v>1.49</v>
      </c>
      <c r="K181">
        <v>1.582</v>
      </c>
      <c r="L181">
        <v>1.679</v>
      </c>
      <c r="M181">
        <v>1.78</v>
      </c>
      <c r="N181" s="20">
        <f t="shared" si="7"/>
        <v>1.4626129827444534</v>
      </c>
      <c r="O181"/>
      <c r="P181" s="55">
        <f t="shared" si="8"/>
        <v>0.088841</v>
      </c>
      <c r="Q181" s="55">
        <f t="shared" si="9"/>
        <v>0.12994</v>
      </c>
      <c r="R181"/>
      <c r="S181"/>
      <c r="T181">
        <v>2015</v>
      </c>
      <c r="U181"/>
    </row>
    <row r="182" spans="1:21" ht="15">
      <c r="A182" t="s">
        <v>226</v>
      </c>
      <c r="B182"/>
      <c r="C182"/>
      <c r="D182"/>
      <c r="E182" s="21">
        <v>0.098</v>
      </c>
      <c r="F182">
        <v>1.202</v>
      </c>
      <c r="G182">
        <v>1.257</v>
      </c>
      <c r="H182">
        <v>1.317</v>
      </c>
      <c r="I182">
        <v>1.384</v>
      </c>
      <c r="J182">
        <v>1.453</v>
      </c>
      <c r="K182">
        <v>1.524</v>
      </c>
      <c r="L182">
        <v>1.597</v>
      </c>
      <c r="M182">
        <v>1.671</v>
      </c>
      <c r="N182" s="20">
        <f t="shared" si="7"/>
        <v>1.3901830282861898</v>
      </c>
      <c r="O182"/>
      <c r="P182" s="55">
        <f t="shared" si="8"/>
        <v>0.117796</v>
      </c>
      <c r="Q182" s="55">
        <f t="shared" si="9"/>
        <v>0.16375800000000001</v>
      </c>
      <c r="R182"/>
      <c r="S182"/>
      <c r="T182">
        <v>2016</v>
      </c>
      <c r="U182"/>
    </row>
    <row r="183" spans="1:21" ht="15">
      <c r="A183" t="s">
        <v>225</v>
      </c>
      <c r="B183"/>
      <c r="C183"/>
      <c r="D183"/>
      <c r="E183" s="21">
        <v>0.602</v>
      </c>
      <c r="F183">
        <v>1.207</v>
      </c>
      <c r="G183">
        <v>1.232</v>
      </c>
      <c r="H183">
        <v>1.281</v>
      </c>
      <c r="I183">
        <v>1.342</v>
      </c>
      <c r="J183">
        <v>1.411</v>
      </c>
      <c r="K183">
        <v>1.483</v>
      </c>
      <c r="L183">
        <v>1.56</v>
      </c>
      <c r="M183">
        <v>1.638</v>
      </c>
      <c r="N183" s="20">
        <f t="shared" si="7"/>
        <v>1.3570836785418392</v>
      </c>
      <c r="O183"/>
      <c r="P183" s="55">
        <f t="shared" si="8"/>
        <v>0.726614</v>
      </c>
      <c r="Q183" s="55">
        <f t="shared" si="9"/>
        <v>0.986076</v>
      </c>
      <c r="R183"/>
      <c r="S183"/>
      <c r="T183">
        <v>2016</v>
      </c>
      <c r="U183"/>
    </row>
    <row r="184" spans="1:21" ht="15">
      <c r="A184" t="s">
        <v>227</v>
      </c>
      <c r="B184"/>
      <c r="C184"/>
      <c r="D184"/>
      <c r="E184" s="21">
        <v>0.29</v>
      </c>
      <c r="F184">
        <v>1.002</v>
      </c>
      <c r="G184">
        <v>1.087</v>
      </c>
      <c r="H184">
        <v>1.13</v>
      </c>
      <c r="I184">
        <v>1.163</v>
      </c>
      <c r="J184">
        <v>1.208</v>
      </c>
      <c r="K184">
        <v>1.26</v>
      </c>
      <c r="L184">
        <v>1.313</v>
      </c>
      <c r="M184">
        <v>1.367</v>
      </c>
      <c r="N184" s="20">
        <f t="shared" si="7"/>
        <v>1.3642714570858283</v>
      </c>
      <c r="O184"/>
      <c r="P184" s="55">
        <f t="shared" si="8"/>
        <v>0.29058</v>
      </c>
      <c r="Q184" s="55">
        <f t="shared" si="9"/>
        <v>0.39642999999999995</v>
      </c>
      <c r="R184"/>
      <c r="S184"/>
      <c r="T184">
        <v>2016</v>
      </c>
      <c r="U184"/>
    </row>
    <row r="185" spans="1:21" ht="15">
      <c r="A185" t="s">
        <v>228</v>
      </c>
      <c r="B185"/>
      <c r="C185"/>
      <c r="D185"/>
      <c r="E185" s="21">
        <v>0.661</v>
      </c>
      <c r="F185">
        <v>0.774</v>
      </c>
      <c r="G185">
        <v>0.805</v>
      </c>
      <c r="H185">
        <v>0.851</v>
      </c>
      <c r="I185">
        <v>0.892</v>
      </c>
      <c r="J185">
        <v>0.928</v>
      </c>
      <c r="K185">
        <v>0.967</v>
      </c>
      <c r="L185">
        <v>1.005</v>
      </c>
      <c r="M185">
        <v>1.04</v>
      </c>
      <c r="N185" s="20">
        <f t="shared" si="7"/>
        <v>1.3436692506459949</v>
      </c>
      <c r="O185"/>
      <c r="P185" s="55">
        <f t="shared" si="8"/>
        <v>0.511614</v>
      </c>
      <c r="Q185" s="55">
        <f t="shared" si="9"/>
        <v>0.68744</v>
      </c>
      <c r="R185"/>
      <c r="S185"/>
      <c r="T185">
        <v>2015</v>
      </c>
      <c r="U185"/>
    </row>
    <row r="186" spans="1:21" ht="15">
      <c r="A186" t="s">
        <v>229</v>
      </c>
      <c r="B186"/>
      <c r="C186"/>
      <c r="D186"/>
      <c r="E186" s="21">
        <v>0.306</v>
      </c>
      <c r="F186">
        <v>0.703</v>
      </c>
      <c r="G186">
        <v>0.74</v>
      </c>
      <c r="H186">
        <v>0.787</v>
      </c>
      <c r="I186">
        <v>0.834</v>
      </c>
      <c r="J186">
        <v>0.882</v>
      </c>
      <c r="K186">
        <v>0.928</v>
      </c>
      <c r="L186">
        <v>0.975</v>
      </c>
      <c r="M186">
        <v>1.024</v>
      </c>
      <c r="N186" s="20">
        <f t="shared" si="7"/>
        <v>1.4566145092460883</v>
      </c>
      <c r="O186"/>
      <c r="P186" s="55">
        <f t="shared" si="8"/>
        <v>0.21511799999999998</v>
      </c>
      <c r="Q186" s="55">
        <f t="shared" si="9"/>
        <v>0.313344</v>
      </c>
      <c r="R186"/>
      <c r="S186"/>
      <c r="T186">
        <v>2015</v>
      </c>
      <c r="U186"/>
    </row>
    <row r="187" spans="1:21" ht="15">
      <c r="A187" t="s">
        <v>230</v>
      </c>
      <c r="B187"/>
      <c r="C187"/>
      <c r="D187"/>
      <c r="E187" s="21">
        <v>0.256</v>
      </c>
      <c r="F187">
        <v>0.606</v>
      </c>
      <c r="G187">
        <v>0.638</v>
      </c>
      <c r="H187">
        <v>0.682</v>
      </c>
      <c r="I187">
        <v>0.733</v>
      </c>
      <c r="J187">
        <v>0.79</v>
      </c>
      <c r="K187">
        <v>0.851</v>
      </c>
      <c r="L187">
        <v>0.917</v>
      </c>
      <c r="M187">
        <v>0.986</v>
      </c>
      <c r="N187" s="20">
        <f t="shared" si="7"/>
        <v>1.627062706270627</v>
      </c>
      <c r="O187"/>
      <c r="P187" s="55">
        <f t="shared" si="8"/>
        <v>0.155136</v>
      </c>
      <c r="Q187" s="55">
        <f t="shared" si="9"/>
        <v>0.25241600000000003</v>
      </c>
      <c r="R187"/>
      <c r="S187"/>
      <c r="T187">
        <v>2015</v>
      </c>
      <c r="U187"/>
    </row>
    <row r="188" spans="1:21" ht="15">
      <c r="A188" t="s">
        <v>231</v>
      </c>
      <c r="B188"/>
      <c r="C188"/>
      <c r="D188"/>
      <c r="E188" s="21">
        <v>0.466</v>
      </c>
      <c r="F188">
        <v>0.536</v>
      </c>
      <c r="G188">
        <v>0.56</v>
      </c>
      <c r="H188">
        <v>0.587</v>
      </c>
      <c r="I188">
        <v>0.617</v>
      </c>
      <c r="J188">
        <v>0.649</v>
      </c>
      <c r="K188">
        <v>0.678</v>
      </c>
      <c r="L188">
        <v>0.704</v>
      </c>
      <c r="M188">
        <v>0.728</v>
      </c>
      <c r="N188" s="20">
        <f t="shared" si="7"/>
        <v>1.3582089552238805</v>
      </c>
      <c r="O188"/>
      <c r="P188" s="55">
        <f t="shared" si="8"/>
        <v>0.24977600000000003</v>
      </c>
      <c r="Q188" s="55">
        <f t="shared" si="9"/>
        <v>0.339248</v>
      </c>
      <c r="R188"/>
      <c r="S188"/>
      <c r="T188">
        <v>2016</v>
      </c>
      <c r="U188"/>
    </row>
    <row r="189" spans="1:21" ht="15">
      <c r="A189" t="s">
        <v>232</v>
      </c>
      <c r="B189"/>
      <c r="C189"/>
      <c r="D189"/>
      <c r="E189" s="21">
        <v>0.312</v>
      </c>
      <c r="F189">
        <v>0.32</v>
      </c>
      <c r="G189">
        <v>0.334</v>
      </c>
      <c r="H189">
        <v>0.347</v>
      </c>
      <c r="I189">
        <v>0.358</v>
      </c>
      <c r="J189">
        <v>0.369</v>
      </c>
      <c r="K189">
        <v>0.38</v>
      </c>
      <c r="L189">
        <v>0.39</v>
      </c>
      <c r="M189">
        <v>0.4</v>
      </c>
      <c r="N189" s="20">
        <f t="shared" si="7"/>
        <v>1.25</v>
      </c>
      <c r="O189"/>
      <c r="P189" s="55">
        <f t="shared" si="8"/>
        <v>0.09984</v>
      </c>
      <c r="Q189" s="55">
        <f t="shared" si="9"/>
        <v>0.12480000000000001</v>
      </c>
      <c r="R189"/>
      <c r="S189"/>
      <c r="T189">
        <v>2015</v>
      </c>
      <c r="U189"/>
    </row>
    <row r="190" spans="1:21" ht="15">
      <c r="A190" t="s">
        <v>233</v>
      </c>
      <c r="B190"/>
      <c r="C190"/>
      <c r="D190"/>
      <c r="E190" s="21">
        <v>1</v>
      </c>
      <c r="F190">
        <v>0.283</v>
      </c>
      <c r="G190">
        <v>0.292</v>
      </c>
      <c r="H190">
        <v>0.301</v>
      </c>
      <c r="I190">
        <v>0.323</v>
      </c>
      <c r="J190">
        <v>0.345</v>
      </c>
      <c r="K190">
        <v>0.363</v>
      </c>
      <c r="L190">
        <v>0.378</v>
      </c>
      <c r="M190">
        <v>0.393</v>
      </c>
      <c r="N190" s="20">
        <f t="shared" si="7"/>
        <v>1.3886925795053005</v>
      </c>
      <c r="O190"/>
      <c r="P190" s="55">
        <f t="shared" si="8"/>
        <v>0.283</v>
      </c>
      <c r="Q190" s="55">
        <f t="shared" si="9"/>
        <v>0.393</v>
      </c>
      <c r="R190"/>
      <c r="S190"/>
      <c r="T190">
        <v>2016</v>
      </c>
      <c r="U190"/>
    </row>
    <row r="191" spans="1:21" ht="15">
      <c r="A191" t="s">
        <v>234</v>
      </c>
      <c r="B191"/>
      <c r="C191"/>
      <c r="D191"/>
      <c r="E191" s="21">
        <v>0.129</v>
      </c>
      <c r="F191">
        <v>0.203</v>
      </c>
      <c r="G191">
        <v>0.215</v>
      </c>
      <c r="H191">
        <v>0.224</v>
      </c>
      <c r="I191">
        <v>0.234</v>
      </c>
      <c r="J191">
        <v>0.244</v>
      </c>
      <c r="K191">
        <v>0.254</v>
      </c>
      <c r="L191">
        <v>0.264</v>
      </c>
      <c r="M191">
        <v>0.274</v>
      </c>
      <c r="N191" s="20">
        <f t="shared" si="7"/>
        <v>1.3497536945812807</v>
      </c>
      <c r="O191"/>
      <c r="P191" s="55">
        <f t="shared" si="8"/>
        <v>0.026187000000000002</v>
      </c>
      <c r="Q191" s="55">
        <f t="shared" si="9"/>
        <v>0.035346</v>
      </c>
      <c r="R191"/>
      <c r="S191"/>
      <c r="T191">
        <v>2015</v>
      </c>
      <c r="U191"/>
    </row>
    <row r="192" spans="1:21" ht="15">
      <c r="A192" t="s">
        <v>235</v>
      </c>
      <c r="B192"/>
      <c r="C192"/>
      <c r="D192"/>
      <c r="E192" s="21">
        <v>0.202</v>
      </c>
      <c r="F192">
        <v>0.177</v>
      </c>
      <c r="G192">
        <v>0.182</v>
      </c>
      <c r="H192">
        <v>0.189</v>
      </c>
      <c r="I192">
        <v>0.196</v>
      </c>
      <c r="J192">
        <v>0.204</v>
      </c>
      <c r="K192">
        <v>0.211</v>
      </c>
      <c r="L192">
        <v>0.219</v>
      </c>
      <c r="M192">
        <v>0.227</v>
      </c>
      <c r="N192" s="20">
        <f t="shared" si="7"/>
        <v>1.2824858757062148</v>
      </c>
      <c r="O192"/>
      <c r="P192" s="55">
        <f t="shared" si="8"/>
        <v>0.035754</v>
      </c>
      <c r="Q192" s="55">
        <f t="shared" si="9"/>
        <v>0.045854000000000006</v>
      </c>
      <c r="R192"/>
      <c r="S192"/>
      <c r="T192">
        <v>2016</v>
      </c>
      <c r="U192"/>
    </row>
    <row r="193" spans="1:21" ht="15">
      <c r="A193" t="s">
        <v>236</v>
      </c>
      <c r="B193"/>
      <c r="C193"/>
      <c r="D193"/>
      <c r="E193" s="21">
        <v>1</v>
      </c>
      <c r="F193">
        <v>0.135</v>
      </c>
      <c r="G193">
        <v>0.151</v>
      </c>
      <c r="H193">
        <v>0.159</v>
      </c>
      <c r="I193">
        <v>0.156</v>
      </c>
      <c r="J193">
        <v>0.16</v>
      </c>
      <c r="K193">
        <v>0.165</v>
      </c>
      <c r="L193">
        <v>0.172</v>
      </c>
      <c r="M193">
        <v>0.179</v>
      </c>
      <c r="N193" s="20">
        <f t="shared" si="7"/>
        <v>1.3259259259259257</v>
      </c>
      <c r="O193"/>
      <c r="P193" s="55">
        <f t="shared" si="8"/>
        <v>0.135</v>
      </c>
      <c r="Q193" s="55">
        <f t="shared" si="9"/>
        <v>0.179</v>
      </c>
      <c r="R193"/>
      <c r="S193"/>
      <c r="T193">
        <v>2016</v>
      </c>
      <c r="U193"/>
    </row>
    <row r="194" spans="1:21" ht="15">
      <c r="A194" t="s">
        <v>237</v>
      </c>
      <c r="B194"/>
      <c r="C194"/>
      <c r="D194"/>
      <c r="E194" s="21">
        <v>1</v>
      </c>
      <c r="F194">
        <v>0.038</v>
      </c>
      <c r="G194">
        <v>0.04</v>
      </c>
      <c r="H194">
        <v>0.042</v>
      </c>
      <c r="I194">
        <v>0.043</v>
      </c>
      <c r="J194">
        <v>0.045</v>
      </c>
      <c r="K194">
        <v>0.047</v>
      </c>
      <c r="L194">
        <v>0.049</v>
      </c>
      <c r="M194">
        <v>0.051</v>
      </c>
      <c r="N194" s="20">
        <f t="shared" si="7"/>
        <v>1.3421052631578947</v>
      </c>
      <c r="O194"/>
      <c r="P194" s="55">
        <f t="shared" si="8"/>
        <v>0.038</v>
      </c>
      <c r="Q194" s="55">
        <f t="shared" si="9"/>
        <v>0.051</v>
      </c>
      <c r="R194"/>
      <c r="S194"/>
      <c r="T194">
        <v>2015</v>
      </c>
      <c r="U194"/>
    </row>
    <row r="195" spans="1:2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">
      <c r="A197" t="s">
        <v>238</v>
      </c>
      <c r="B197"/>
      <c r="C197"/>
      <c r="D197"/>
      <c r="E197" t="s">
        <v>259</v>
      </c>
      <c r="F197" t="s">
        <v>239</v>
      </c>
      <c r="G197" t="s">
        <v>239</v>
      </c>
      <c r="H197" t="s">
        <v>239</v>
      </c>
      <c r="I197" t="s">
        <v>239</v>
      </c>
      <c r="J197" t="s">
        <v>239</v>
      </c>
      <c r="K197" t="s">
        <v>239</v>
      </c>
      <c r="L197" t="s">
        <v>239</v>
      </c>
      <c r="M197" t="s">
        <v>239</v>
      </c>
      <c r="N197"/>
      <c r="O197"/>
      <c r="P197"/>
      <c r="Q197"/>
      <c r="R197"/>
      <c r="S197"/>
      <c r="T197">
        <v>2010</v>
      </c>
      <c r="U197"/>
    </row>
    <row r="198" spans="1:2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">
      <c r="A199" t="s">
        <v>266</v>
      </c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ht="15">
      <c r="A200" s="56" t="s">
        <v>268</v>
      </c>
    </row>
    <row r="201" spans="1:7" ht="15">
      <c r="A201"/>
      <c r="B201"/>
      <c r="C201"/>
      <c r="D201"/>
      <c r="E201"/>
      <c r="F201"/>
      <c r="G201" s="13"/>
    </row>
    <row r="202" spans="1:7" ht="15">
      <c r="A202" s="9" t="s">
        <v>242</v>
      </c>
      <c r="B202"/>
      <c r="C202"/>
      <c r="D202"/>
      <c r="E202"/>
      <c r="F202"/>
      <c r="G202" s="13"/>
    </row>
    <row r="203" spans="1:7" ht="15">
      <c r="A203" s="56" t="s">
        <v>20</v>
      </c>
      <c r="B203"/>
      <c r="C203"/>
      <c r="D203"/>
      <c r="E203"/>
      <c r="F203"/>
      <c r="G203" s="13"/>
    </row>
    <row r="204" spans="2:7" ht="15">
      <c r="B204" s="9"/>
      <c r="C204" s="9"/>
      <c r="D204" s="9"/>
      <c r="E204" s="26"/>
      <c r="F204" s="9"/>
      <c r="G204" s="27"/>
    </row>
    <row r="205" spans="2:7" ht="15">
      <c r="B205" s="9"/>
      <c r="C205" s="9"/>
      <c r="D205" s="9"/>
      <c r="E205" s="26"/>
      <c r="F205" s="9"/>
      <c r="G205" s="27"/>
    </row>
  </sheetData>
  <sheetProtection selectLockedCells="1" selectUnlockedCells="1"/>
  <hyperlinks>
    <hyperlink ref="A203" r:id="rId1" display="http://www.internetlivestats.com/internet-users-by-country/"/>
    <hyperlink ref="A200" r:id="rId2" display="https://www.imf.org/external/pubs/ft/weo/2017/02/weodata/index.aspx"/>
  </hyperlinks>
  <printOptions/>
  <pageMargins left="0.7479166666666667" right="0.7479166666666667" top="0.9840277777777777" bottom="0.9840277777777777" header="0.5" footer="0.5"/>
  <pageSetup horizontalDpi="300" verticalDpi="3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202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2" sqref="S12"/>
    </sheetView>
  </sheetViews>
  <sheetFormatPr defaultColWidth="11.57421875" defaultRowHeight="12.75"/>
  <cols>
    <col min="1" max="1" width="11.57421875" style="0" customWidth="1"/>
    <col min="2" max="2" width="7.00390625" style="0" customWidth="1"/>
    <col min="3" max="3" width="6.00390625" style="0" customWidth="1"/>
    <col min="4" max="4" width="6.8515625" style="0" customWidth="1"/>
    <col min="5" max="5" width="11.28125" style="0" customWidth="1"/>
    <col min="6" max="6" width="3.57421875" style="0" customWidth="1"/>
    <col min="7" max="8" width="9.8515625" style="13" customWidth="1"/>
    <col min="9" max="13" width="10.00390625" style="13" customWidth="1"/>
    <col min="14" max="14" width="9.8515625" style="13" customWidth="1"/>
    <col min="15" max="16" width="6.140625" style="0" customWidth="1"/>
    <col min="17" max="17" width="8.140625" style="0" customWidth="1"/>
    <col min="18" max="18" width="8.28125" style="0" customWidth="1"/>
    <col min="19" max="19" width="9.57421875" style="0" customWidth="1"/>
    <col min="20" max="20" width="6.421875" style="0" customWidth="1"/>
    <col min="21" max="21" width="9.00390625" style="0" customWidth="1"/>
  </cols>
  <sheetData>
    <row r="1" spans="1:21" ht="15">
      <c r="A1" s="14" t="s">
        <v>21</v>
      </c>
      <c r="B1" t="s">
        <v>22</v>
      </c>
      <c r="C1" s="15" t="s">
        <v>23</v>
      </c>
      <c r="D1" s="16" t="s">
        <v>24</v>
      </c>
      <c r="E1" s="17" t="s">
        <v>25</v>
      </c>
      <c r="G1" s="13" t="s">
        <v>26</v>
      </c>
      <c r="H1" s="13" t="s">
        <v>27</v>
      </c>
      <c r="I1" s="13" t="s">
        <v>28</v>
      </c>
      <c r="J1" s="13" t="s">
        <v>29</v>
      </c>
      <c r="K1" s="13" t="s">
        <v>30</v>
      </c>
      <c r="L1" s="13" t="s">
        <v>31</v>
      </c>
      <c r="M1" s="13" t="s">
        <v>32</v>
      </c>
      <c r="N1" s="13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U1" t="s">
        <v>39</v>
      </c>
    </row>
    <row r="2" spans="1:19" ht="12.75">
      <c r="A2" s="14" t="s">
        <v>40</v>
      </c>
      <c r="B2" t="s">
        <v>41</v>
      </c>
      <c r="C2" t="s">
        <v>42</v>
      </c>
      <c r="D2" s="15" t="s">
        <v>43</v>
      </c>
      <c r="E2" s="18">
        <v>42552</v>
      </c>
      <c r="G2" s="19">
        <f aca="true" t="shared" si="0" ref="G2:N2">SUM(G3:G193)</f>
        <v>114870.33499999989</v>
      </c>
      <c r="H2" s="19">
        <f t="shared" si="0"/>
        <v>119884.006</v>
      </c>
      <c r="I2" s="19">
        <f t="shared" si="0"/>
        <v>126688.0769999999</v>
      </c>
      <c r="J2" s="19">
        <f t="shared" si="0"/>
        <v>134184.28000000003</v>
      </c>
      <c r="K2" s="19">
        <f t="shared" si="0"/>
        <v>142106.19500000018</v>
      </c>
      <c r="L2" s="19">
        <f t="shared" si="0"/>
        <v>150215.7049999999</v>
      </c>
      <c r="M2" s="19">
        <f t="shared" si="0"/>
        <v>158886.85400000005</v>
      </c>
      <c r="N2" s="19">
        <f t="shared" si="0"/>
        <v>168201.71199999997</v>
      </c>
      <c r="O2" s="20">
        <f aca="true" t="shared" si="1" ref="O2:O33">N2/G2</f>
        <v>1.4642745840342515</v>
      </c>
      <c r="S2">
        <v>2016</v>
      </c>
    </row>
    <row r="3" spans="1:21" ht="12.75">
      <c r="A3" s="14" t="s">
        <v>44</v>
      </c>
      <c r="E3" s="21">
        <v>0.522</v>
      </c>
      <c r="G3" s="22">
        <v>19695.741</v>
      </c>
      <c r="H3" s="22">
        <v>21291.766</v>
      </c>
      <c r="I3" s="23">
        <v>23194.411</v>
      </c>
      <c r="J3" s="23">
        <v>25176.32</v>
      </c>
      <c r="K3" s="23">
        <v>27272.307</v>
      </c>
      <c r="L3" s="23">
        <v>29463.872</v>
      </c>
      <c r="M3" s="23">
        <v>31804.229</v>
      </c>
      <c r="N3" s="23">
        <v>34316.492</v>
      </c>
      <c r="O3" s="20">
        <f t="shared" si="1"/>
        <v>1.7423305881205482</v>
      </c>
      <c r="Q3" s="24">
        <f aca="true" t="shared" si="2" ref="Q3:Q34">E3*G3</f>
        <v>10281.176802000002</v>
      </c>
      <c r="R3" s="24">
        <f aca="true" t="shared" si="3" ref="R3:R34">E3*N3</f>
        <v>17913.208824</v>
      </c>
      <c r="S3" s="24">
        <f>Q5+Q7+Q8+Q9+Q11+Q12+Q14+Q15+Q17+Q18+Q21</f>
        <v>19570.857549</v>
      </c>
      <c r="T3" t="s">
        <v>45</v>
      </c>
      <c r="U3">
        <v>2016</v>
      </c>
    </row>
    <row r="4" spans="1:21" ht="12.75">
      <c r="A4" s="14" t="s">
        <v>46</v>
      </c>
      <c r="E4" s="21">
        <v>0.885</v>
      </c>
      <c r="G4" s="22">
        <v>18036.65</v>
      </c>
      <c r="H4" s="22">
        <v>18569.1</v>
      </c>
      <c r="I4" s="23">
        <v>19417.144</v>
      </c>
      <c r="J4" s="23">
        <v>20351.771</v>
      </c>
      <c r="K4" s="23">
        <v>21239.303</v>
      </c>
      <c r="L4" s="23">
        <v>22063.044</v>
      </c>
      <c r="M4" s="23">
        <v>22886.238</v>
      </c>
      <c r="N4" s="23">
        <v>23760.331</v>
      </c>
      <c r="O4" s="20">
        <f t="shared" si="1"/>
        <v>1.317336146124696</v>
      </c>
      <c r="P4" t="s">
        <v>47</v>
      </c>
      <c r="Q4" s="24">
        <f t="shared" si="2"/>
        <v>15962.435250000002</v>
      </c>
      <c r="R4" s="24">
        <f t="shared" si="3"/>
        <v>21027.892935</v>
      </c>
      <c r="S4" s="24">
        <f>Q4+Q10+Q13+Q16+Q19</f>
        <v>22145.339688000004</v>
      </c>
      <c r="T4" t="s">
        <v>47</v>
      </c>
      <c r="U4">
        <v>2016</v>
      </c>
    </row>
    <row r="5" spans="1:21" ht="12.75">
      <c r="A5" s="14" t="s">
        <v>48</v>
      </c>
      <c r="E5" s="21">
        <v>0.348</v>
      </c>
      <c r="G5" s="22">
        <v>8003.405</v>
      </c>
      <c r="H5" s="22">
        <v>8662.35</v>
      </c>
      <c r="I5" s="22">
        <v>9489.302</v>
      </c>
      <c r="J5" s="23">
        <v>10447.315</v>
      </c>
      <c r="K5" s="23">
        <v>11508.275</v>
      </c>
      <c r="L5" s="23">
        <v>12670.367</v>
      </c>
      <c r="M5" s="23">
        <v>13972.741</v>
      </c>
      <c r="N5" s="23">
        <v>15426.544</v>
      </c>
      <c r="O5" s="20">
        <f t="shared" si="1"/>
        <v>1.9274976088302416</v>
      </c>
      <c r="P5" t="s">
        <v>45</v>
      </c>
      <c r="Q5" s="24">
        <f t="shared" si="2"/>
        <v>2785.1849399999996</v>
      </c>
      <c r="R5" s="24">
        <f t="shared" si="3"/>
        <v>5368.437312</v>
      </c>
      <c r="U5">
        <v>2017</v>
      </c>
    </row>
    <row r="6" spans="1:21" ht="12.75">
      <c r="A6" s="14" t="s">
        <v>49</v>
      </c>
      <c r="E6" s="21">
        <v>0.9109999999999999</v>
      </c>
      <c r="G6" s="22">
        <v>5118.682</v>
      </c>
      <c r="H6" s="22">
        <v>5237.79</v>
      </c>
      <c r="I6" s="23">
        <v>5420.228</v>
      </c>
      <c r="J6" s="23">
        <v>5574.051</v>
      </c>
      <c r="K6" s="23">
        <v>5744.531</v>
      </c>
      <c r="L6" s="23">
        <v>5872.682</v>
      </c>
      <c r="M6" s="23">
        <v>6035.986</v>
      </c>
      <c r="N6" s="23">
        <v>6200.871</v>
      </c>
      <c r="O6" s="20">
        <f t="shared" si="1"/>
        <v>1.2114194630570918</v>
      </c>
      <c r="Q6" s="24">
        <f t="shared" si="2"/>
        <v>4663.119301999999</v>
      </c>
      <c r="R6" s="24">
        <f t="shared" si="3"/>
        <v>5648.9934809999995</v>
      </c>
      <c r="S6">
        <v>2022</v>
      </c>
      <c r="U6">
        <v>2016</v>
      </c>
    </row>
    <row r="7" spans="1:21" ht="12.75">
      <c r="A7" s="14" t="s">
        <v>50</v>
      </c>
      <c r="E7" s="21">
        <v>0.88</v>
      </c>
      <c r="G7" s="22">
        <v>3860.114</v>
      </c>
      <c r="H7" s="23">
        <v>3980.282</v>
      </c>
      <c r="I7" s="23">
        <v>4134.668</v>
      </c>
      <c r="J7" s="23">
        <v>4291.993</v>
      </c>
      <c r="K7" s="23">
        <v>4448.206</v>
      </c>
      <c r="L7" s="23">
        <v>4596.475</v>
      </c>
      <c r="M7" s="23">
        <v>4746.806</v>
      </c>
      <c r="N7" s="23">
        <v>4902.402</v>
      </c>
      <c r="O7" s="20">
        <f t="shared" si="1"/>
        <v>1.2700148233964075</v>
      </c>
      <c r="P7" t="s">
        <v>45</v>
      </c>
      <c r="Q7" s="24">
        <f t="shared" si="2"/>
        <v>3396.90032</v>
      </c>
      <c r="R7" s="24">
        <f t="shared" si="3"/>
        <v>4314.11376</v>
      </c>
      <c r="S7" s="24">
        <f>R5+R7+R8+R9+R11+R12+R14+R15+R17+R18+R21</f>
        <v>27319.527389</v>
      </c>
      <c r="T7" t="s">
        <v>45</v>
      </c>
      <c r="U7">
        <v>2015</v>
      </c>
    </row>
    <row r="8" spans="1:21" ht="12.75">
      <c r="A8" s="14" t="s">
        <v>51</v>
      </c>
      <c r="E8" s="21">
        <v>0.204</v>
      </c>
      <c r="G8" s="22">
        <v>2849.796</v>
      </c>
      <c r="H8" s="22">
        <v>3032.092</v>
      </c>
      <c r="I8" s="23">
        <v>3257.123</v>
      </c>
      <c r="J8" s="23">
        <v>3506.524</v>
      </c>
      <c r="K8" s="23">
        <v>3776.949</v>
      </c>
      <c r="L8" s="23">
        <v>4065.047</v>
      </c>
      <c r="M8" s="23">
        <v>4375.497</v>
      </c>
      <c r="N8" s="23">
        <v>4712.191</v>
      </c>
      <c r="O8" s="20">
        <f t="shared" si="1"/>
        <v>1.653518708005766</v>
      </c>
      <c r="P8" t="s">
        <v>45</v>
      </c>
      <c r="Q8" s="24">
        <f t="shared" si="2"/>
        <v>581.3583839999999</v>
      </c>
      <c r="R8" s="24">
        <f t="shared" si="3"/>
        <v>961.2869639999999</v>
      </c>
      <c r="S8" s="24">
        <f>R4+R10+R13+R16+R19</f>
        <v>29130.478889</v>
      </c>
      <c r="T8" t="s">
        <v>47</v>
      </c>
      <c r="U8">
        <v>2016</v>
      </c>
    </row>
    <row r="9" spans="1:21" ht="12.75">
      <c r="A9" s="14" t="s">
        <v>52</v>
      </c>
      <c r="E9" s="21">
        <v>0.713</v>
      </c>
      <c r="G9" s="22">
        <v>3759.692</v>
      </c>
      <c r="H9" s="22">
        <v>3799.696</v>
      </c>
      <c r="I9" s="23">
        <v>3938.001</v>
      </c>
      <c r="J9" s="23">
        <v>4084.301</v>
      </c>
      <c r="K9" s="23">
        <v>4236.503</v>
      </c>
      <c r="L9" s="23">
        <v>4386.777</v>
      </c>
      <c r="M9" s="23">
        <v>4542.772</v>
      </c>
      <c r="N9" s="23">
        <v>4706.846</v>
      </c>
      <c r="O9" s="20">
        <f t="shared" si="1"/>
        <v>1.2519232958444466</v>
      </c>
      <c r="P9" t="s">
        <v>45</v>
      </c>
      <c r="Q9" s="24">
        <f t="shared" si="2"/>
        <v>2680.6603959999998</v>
      </c>
      <c r="R9" s="24">
        <f t="shared" si="3"/>
        <v>3355.9811979999995</v>
      </c>
      <c r="U9">
        <v>2016</v>
      </c>
    </row>
    <row r="10" spans="1:21" ht="12.75">
      <c r="A10" s="14" t="s">
        <v>53</v>
      </c>
      <c r="E10" s="21">
        <v>0.664</v>
      </c>
      <c r="G10" s="22">
        <v>3216.167</v>
      </c>
      <c r="H10" s="22">
        <v>3141.335</v>
      </c>
      <c r="I10" s="23">
        <v>3216.031</v>
      </c>
      <c r="J10" s="23">
        <v>3345.5</v>
      </c>
      <c r="K10" s="23">
        <v>3485.682</v>
      </c>
      <c r="L10" s="23">
        <v>3627.101</v>
      </c>
      <c r="M10" s="23">
        <v>3774.494</v>
      </c>
      <c r="N10" s="23">
        <v>3929.806</v>
      </c>
      <c r="O10" s="20">
        <f t="shared" si="1"/>
        <v>1.221891151796533</v>
      </c>
      <c r="P10" t="s">
        <v>47</v>
      </c>
      <c r="Q10" s="24">
        <f t="shared" si="2"/>
        <v>2135.534888</v>
      </c>
      <c r="R10" s="24">
        <f t="shared" si="3"/>
        <v>2609.391184</v>
      </c>
      <c r="S10" t="s">
        <v>54</v>
      </c>
      <c r="U10">
        <v>2016</v>
      </c>
    </row>
    <row r="11" spans="1:21" ht="12.75">
      <c r="A11" s="14" t="s">
        <v>55</v>
      </c>
      <c r="E11" s="21">
        <v>0.9259999999999999</v>
      </c>
      <c r="G11" s="22">
        <v>2700.627</v>
      </c>
      <c r="H11" s="22">
        <v>2785.563</v>
      </c>
      <c r="I11" s="23">
        <v>2905.392</v>
      </c>
      <c r="J11" s="23">
        <v>3013.714</v>
      </c>
      <c r="K11" s="23">
        <v>3129.295</v>
      </c>
      <c r="L11" s="23">
        <v>3253.353</v>
      </c>
      <c r="M11" s="23">
        <v>3382.991</v>
      </c>
      <c r="N11" s="23">
        <v>3519.591</v>
      </c>
      <c r="O11" s="20">
        <f t="shared" si="1"/>
        <v>1.3032495787089442</v>
      </c>
      <c r="P11" t="s">
        <v>45</v>
      </c>
      <c r="Q11" s="24">
        <f t="shared" si="2"/>
        <v>2500.780602</v>
      </c>
      <c r="R11" s="24">
        <f t="shared" si="3"/>
        <v>3259.1412659999996</v>
      </c>
      <c r="S11" s="20">
        <f>S7/S3</f>
        <v>1.3959289888345199</v>
      </c>
      <c r="T11" t="s">
        <v>45</v>
      </c>
      <c r="U11">
        <v>2016</v>
      </c>
    </row>
    <row r="12" spans="1:21" ht="12.75">
      <c r="A12" s="14" t="s">
        <v>56</v>
      </c>
      <c r="E12" s="21">
        <v>0.8640000000000001</v>
      </c>
      <c r="G12" s="22">
        <v>2665.863</v>
      </c>
      <c r="H12" s="22">
        <v>2733.678</v>
      </c>
      <c r="I12" s="23">
        <v>2833.064</v>
      </c>
      <c r="J12" s="23">
        <v>2944.262</v>
      </c>
      <c r="K12" s="23">
        <v>3061.482</v>
      </c>
      <c r="L12" s="23">
        <v>3179.317</v>
      </c>
      <c r="M12" s="23">
        <v>3303.082</v>
      </c>
      <c r="N12" s="23">
        <v>3434.45</v>
      </c>
      <c r="O12" s="20">
        <f t="shared" si="1"/>
        <v>1.2883070135262016</v>
      </c>
      <c r="P12" t="s">
        <v>45</v>
      </c>
      <c r="Q12" s="24">
        <f t="shared" si="2"/>
        <v>2303.305632</v>
      </c>
      <c r="R12" s="24">
        <f t="shared" si="3"/>
        <v>2967.3648000000003</v>
      </c>
      <c r="S12" s="20">
        <f>S8/S4</f>
        <v>1.3154225358207112</v>
      </c>
      <c r="T12" t="s">
        <v>47</v>
      </c>
      <c r="U12">
        <v>2016</v>
      </c>
    </row>
    <row r="13" spans="1:21" ht="12.75">
      <c r="A13" s="14" t="s">
        <v>57</v>
      </c>
      <c r="E13" s="21">
        <v>0.451</v>
      </c>
      <c r="G13" s="22">
        <v>2234.153</v>
      </c>
      <c r="H13" s="22">
        <v>2315.654</v>
      </c>
      <c r="I13" s="23">
        <v>2406.199</v>
      </c>
      <c r="J13" s="23">
        <v>2508.193</v>
      </c>
      <c r="K13" s="23">
        <v>2632.681</v>
      </c>
      <c r="L13" s="23">
        <v>2757.805</v>
      </c>
      <c r="M13" s="23">
        <v>2890.842</v>
      </c>
      <c r="N13" s="23">
        <v>3030.887</v>
      </c>
      <c r="O13" s="20">
        <f t="shared" si="1"/>
        <v>1.3566156838855712</v>
      </c>
      <c r="P13" t="s">
        <v>47</v>
      </c>
      <c r="Q13" s="24">
        <f t="shared" si="2"/>
        <v>1007.603003</v>
      </c>
      <c r="R13" s="24">
        <f t="shared" si="3"/>
        <v>1366.930037</v>
      </c>
      <c r="U13">
        <v>2016</v>
      </c>
    </row>
    <row r="14" spans="1:21" ht="12.75">
      <c r="A14" s="14" t="s">
        <v>58</v>
      </c>
      <c r="E14" s="21">
        <v>0.58</v>
      </c>
      <c r="G14" s="22">
        <v>1907.647</v>
      </c>
      <c r="H14" s="22">
        <v>1988.331</v>
      </c>
      <c r="I14" s="23">
        <v>2082.079</v>
      </c>
      <c r="J14" s="23">
        <v>2199.072</v>
      </c>
      <c r="K14" s="23">
        <v>2324.35</v>
      </c>
      <c r="L14" s="23">
        <v>2461.195</v>
      </c>
      <c r="M14" s="23">
        <v>2605.572</v>
      </c>
      <c r="N14" s="23">
        <v>2749.575</v>
      </c>
      <c r="O14" s="20">
        <f t="shared" si="1"/>
        <v>1.44134370771951</v>
      </c>
      <c r="P14" t="s">
        <v>45</v>
      </c>
      <c r="Q14" s="24">
        <f t="shared" si="2"/>
        <v>1106.43526</v>
      </c>
      <c r="R14" s="24">
        <f t="shared" si="3"/>
        <v>1594.7534999999998</v>
      </c>
      <c r="U14">
        <v>2016</v>
      </c>
    </row>
    <row r="15" spans="1:21" ht="12.75">
      <c r="A15" s="14" t="s">
        <v>59</v>
      </c>
      <c r="E15" s="21">
        <v>0.6559999999999999</v>
      </c>
      <c r="G15" s="22">
        <v>2186.256</v>
      </c>
      <c r="H15" s="22">
        <v>2234.5</v>
      </c>
      <c r="I15" s="23">
        <v>2303.108</v>
      </c>
      <c r="J15" s="23">
        <v>2373.845</v>
      </c>
      <c r="K15" s="23">
        <v>2445.326</v>
      </c>
      <c r="L15" s="23">
        <v>2514.602</v>
      </c>
      <c r="M15" s="23">
        <v>2587.343</v>
      </c>
      <c r="N15" s="23">
        <v>2663.622</v>
      </c>
      <c r="O15" s="20">
        <f t="shared" si="1"/>
        <v>1.21834862888884</v>
      </c>
      <c r="P15" t="s">
        <v>45</v>
      </c>
      <c r="Q15" s="24">
        <f t="shared" si="2"/>
        <v>1434.1839359999997</v>
      </c>
      <c r="R15" s="24">
        <f t="shared" si="3"/>
        <v>1747.3360319999997</v>
      </c>
      <c r="U15">
        <v>2016</v>
      </c>
    </row>
    <row r="16" spans="1:21" ht="12.75">
      <c r="A16" s="14" t="s">
        <v>60</v>
      </c>
      <c r="E16" s="21">
        <v>0.857</v>
      </c>
      <c r="G16" s="22">
        <v>1856.431</v>
      </c>
      <c r="H16" s="22">
        <v>1934.033</v>
      </c>
      <c r="I16" s="23">
        <v>2029.706</v>
      </c>
      <c r="J16" s="23">
        <v>2133.962</v>
      </c>
      <c r="K16" s="23">
        <v>2246.795</v>
      </c>
      <c r="L16" s="23">
        <v>2361.986</v>
      </c>
      <c r="M16" s="23">
        <v>2484.037</v>
      </c>
      <c r="N16" s="23">
        <v>2613.499</v>
      </c>
      <c r="O16" s="20">
        <f t="shared" si="1"/>
        <v>1.4078083160645345</v>
      </c>
      <c r="P16" t="s">
        <v>47</v>
      </c>
      <c r="Q16" s="24">
        <f t="shared" si="2"/>
        <v>1590.961367</v>
      </c>
      <c r="R16" s="24">
        <f t="shared" si="3"/>
        <v>2239.768643</v>
      </c>
      <c r="U16">
        <v>2016</v>
      </c>
    </row>
    <row r="17" spans="1:21" ht="12.75">
      <c r="A17" s="14" t="s">
        <v>61</v>
      </c>
      <c r="E17" s="21">
        <v>0.647</v>
      </c>
      <c r="G17" s="22">
        <v>1704.307</v>
      </c>
      <c r="H17" s="22">
        <v>1750.864</v>
      </c>
      <c r="I17" s="23">
        <v>1796.205</v>
      </c>
      <c r="J17" s="23">
        <v>1860.539</v>
      </c>
      <c r="K17" s="23">
        <v>1939.199</v>
      </c>
      <c r="L17" s="23">
        <v>2005.776</v>
      </c>
      <c r="M17" s="23">
        <v>2085.961</v>
      </c>
      <c r="N17" s="23">
        <v>2174.135</v>
      </c>
      <c r="O17" s="20">
        <f t="shared" si="1"/>
        <v>1.275670991200529</v>
      </c>
      <c r="P17" t="s">
        <v>45</v>
      </c>
      <c r="Q17" s="24">
        <f t="shared" si="2"/>
        <v>1102.686629</v>
      </c>
      <c r="R17" s="24">
        <f t="shared" si="3"/>
        <v>1406.6653450000001</v>
      </c>
      <c r="U17">
        <v>2016</v>
      </c>
    </row>
    <row r="18" spans="1:21" ht="12.75">
      <c r="A18" s="14" t="s">
        <v>62</v>
      </c>
      <c r="E18" s="21">
        <v>0.8220000000000001</v>
      </c>
      <c r="G18" s="22">
        <v>1612.81</v>
      </c>
      <c r="H18" s="22">
        <v>1686.889</v>
      </c>
      <c r="I18" s="23">
        <v>1768.816</v>
      </c>
      <c r="J18" s="23">
        <v>1845.837</v>
      </c>
      <c r="K18" s="23">
        <v>1924.9</v>
      </c>
      <c r="L18" s="23">
        <v>2001.223</v>
      </c>
      <c r="M18" s="23">
        <v>2077.083</v>
      </c>
      <c r="N18" s="23">
        <v>2154.296</v>
      </c>
      <c r="O18" s="20">
        <f t="shared" si="1"/>
        <v>1.335740725813952</v>
      </c>
      <c r="P18" t="s">
        <v>45</v>
      </c>
      <c r="Q18" s="24">
        <f t="shared" si="2"/>
        <v>1325.72982</v>
      </c>
      <c r="R18" s="24">
        <f t="shared" si="3"/>
        <v>1770.831312</v>
      </c>
      <c r="U18">
        <v>2016</v>
      </c>
    </row>
    <row r="19" spans="1:21" ht="12.75">
      <c r="A19" s="14" t="s">
        <v>63</v>
      </c>
      <c r="E19" s="21">
        <v>0.885</v>
      </c>
      <c r="G19" s="22">
        <v>1637.068</v>
      </c>
      <c r="H19" s="22">
        <v>1682.364</v>
      </c>
      <c r="I19" s="23">
        <v>1752.91</v>
      </c>
      <c r="J19" s="23">
        <v>1827.208</v>
      </c>
      <c r="K19" s="23">
        <v>1901.713</v>
      </c>
      <c r="L19" s="23">
        <v>1974.989</v>
      </c>
      <c r="M19" s="23">
        <v>2051.266</v>
      </c>
      <c r="N19" s="23">
        <v>2131.634</v>
      </c>
      <c r="O19" s="20">
        <f t="shared" si="1"/>
        <v>1.3021047384714624</v>
      </c>
      <c r="P19" t="s">
        <v>47</v>
      </c>
      <c r="Q19" s="24">
        <f t="shared" si="2"/>
        <v>1448.80518</v>
      </c>
      <c r="R19" s="24">
        <f t="shared" si="3"/>
        <v>1886.49609</v>
      </c>
      <c r="U19">
        <v>2016</v>
      </c>
    </row>
    <row r="20" spans="1:21" ht="12.75">
      <c r="A20" s="14" t="s">
        <v>64</v>
      </c>
      <c r="E20" s="21">
        <v>0.489</v>
      </c>
      <c r="G20" s="22">
        <v>1347.453</v>
      </c>
      <c r="H20" s="22">
        <v>1454.517</v>
      </c>
      <c r="I20" s="23">
        <v>1535.491</v>
      </c>
      <c r="J20" s="23">
        <v>1636.831</v>
      </c>
      <c r="K20" s="23">
        <v>1747.242</v>
      </c>
      <c r="L20" s="23">
        <v>1862.069</v>
      </c>
      <c r="M20" s="23">
        <v>1983.876</v>
      </c>
      <c r="N20" s="23">
        <v>2113.821</v>
      </c>
      <c r="O20" s="20">
        <f t="shared" si="1"/>
        <v>1.568753047416125</v>
      </c>
      <c r="Q20" s="24">
        <f t="shared" si="2"/>
        <v>658.9045169999999</v>
      </c>
      <c r="R20" s="24">
        <f t="shared" si="3"/>
        <v>1033.658469</v>
      </c>
      <c r="U20">
        <v>2016</v>
      </c>
    </row>
    <row r="21" spans="1:21" ht="12.75">
      <c r="A21" s="14" t="s">
        <v>65</v>
      </c>
      <c r="E21" s="21">
        <v>0.33</v>
      </c>
      <c r="G21" s="22">
        <v>1071.611</v>
      </c>
      <c r="H21" s="22">
        <v>1132.366</v>
      </c>
      <c r="I21" s="23">
        <v>1197.967</v>
      </c>
      <c r="J21" s="23">
        <v>1279.53</v>
      </c>
      <c r="K21" s="23">
        <v>1376.97</v>
      </c>
      <c r="L21" s="23">
        <v>1486.216</v>
      </c>
      <c r="M21" s="23">
        <v>1607.132</v>
      </c>
      <c r="N21" s="23">
        <v>1738.23</v>
      </c>
      <c r="O21" s="20">
        <f t="shared" si="1"/>
        <v>1.622071815238925</v>
      </c>
      <c r="P21" t="s">
        <v>45</v>
      </c>
      <c r="Q21" s="24">
        <f t="shared" si="2"/>
        <v>353.63163000000003</v>
      </c>
      <c r="R21" s="24">
        <f t="shared" si="3"/>
        <v>573.6159</v>
      </c>
      <c r="U21">
        <v>2016</v>
      </c>
    </row>
    <row r="22" spans="1:21" ht="14.25">
      <c r="A22" s="14" t="s">
        <v>66</v>
      </c>
      <c r="E22" s="25">
        <v>0.851</v>
      </c>
      <c r="G22" s="22">
        <v>1143.643</v>
      </c>
      <c r="H22" s="22">
        <v>1187.321</v>
      </c>
      <c r="I22" s="23">
        <v>1251.416</v>
      </c>
      <c r="J22" s="23">
        <v>1317.793</v>
      </c>
      <c r="K22" s="23">
        <v>1386.36</v>
      </c>
      <c r="L22" s="23">
        <v>1454.459</v>
      </c>
      <c r="M22" s="23">
        <v>1525.973</v>
      </c>
      <c r="N22" s="23">
        <v>1599.584</v>
      </c>
      <c r="O22" s="20">
        <f t="shared" si="1"/>
        <v>1.3986742366280387</v>
      </c>
      <c r="Q22" s="24">
        <f t="shared" si="2"/>
        <v>973.240193</v>
      </c>
      <c r="R22" s="24">
        <f t="shared" si="3"/>
        <v>1361.245984</v>
      </c>
      <c r="U22">
        <v>2016</v>
      </c>
    </row>
    <row r="23" spans="1:21" ht="12.75">
      <c r="A23" s="14" t="s">
        <v>67</v>
      </c>
      <c r="E23" s="21">
        <v>0.42700000000000005</v>
      </c>
      <c r="G23" s="22">
        <v>1113.83</v>
      </c>
      <c r="H23" s="22">
        <v>1164.929</v>
      </c>
      <c r="I23" s="23">
        <v>1226.407</v>
      </c>
      <c r="J23" s="23">
        <v>1294.783</v>
      </c>
      <c r="K23" s="23">
        <v>1366.038</v>
      </c>
      <c r="L23" s="23">
        <v>1436.932</v>
      </c>
      <c r="M23" s="23">
        <v>1510.518</v>
      </c>
      <c r="N23" s="23">
        <v>1588.726</v>
      </c>
      <c r="O23" s="20">
        <f t="shared" si="1"/>
        <v>1.4263630895199448</v>
      </c>
      <c r="P23" t="s">
        <v>47</v>
      </c>
      <c r="Q23" s="24">
        <f t="shared" si="2"/>
        <v>475.60541</v>
      </c>
      <c r="R23" s="24">
        <f t="shared" si="3"/>
        <v>678.3860020000001</v>
      </c>
      <c r="U23">
        <v>2016</v>
      </c>
    </row>
    <row r="24" spans="1:21" ht="12.75">
      <c r="A24" s="14" t="s">
        <v>68</v>
      </c>
      <c r="E24" s="21">
        <v>0.17800000000000002</v>
      </c>
      <c r="G24" s="22">
        <v>931.558</v>
      </c>
      <c r="H24" s="22">
        <v>988.239</v>
      </c>
      <c r="I24" s="23">
        <v>1060.569</v>
      </c>
      <c r="J24" s="23">
        <v>1140.696</v>
      </c>
      <c r="K24" s="23">
        <v>1235.663</v>
      </c>
      <c r="L24" s="23">
        <v>1332.444</v>
      </c>
      <c r="M24" s="23">
        <v>1439.641</v>
      </c>
      <c r="N24" s="23">
        <v>1556.299</v>
      </c>
      <c r="O24" s="20">
        <f t="shared" si="1"/>
        <v>1.6706410121538326</v>
      </c>
      <c r="Q24" s="24">
        <f t="shared" si="2"/>
        <v>165.817324</v>
      </c>
      <c r="R24" s="24">
        <f t="shared" si="3"/>
        <v>277.021222</v>
      </c>
      <c r="U24">
        <v>2016</v>
      </c>
    </row>
    <row r="25" spans="1:21" ht="12.75">
      <c r="A25" s="14" t="s">
        <v>69</v>
      </c>
      <c r="E25" s="21">
        <v>1</v>
      </c>
      <c r="G25" s="22">
        <v>1102</v>
      </c>
      <c r="H25" s="23">
        <v>1132.142</v>
      </c>
      <c r="I25" s="23">
        <v>1177.052</v>
      </c>
      <c r="J25" s="23">
        <v>1225.858</v>
      </c>
      <c r="K25" s="23">
        <v>1278.073</v>
      </c>
      <c r="L25" s="23">
        <v>1334.173</v>
      </c>
      <c r="M25" s="23">
        <v>1394.99</v>
      </c>
      <c r="N25" s="23">
        <v>1459.62</v>
      </c>
      <c r="O25" s="20">
        <f t="shared" si="1"/>
        <v>1.324519056261343</v>
      </c>
      <c r="P25" t="s">
        <v>47</v>
      </c>
      <c r="Q25" s="24">
        <f t="shared" si="2"/>
        <v>1102</v>
      </c>
      <c r="R25" s="24">
        <f t="shared" si="3"/>
        <v>1459.62</v>
      </c>
      <c r="U25">
        <v>2015</v>
      </c>
    </row>
    <row r="26" spans="1:21" ht="12.75">
      <c r="A26" s="14" t="s">
        <v>70</v>
      </c>
      <c r="E26" s="21">
        <v>0.7240000000000001</v>
      </c>
      <c r="G26" s="22">
        <v>1011.813</v>
      </c>
      <c r="H26" s="22">
        <v>1054.132</v>
      </c>
      <c r="I26" s="23">
        <v>1114.105</v>
      </c>
      <c r="J26" s="23">
        <v>1175.86</v>
      </c>
      <c r="K26" s="23">
        <v>1237.607</v>
      </c>
      <c r="L26" s="23">
        <v>1299.489</v>
      </c>
      <c r="M26" s="23">
        <v>1362.483</v>
      </c>
      <c r="N26" s="23">
        <v>1428.522</v>
      </c>
      <c r="O26" s="20">
        <f t="shared" si="1"/>
        <v>1.4118438881492923</v>
      </c>
      <c r="Q26" s="24">
        <f t="shared" si="2"/>
        <v>732.5526120000001</v>
      </c>
      <c r="R26" s="24">
        <f t="shared" si="3"/>
        <v>1034.2499280000002</v>
      </c>
      <c r="U26">
        <v>2016</v>
      </c>
    </row>
    <row r="27" spans="1:21" ht="12.75">
      <c r="A27" s="14" t="s">
        <v>71</v>
      </c>
      <c r="E27" s="21">
        <v>0.435</v>
      </c>
      <c r="G27" s="22">
        <v>743.898</v>
      </c>
      <c r="H27" s="22">
        <v>805.227</v>
      </c>
      <c r="I27" s="23">
        <v>878.98</v>
      </c>
      <c r="J27" s="23">
        <v>960.658</v>
      </c>
      <c r="K27" s="23">
        <v>1050.595</v>
      </c>
      <c r="L27" s="23">
        <v>1146.994</v>
      </c>
      <c r="M27" s="23">
        <v>1252.307</v>
      </c>
      <c r="N27" s="23">
        <v>1368.055</v>
      </c>
      <c r="O27" s="20">
        <f t="shared" si="1"/>
        <v>1.8390357280164753</v>
      </c>
      <c r="Q27" s="24">
        <f t="shared" si="2"/>
        <v>323.59563</v>
      </c>
      <c r="R27" s="24">
        <f t="shared" si="3"/>
        <v>595.103925</v>
      </c>
      <c r="U27">
        <v>2016</v>
      </c>
    </row>
    <row r="28" spans="1:21" ht="12.75">
      <c r="A28" s="14" t="s">
        <v>72</v>
      </c>
      <c r="E28" s="21">
        <v>0.461</v>
      </c>
      <c r="G28" s="22">
        <v>1093.92</v>
      </c>
      <c r="H28" s="22">
        <v>1091.228</v>
      </c>
      <c r="I28" s="23">
        <v>1124.627</v>
      </c>
      <c r="J28" s="23">
        <v>1171.565</v>
      </c>
      <c r="K28" s="23">
        <v>1219.652</v>
      </c>
      <c r="L28" s="23">
        <v>1266.679</v>
      </c>
      <c r="M28" s="23">
        <v>1315.678</v>
      </c>
      <c r="N28" s="23">
        <v>1367.355</v>
      </c>
      <c r="O28" s="20">
        <f t="shared" si="1"/>
        <v>1.2499588635366388</v>
      </c>
      <c r="Q28" s="24">
        <f t="shared" si="2"/>
        <v>504.29712000000006</v>
      </c>
      <c r="R28" s="24">
        <f t="shared" si="3"/>
        <v>630.3506550000001</v>
      </c>
      <c r="U28">
        <v>2016</v>
      </c>
    </row>
    <row r="29" spans="1:21" ht="12.75">
      <c r="A29" s="14" t="s">
        <v>73</v>
      </c>
      <c r="E29" s="21">
        <v>0.6859999999999999</v>
      </c>
      <c r="G29" s="22">
        <v>817.425</v>
      </c>
      <c r="H29" s="22">
        <v>863.282</v>
      </c>
      <c r="I29" s="23">
        <v>922.057</v>
      </c>
      <c r="J29" s="23">
        <v>987.003</v>
      </c>
      <c r="K29" s="23">
        <v>1058.078</v>
      </c>
      <c r="L29" s="23">
        <v>1132.093</v>
      </c>
      <c r="M29" s="23">
        <v>1210.467</v>
      </c>
      <c r="N29" s="23">
        <v>1294.962</v>
      </c>
      <c r="O29" s="20">
        <f t="shared" si="1"/>
        <v>1.5841967152949812</v>
      </c>
      <c r="Q29" s="24">
        <f t="shared" si="2"/>
        <v>560.7535499999999</v>
      </c>
      <c r="R29" s="24">
        <f t="shared" si="3"/>
        <v>888.3439319999999</v>
      </c>
      <c r="U29">
        <v>2016</v>
      </c>
    </row>
    <row r="30" spans="1:21" ht="14.25">
      <c r="A30" s="14" t="s">
        <v>74</v>
      </c>
      <c r="E30" s="25">
        <v>0.6920000000000001</v>
      </c>
      <c r="G30" s="22">
        <v>883.018</v>
      </c>
      <c r="H30" s="22">
        <v>874.072</v>
      </c>
      <c r="I30" s="23">
        <v>912.816</v>
      </c>
      <c r="J30" s="23">
        <v>954.836</v>
      </c>
      <c r="K30" s="23">
        <v>999.765</v>
      </c>
      <c r="L30" s="23">
        <v>1050.449</v>
      </c>
      <c r="M30" s="23">
        <v>1105.504</v>
      </c>
      <c r="N30" s="23">
        <v>1163.519</v>
      </c>
      <c r="O30" s="20">
        <f t="shared" si="1"/>
        <v>1.3176617011204754</v>
      </c>
      <c r="P30" t="s">
        <v>47</v>
      </c>
      <c r="Q30" s="24">
        <f t="shared" si="2"/>
        <v>611.0484560000001</v>
      </c>
      <c r="R30" s="24">
        <f t="shared" si="3"/>
        <v>805.155148</v>
      </c>
      <c r="U30">
        <v>2016</v>
      </c>
    </row>
    <row r="31" spans="1:21" ht="12.75">
      <c r="A31" s="14" t="s">
        <v>75</v>
      </c>
      <c r="E31" s="21">
        <v>0.937</v>
      </c>
      <c r="G31" s="22">
        <v>840.474</v>
      </c>
      <c r="H31" s="22">
        <v>869.365</v>
      </c>
      <c r="I31" s="23">
        <v>907.619</v>
      </c>
      <c r="J31" s="23">
        <v>945.012</v>
      </c>
      <c r="K31" s="23">
        <v>982.468</v>
      </c>
      <c r="L31" s="23">
        <v>1019.14</v>
      </c>
      <c r="M31" s="23">
        <v>1056.993</v>
      </c>
      <c r="N31" s="23">
        <v>1096.666</v>
      </c>
      <c r="O31" s="20">
        <f t="shared" si="1"/>
        <v>1.3048184714815685</v>
      </c>
      <c r="P31" t="s">
        <v>45</v>
      </c>
      <c r="Q31" s="24">
        <f t="shared" si="2"/>
        <v>787.5241380000001</v>
      </c>
      <c r="R31" s="24">
        <f t="shared" si="3"/>
        <v>1027.576042</v>
      </c>
      <c r="U31">
        <v>2016</v>
      </c>
    </row>
    <row r="32" spans="1:21" ht="14.25">
      <c r="A32" s="14" t="s">
        <v>76</v>
      </c>
      <c r="E32" s="25">
        <v>0.132</v>
      </c>
      <c r="G32" s="22">
        <v>580.065</v>
      </c>
      <c r="H32" s="23">
        <v>628.381</v>
      </c>
      <c r="I32" s="23">
        <v>686.598</v>
      </c>
      <c r="J32" s="23">
        <v>751.105</v>
      </c>
      <c r="K32" s="23">
        <v>821.312</v>
      </c>
      <c r="L32" s="23">
        <v>896.528</v>
      </c>
      <c r="M32" s="23">
        <v>978.717</v>
      </c>
      <c r="N32" s="23">
        <v>1069.015</v>
      </c>
      <c r="O32" s="20">
        <f t="shared" si="1"/>
        <v>1.8429227758958049</v>
      </c>
      <c r="Q32" s="24">
        <f t="shared" si="2"/>
        <v>76.56858000000001</v>
      </c>
      <c r="R32" s="24">
        <f t="shared" si="3"/>
        <v>141.10998</v>
      </c>
      <c r="U32">
        <v>2015</v>
      </c>
    </row>
    <row r="33" spans="1:21" ht="12.75">
      <c r="A33" s="14" t="s">
        <v>77</v>
      </c>
      <c r="E33" s="21">
        <v>0.52</v>
      </c>
      <c r="G33" s="22">
        <v>553.421</v>
      </c>
      <c r="H33" s="22">
        <v>595.524</v>
      </c>
      <c r="I33" s="23">
        <v>648.243</v>
      </c>
      <c r="J33" s="23">
        <v>704.507</v>
      </c>
      <c r="K33" s="23">
        <v>764.599</v>
      </c>
      <c r="L33" s="23">
        <v>828.381</v>
      </c>
      <c r="M33" s="23">
        <v>897.561</v>
      </c>
      <c r="N33" s="23">
        <v>973.042</v>
      </c>
      <c r="O33" s="20">
        <f t="shared" si="1"/>
        <v>1.758231075438048</v>
      </c>
      <c r="Q33" s="24">
        <f t="shared" si="2"/>
        <v>287.77892</v>
      </c>
      <c r="R33" s="24">
        <f t="shared" si="3"/>
        <v>505.98184000000003</v>
      </c>
      <c r="U33">
        <v>2016</v>
      </c>
    </row>
    <row r="34" spans="1:21" ht="12.75">
      <c r="A34" s="14" t="s">
        <v>78</v>
      </c>
      <c r="E34" s="21">
        <v>0.569</v>
      </c>
      <c r="G34" s="22">
        <v>666.806</v>
      </c>
      <c r="H34" s="22">
        <v>688.818</v>
      </c>
      <c r="I34" s="23">
        <v>720.151</v>
      </c>
      <c r="J34" s="23">
        <v>758.593</v>
      </c>
      <c r="K34" s="23">
        <v>802.754</v>
      </c>
      <c r="L34" s="23">
        <v>848.017</v>
      </c>
      <c r="M34" s="23">
        <v>895.909</v>
      </c>
      <c r="N34" s="23">
        <v>947.473</v>
      </c>
      <c r="O34" s="20">
        <f aca="true" t="shared" si="4" ref="O34:O65">N34/G34</f>
        <v>1.42091252928138</v>
      </c>
      <c r="P34" t="s">
        <v>47</v>
      </c>
      <c r="Q34" s="24">
        <f t="shared" si="2"/>
        <v>379.41261399999996</v>
      </c>
      <c r="R34" s="24">
        <f t="shared" si="3"/>
        <v>539.112137</v>
      </c>
      <c r="U34">
        <v>2016</v>
      </c>
    </row>
    <row r="35" spans="1:21" ht="12.75">
      <c r="A35" s="14" t="s">
        <v>79</v>
      </c>
      <c r="E35" s="21">
        <v>0.52</v>
      </c>
      <c r="G35" s="22">
        <v>727.788</v>
      </c>
      <c r="H35" s="22">
        <v>739.42</v>
      </c>
      <c r="I35" s="23">
        <v>761.926</v>
      </c>
      <c r="J35" s="23">
        <v>791.202</v>
      </c>
      <c r="K35" s="23">
        <v>826.33</v>
      </c>
      <c r="L35" s="23">
        <v>861.548</v>
      </c>
      <c r="M35" s="23">
        <v>898.34</v>
      </c>
      <c r="N35" s="23">
        <v>937.41</v>
      </c>
      <c r="O35" s="20">
        <f t="shared" si="4"/>
        <v>1.2880261834490263</v>
      </c>
      <c r="Q35" s="24">
        <f aca="true" t="shared" si="5" ref="Q35:Q66">E35*G35</f>
        <v>378.44976</v>
      </c>
      <c r="R35" s="24">
        <f aca="true" t="shared" si="6" ref="R35:R66">E35*N35</f>
        <v>487.4532</v>
      </c>
      <c r="U35">
        <v>2016</v>
      </c>
    </row>
    <row r="36" spans="1:21" ht="12.75">
      <c r="A36" s="14" t="s">
        <v>80</v>
      </c>
      <c r="E36" s="21">
        <v>0.9109999999999999</v>
      </c>
      <c r="G36" s="23">
        <v>642.694</v>
      </c>
      <c r="H36" s="23">
        <v>668.933</v>
      </c>
      <c r="I36" s="23">
        <v>693.765</v>
      </c>
      <c r="J36" s="23">
        <v>740.449</v>
      </c>
      <c r="K36" s="23">
        <v>781.797</v>
      </c>
      <c r="L36" s="23">
        <v>825.09</v>
      </c>
      <c r="M36" s="23">
        <v>868.792</v>
      </c>
      <c r="N36" s="23">
        <v>915.35</v>
      </c>
      <c r="O36" s="20">
        <f t="shared" si="4"/>
        <v>1.4242392180415564</v>
      </c>
      <c r="P36" t="s">
        <v>45</v>
      </c>
      <c r="Q36" s="24">
        <f t="shared" si="5"/>
        <v>585.4942339999999</v>
      </c>
      <c r="R36" s="24">
        <f t="shared" si="6"/>
        <v>833.8838499999999</v>
      </c>
      <c r="U36">
        <v>2014</v>
      </c>
    </row>
    <row r="37" spans="1:21" ht="12.75">
      <c r="A37" s="14" t="s">
        <v>81</v>
      </c>
      <c r="E37" s="21">
        <v>0.13</v>
      </c>
      <c r="G37" s="23">
        <v>580.241</v>
      </c>
      <c r="H37" s="23">
        <v>647.18</v>
      </c>
      <c r="I37" s="23">
        <v>641.005</v>
      </c>
      <c r="J37" s="23">
        <v>672.605</v>
      </c>
      <c r="K37" s="23">
        <v>695.043</v>
      </c>
      <c r="L37" s="23">
        <v>719.54</v>
      </c>
      <c r="M37" s="23">
        <v>745.499</v>
      </c>
      <c r="N37" s="23">
        <v>773.46</v>
      </c>
      <c r="O37" s="20">
        <f t="shared" si="4"/>
        <v>1.3329978405524603</v>
      </c>
      <c r="Q37" s="24">
        <f t="shared" si="5"/>
        <v>75.43133</v>
      </c>
      <c r="R37" s="24">
        <f t="shared" si="6"/>
        <v>100.5498</v>
      </c>
      <c r="U37">
        <v>2014</v>
      </c>
    </row>
    <row r="38" spans="1:21" ht="14.25">
      <c r="A38" s="14" t="s">
        <v>82</v>
      </c>
      <c r="E38" s="25">
        <v>0.19699999999999998</v>
      </c>
      <c r="G38" s="22">
        <v>580.18</v>
      </c>
      <c r="H38" s="23">
        <v>612.513</v>
      </c>
      <c r="I38" s="23">
        <v>634.746</v>
      </c>
      <c r="J38" s="23">
        <v>653.077</v>
      </c>
      <c r="K38" s="23">
        <v>675.691</v>
      </c>
      <c r="L38" s="23">
        <v>700.951</v>
      </c>
      <c r="M38" s="23">
        <v>730.74</v>
      </c>
      <c r="N38" s="23">
        <v>763.365</v>
      </c>
      <c r="O38" s="20">
        <f t="shared" si="4"/>
        <v>1.3157382191733602</v>
      </c>
      <c r="P38" t="s">
        <v>45</v>
      </c>
      <c r="Q38" s="24">
        <f t="shared" si="5"/>
        <v>114.29545999999998</v>
      </c>
      <c r="R38" s="24">
        <f t="shared" si="6"/>
        <v>150.382905</v>
      </c>
      <c r="U38">
        <v>2015</v>
      </c>
    </row>
    <row r="39" spans="1:21" ht="12.75">
      <c r="A39" s="14" t="s">
        <v>83</v>
      </c>
      <c r="E39" s="21">
        <v>0.825</v>
      </c>
      <c r="G39" s="22">
        <v>476.719</v>
      </c>
      <c r="H39" s="22">
        <v>492.631</v>
      </c>
      <c r="I39" s="23">
        <v>514.837</v>
      </c>
      <c r="J39" s="23">
        <v>539.809</v>
      </c>
      <c r="K39" s="23">
        <v>565.736</v>
      </c>
      <c r="L39" s="23">
        <v>591.874</v>
      </c>
      <c r="M39" s="23">
        <v>619.84</v>
      </c>
      <c r="N39" s="23">
        <v>649.477</v>
      </c>
      <c r="O39" s="20">
        <f t="shared" si="4"/>
        <v>1.3623895838009392</v>
      </c>
      <c r="Q39" s="24">
        <f t="shared" si="5"/>
        <v>393.29317499999996</v>
      </c>
      <c r="R39" s="24">
        <f t="shared" si="6"/>
        <v>535.8185249999999</v>
      </c>
      <c r="U39">
        <v>2016</v>
      </c>
    </row>
    <row r="40" spans="1:21" ht="12.75">
      <c r="A40" s="14" t="s">
        <v>84</v>
      </c>
      <c r="E40" s="21">
        <v>0.9309999999999999</v>
      </c>
      <c r="G40" s="22">
        <v>475.901</v>
      </c>
      <c r="H40" s="23">
        <v>498.121</v>
      </c>
      <c r="I40" s="23">
        <v>522.849</v>
      </c>
      <c r="J40" s="23">
        <v>547.272</v>
      </c>
      <c r="K40" s="23">
        <v>571.477</v>
      </c>
      <c r="L40" s="23">
        <v>592.899</v>
      </c>
      <c r="M40" s="23">
        <v>614.927</v>
      </c>
      <c r="N40" s="23">
        <v>638.142</v>
      </c>
      <c r="O40" s="20">
        <f t="shared" si="4"/>
        <v>1.3409133412201277</v>
      </c>
      <c r="P40" t="s">
        <v>45</v>
      </c>
      <c r="Q40" s="24">
        <f t="shared" si="5"/>
        <v>443.063831</v>
      </c>
      <c r="R40" s="24">
        <f t="shared" si="6"/>
        <v>594.110202</v>
      </c>
      <c r="U40">
        <v>2015</v>
      </c>
    </row>
    <row r="41" spans="1:21" ht="14.25">
      <c r="A41" s="14" t="s">
        <v>85</v>
      </c>
      <c r="E41" s="25">
        <v>0.885</v>
      </c>
      <c r="G41" s="22">
        <v>496.762</v>
      </c>
      <c r="H41" s="23">
        <v>509.531</v>
      </c>
      <c r="I41" s="23">
        <v>529.289</v>
      </c>
      <c r="J41" s="23">
        <v>549.281</v>
      </c>
      <c r="K41" s="23">
        <v>569.619</v>
      </c>
      <c r="L41" s="23">
        <v>590.078</v>
      </c>
      <c r="M41" s="23">
        <v>611.075</v>
      </c>
      <c r="N41" s="23">
        <v>633.295</v>
      </c>
      <c r="O41" s="20">
        <f t="shared" si="4"/>
        <v>1.2748459020617517</v>
      </c>
      <c r="P41" t="s">
        <v>45</v>
      </c>
      <c r="Q41" s="24">
        <f t="shared" si="5"/>
        <v>439.63437</v>
      </c>
      <c r="R41" s="24">
        <f t="shared" si="6"/>
        <v>560.4660749999999</v>
      </c>
      <c r="U41">
        <v>2015</v>
      </c>
    </row>
    <row r="42" spans="1:21" ht="12.75">
      <c r="A42" s="14" t="s">
        <v>86</v>
      </c>
      <c r="E42" s="21">
        <v>0.5579999999999999</v>
      </c>
      <c r="G42" s="22">
        <v>440.651</v>
      </c>
      <c r="H42" s="23">
        <v>451.282</v>
      </c>
      <c r="I42" s="23">
        <v>472.563</v>
      </c>
      <c r="J42" s="23">
        <v>499.595</v>
      </c>
      <c r="K42" s="23">
        <v>524.925</v>
      </c>
      <c r="L42" s="23">
        <v>552.701</v>
      </c>
      <c r="M42" s="23">
        <v>585.622</v>
      </c>
      <c r="N42" s="23">
        <v>625.413</v>
      </c>
      <c r="O42" s="20">
        <f t="shared" si="4"/>
        <v>1.4192932729075844</v>
      </c>
      <c r="Q42" s="24">
        <f t="shared" si="5"/>
        <v>245.88325799999998</v>
      </c>
      <c r="R42" s="24">
        <f t="shared" si="6"/>
        <v>348.98045399999995</v>
      </c>
      <c r="U42">
        <v>2015</v>
      </c>
    </row>
    <row r="43" spans="1:21" ht="12.75">
      <c r="A43" s="14" t="s">
        <v>87</v>
      </c>
      <c r="E43" s="21">
        <v>0.872</v>
      </c>
      <c r="G43" s="22">
        <v>483.193</v>
      </c>
      <c r="H43" s="22">
        <v>495.962</v>
      </c>
      <c r="I43" s="23">
        <v>514.162</v>
      </c>
      <c r="J43" s="23">
        <v>534.109</v>
      </c>
      <c r="K43" s="23">
        <v>554.558</v>
      </c>
      <c r="L43" s="23">
        <v>575.361</v>
      </c>
      <c r="M43" s="23">
        <v>596.995</v>
      </c>
      <c r="N43" s="23">
        <v>619.775</v>
      </c>
      <c r="O43" s="20">
        <f t="shared" si="4"/>
        <v>1.2826655187471674</v>
      </c>
      <c r="P43" t="s">
        <v>45</v>
      </c>
      <c r="Q43" s="24">
        <f t="shared" si="5"/>
        <v>421.344296</v>
      </c>
      <c r="R43" s="24">
        <f t="shared" si="6"/>
        <v>540.4438</v>
      </c>
      <c r="U43">
        <v>2016</v>
      </c>
    </row>
    <row r="44" spans="1:21" ht="12.75">
      <c r="A44" s="14" t="s">
        <v>88</v>
      </c>
      <c r="E44" s="21">
        <v>0.58</v>
      </c>
      <c r="G44" s="22">
        <v>415.965</v>
      </c>
      <c r="H44" s="22">
        <v>441.601</v>
      </c>
      <c r="I44" s="23">
        <v>470.312</v>
      </c>
      <c r="J44" s="23">
        <v>497.19</v>
      </c>
      <c r="K44" s="23">
        <v>524.866</v>
      </c>
      <c r="L44" s="23">
        <v>553.122</v>
      </c>
      <c r="M44" s="23">
        <v>582.951</v>
      </c>
      <c r="N44" s="23">
        <v>614.718</v>
      </c>
      <c r="O44" s="20">
        <f t="shared" si="4"/>
        <v>1.4778118351303595</v>
      </c>
      <c r="P44" t="s">
        <v>45</v>
      </c>
      <c r="Q44" s="24">
        <f t="shared" si="5"/>
        <v>241.25969999999998</v>
      </c>
      <c r="R44" s="24">
        <f t="shared" si="6"/>
        <v>356.53643999999997</v>
      </c>
      <c r="U44">
        <v>2016</v>
      </c>
    </row>
    <row r="45" spans="1:21" ht="12.75">
      <c r="A45" s="14" t="s">
        <v>89</v>
      </c>
      <c r="E45" s="21">
        <v>0.778</v>
      </c>
      <c r="G45" s="22">
        <v>426.424</v>
      </c>
      <c r="H45" s="22">
        <v>438.752</v>
      </c>
      <c r="I45" s="23">
        <v>455.941</v>
      </c>
      <c r="J45" s="23">
        <v>476.945</v>
      </c>
      <c r="K45" s="23">
        <v>500.568</v>
      </c>
      <c r="L45" s="23">
        <v>525.473</v>
      </c>
      <c r="M45" s="23">
        <v>552.898</v>
      </c>
      <c r="N45" s="23">
        <v>582.75</v>
      </c>
      <c r="O45" s="20">
        <f t="shared" si="4"/>
        <v>1.366597564865017</v>
      </c>
      <c r="P45" t="s">
        <v>47</v>
      </c>
      <c r="Q45" s="24">
        <f t="shared" si="5"/>
        <v>331.757872</v>
      </c>
      <c r="R45" s="24">
        <f t="shared" si="6"/>
        <v>453.3795</v>
      </c>
      <c r="U45">
        <v>2016</v>
      </c>
    </row>
    <row r="46" spans="1:21" ht="12.75">
      <c r="A46" s="14" t="s">
        <v>90</v>
      </c>
      <c r="E46" s="21">
        <v>1</v>
      </c>
      <c r="G46" s="22">
        <v>415.974</v>
      </c>
      <c r="H46" s="22">
        <v>429.652</v>
      </c>
      <c r="I46" s="23">
        <v>449.589</v>
      </c>
      <c r="J46" s="23">
        <v>471.186</v>
      </c>
      <c r="K46" s="23">
        <v>494.611</v>
      </c>
      <c r="L46" s="23">
        <v>518.996</v>
      </c>
      <c r="M46" s="23">
        <v>546.044</v>
      </c>
      <c r="N46" s="23">
        <v>574.968</v>
      </c>
      <c r="O46" s="20">
        <f t="shared" si="4"/>
        <v>1.3822210041973777</v>
      </c>
      <c r="Q46" s="24">
        <f t="shared" si="5"/>
        <v>415.974</v>
      </c>
      <c r="R46" s="24">
        <f t="shared" si="6"/>
        <v>574.968</v>
      </c>
      <c r="U46">
        <v>2016</v>
      </c>
    </row>
    <row r="47" spans="1:21" ht="12.75">
      <c r="A47" s="14" t="s">
        <v>91</v>
      </c>
      <c r="E47" s="21">
        <v>0.41</v>
      </c>
      <c r="G47" s="22">
        <v>385.895</v>
      </c>
      <c r="H47" s="23">
        <v>406.206</v>
      </c>
      <c r="I47" s="23">
        <v>429.711</v>
      </c>
      <c r="J47" s="23">
        <v>455.663</v>
      </c>
      <c r="K47" s="23">
        <v>483.528</v>
      </c>
      <c r="L47" s="23">
        <v>511.577</v>
      </c>
      <c r="M47" s="23">
        <v>540.212</v>
      </c>
      <c r="N47" s="23">
        <v>570.753</v>
      </c>
      <c r="O47" s="20">
        <f t="shared" si="4"/>
        <v>1.4790370437554259</v>
      </c>
      <c r="P47" t="s">
        <v>47</v>
      </c>
      <c r="Q47" s="24">
        <f t="shared" si="5"/>
        <v>158.21695</v>
      </c>
      <c r="R47" s="24">
        <f t="shared" si="6"/>
        <v>234.00873</v>
      </c>
      <c r="U47">
        <v>2015</v>
      </c>
    </row>
    <row r="48" spans="1:21" ht="12.75">
      <c r="A48" s="14" t="s">
        <v>92</v>
      </c>
      <c r="E48" s="21">
        <v>0.025</v>
      </c>
      <c r="G48" s="22">
        <v>282.946</v>
      </c>
      <c r="H48" s="22">
        <v>304.734</v>
      </c>
      <c r="I48" s="23">
        <v>334.856</v>
      </c>
      <c r="J48" s="23">
        <v>368.385</v>
      </c>
      <c r="K48" s="23">
        <v>404.605</v>
      </c>
      <c r="L48" s="23">
        <v>443.805</v>
      </c>
      <c r="M48" s="23">
        <v>486.923</v>
      </c>
      <c r="N48" s="23">
        <v>534.566</v>
      </c>
      <c r="O48" s="20">
        <f t="shared" si="4"/>
        <v>1.8892862949113964</v>
      </c>
      <c r="Q48" s="24">
        <f t="shared" si="5"/>
        <v>7.073650000000001</v>
      </c>
      <c r="R48" s="24">
        <f t="shared" si="6"/>
        <v>13.364150000000002</v>
      </c>
      <c r="U48">
        <v>2016</v>
      </c>
    </row>
    <row r="49" spans="1:21" ht="14.25">
      <c r="A49" s="14" t="s">
        <v>93</v>
      </c>
      <c r="E49" s="25">
        <v>0.8109999999999999</v>
      </c>
      <c r="G49" s="22">
        <v>405.797</v>
      </c>
      <c r="H49" s="22">
        <v>417.226</v>
      </c>
      <c r="I49" s="23">
        <v>432.424</v>
      </c>
      <c r="J49" s="23">
        <v>447.85</v>
      </c>
      <c r="K49" s="23">
        <v>463.414</v>
      </c>
      <c r="L49" s="23">
        <v>477.96</v>
      </c>
      <c r="M49" s="23">
        <v>492.909</v>
      </c>
      <c r="N49" s="23">
        <v>508.447</v>
      </c>
      <c r="O49" s="20">
        <f t="shared" si="4"/>
        <v>1.2529589918111765</v>
      </c>
      <c r="P49" t="s">
        <v>45</v>
      </c>
      <c r="Q49" s="24">
        <f t="shared" si="5"/>
        <v>329.101367</v>
      </c>
      <c r="R49" s="24">
        <f t="shared" si="6"/>
        <v>412.35051699999997</v>
      </c>
      <c r="U49">
        <v>2016</v>
      </c>
    </row>
    <row r="50" spans="1:21" ht="12.75">
      <c r="A50" s="14" t="s">
        <v>94</v>
      </c>
      <c r="E50" s="21">
        <v>0.441</v>
      </c>
      <c r="G50" s="22">
        <v>340.537</v>
      </c>
      <c r="H50" s="22">
        <v>352.978</v>
      </c>
      <c r="I50" s="23">
        <v>368.047</v>
      </c>
      <c r="J50" s="23">
        <v>388.2</v>
      </c>
      <c r="K50" s="23">
        <v>410.789</v>
      </c>
      <c r="L50" s="23">
        <v>436.004</v>
      </c>
      <c r="M50" s="23">
        <v>462.806</v>
      </c>
      <c r="N50" s="23">
        <v>491.521</v>
      </c>
      <c r="O50" s="20">
        <f t="shared" si="4"/>
        <v>1.4433703239295586</v>
      </c>
      <c r="P50" t="s">
        <v>45</v>
      </c>
      <c r="Q50" s="24">
        <f t="shared" si="5"/>
        <v>150.176817</v>
      </c>
      <c r="R50" s="24">
        <f t="shared" si="6"/>
        <v>216.760761</v>
      </c>
      <c r="U50">
        <v>2016</v>
      </c>
    </row>
    <row r="51" spans="1:21" ht="12.75">
      <c r="A51" s="14" t="s">
        <v>95</v>
      </c>
      <c r="E51" s="21">
        <v>0.98</v>
      </c>
      <c r="G51" s="22">
        <v>356.06</v>
      </c>
      <c r="H51" s="22">
        <v>364.439</v>
      </c>
      <c r="I51" s="23">
        <v>377.1</v>
      </c>
      <c r="J51" s="23">
        <v>393.007</v>
      </c>
      <c r="K51" s="23">
        <v>410.054</v>
      </c>
      <c r="L51" s="23">
        <v>427.204</v>
      </c>
      <c r="M51" s="23">
        <v>445.204</v>
      </c>
      <c r="N51" s="23">
        <v>464.265</v>
      </c>
      <c r="O51" s="20">
        <f t="shared" si="4"/>
        <v>1.3038954108858056</v>
      </c>
      <c r="P51" t="s">
        <v>45</v>
      </c>
      <c r="Q51" s="24">
        <f t="shared" si="5"/>
        <v>348.9388</v>
      </c>
      <c r="R51" s="24">
        <f t="shared" si="6"/>
        <v>454.9797</v>
      </c>
      <c r="U51">
        <v>2016</v>
      </c>
    </row>
    <row r="52" spans="1:21" ht="12.75">
      <c r="A52" s="14" t="s">
        <v>96</v>
      </c>
      <c r="E52" s="21">
        <v>0.884</v>
      </c>
      <c r="G52" s="22">
        <v>338.027</v>
      </c>
      <c r="H52" s="23">
        <v>350.72</v>
      </c>
      <c r="I52" s="23">
        <v>368.659</v>
      </c>
      <c r="J52" s="23">
        <v>385.023</v>
      </c>
      <c r="K52" s="23">
        <v>402.374</v>
      </c>
      <c r="L52" s="23">
        <v>419.753</v>
      </c>
      <c r="M52" s="23">
        <v>438.192</v>
      </c>
      <c r="N52" s="23">
        <v>457.626</v>
      </c>
      <c r="O52" s="20">
        <f t="shared" si="4"/>
        <v>1.3538149319433064</v>
      </c>
      <c r="P52" t="s">
        <v>45</v>
      </c>
      <c r="Q52" s="24">
        <f t="shared" si="5"/>
        <v>298.81586799999997</v>
      </c>
      <c r="R52" s="24">
        <f t="shared" si="6"/>
        <v>404.541384</v>
      </c>
      <c r="U52">
        <v>2015</v>
      </c>
    </row>
    <row r="53" spans="1:21" ht="12.75">
      <c r="A53" s="14" t="s">
        <v>97</v>
      </c>
      <c r="E53" s="21">
        <v>0.81</v>
      </c>
      <c r="G53" s="22">
        <v>304.767</v>
      </c>
      <c r="H53" s="22">
        <v>324.9</v>
      </c>
      <c r="I53" s="23">
        <v>343.682</v>
      </c>
      <c r="J53" s="23">
        <v>362.46</v>
      </c>
      <c r="K53" s="23">
        <v>381.575</v>
      </c>
      <c r="L53" s="23">
        <v>400.591</v>
      </c>
      <c r="M53" s="23">
        <v>420.269</v>
      </c>
      <c r="N53" s="23">
        <v>441.21</v>
      </c>
      <c r="O53" s="20">
        <f t="shared" si="4"/>
        <v>1.4476961088306803</v>
      </c>
      <c r="P53" t="s">
        <v>45</v>
      </c>
      <c r="Q53" s="24">
        <f t="shared" si="5"/>
        <v>246.86127000000002</v>
      </c>
      <c r="R53" s="24">
        <f t="shared" si="6"/>
        <v>357.3801</v>
      </c>
      <c r="U53">
        <v>2016</v>
      </c>
    </row>
    <row r="54" spans="1:21" ht="12.75">
      <c r="A54" s="14" t="s">
        <v>98</v>
      </c>
      <c r="E54" s="21">
        <v>0.92</v>
      </c>
      <c r="G54" s="23">
        <v>316.398</v>
      </c>
      <c r="H54" s="23">
        <v>329.161</v>
      </c>
      <c r="I54" s="23">
        <v>347.887</v>
      </c>
      <c r="J54" s="23">
        <v>365.781</v>
      </c>
      <c r="K54" s="23">
        <v>382.445</v>
      </c>
      <c r="L54" s="23">
        <v>398.11</v>
      </c>
      <c r="M54" s="23">
        <v>412.835</v>
      </c>
      <c r="N54" s="23">
        <v>428.315</v>
      </c>
      <c r="O54" s="20">
        <f t="shared" si="4"/>
        <v>1.3537222106334426</v>
      </c>
      <c r="P54" t="s">
        <v>45</v>
      </c>
      <c r="Q54" s="24">
        <f t="shared" si="5"/>
        <v>291.08616000000006</v>
      </c>
      <c r="R54" s="24">
        <f t="shared" si="6"/>
        <v>394.0498</v>
      </c>
      <c r="U54">
        <v>2014</v>
      </c>
    </row>
    <row r="55" spans="1:21" ht="12.75">
      <c r="A55" s="14" t="s">
        <v>99</v>
      </c>
      <c r="E55" s="21">
        <v>0.5760000000000001</v>
      </c>
      <c r="G55" s="22">
        <v>274.06</v>
      </c>
      <c r="H55" s="23">
        <v>281.793</v>
      </c>
      <c r="I55" s="23">
        <v>300.556</v>
      </c>
      <c r="J55" s="23">
        <v>319.371</v>
      </c>
      <c r="K55" s="23">
        <v>339.896</v>
      </c>
      <c r="L55" s="23">
        <v>361.909</v>
      </c>
      <c r="M55" s="23">
        <v>385.682</v>
      </c>
      <c r="N55" s="23">
        <v>412.088</v>
      </c>
      <c r="O55" s="20">
        <f t="shared" si="4"/>
        <v>1.5036415383492667</v>
      </c>
      <c r="P55" t="s">
        <v>45</v>
      </c>
      <c r="Q55" s="24">
        <f t="shared" si="5"/>
        <v>157.85856</v>
      </c>
      <c r="R55" s="24">
        <f t="shared" si="6"/>
        <v>237.36268800000005</v>
      </c>
      <c r="U55">
        <v>2015</v>
      </c>
    </row>
    <row r="56" spans="1:21" ht="12.75">
      <c r="A56" s="14" t="s">
        <v>100</v>
      </c>
      <c r="E56" s="21">
        <v>0.579</v>
      </c>
      <c r="G56" s="22">
        <v>513.937</v>
      </c>
      <c r="H56" s="23">
        <v>426.971</v>
      </c>
      <c r="I56" s="23">
        <v>404.109</v>
      </c>
      <c r="J56" s="23">
        <v>396.215</v>
      </c>
      <c r="K56" s="23">
        <v>399.643</v>
      </c>
      <c r="L56" s="23">
        <v>401.995</v>
      </c>
      <c r="M56" s="23">
        <v>404.396</v>
      </c>
      <c r="N56" s="23">
        <v>407.444</v>
      </c>
      <c r="O56" s="20">
        <f t="shared" si="4"/>
        <v>0.7927897777354034</v>
      </c>
      <c r="P56" t="s">
        <v>47</v>
      </c>
      <c r="Q56" s="24">
        <f t="shared" si="5"/>
        <v>297.569523</v>
      </c>
      <c r="R56" s="24">
        <f t="shared" si="6"/>
        <v>235.910076</v>
      </c>
      <c r="U56">
        <v>2015</v>
      </c>
    </row>
    <row r="57" spans="1:21" ht="12.75">
      <c r="A57" s="14" t="s">
        <v>101</v>
      </c>
      <c r="E57" s="21">
        <v>0.725</v>
      </c>
      <c r="G57" s="22">
        <v>285.26</v>
      </c>
      <c r="H57" s="22">
        <v>300.582</v>
      </c>
      <c r="I57" s="23">
        <v>316.12</v>
      </c>
      <c r="J57" s="23">
        <v>332.835</v>
      </c>
      <c r="K57" s="23">
        <v>350.218</v>
      </c>
      <c r="L57" s="23">
        <v>367.832</v>
      </c>
      <c r="M57" s="23">
        <v>386.375</v>
      </c>
      <c r="N57" s="23">
        <v>406.079</v>
      </c>
      <c r="O57" s="20">
        <f t="shared" si="4"/>
        <v>1.4235399284862933</v>
      </c>
      <c r="P57" t="s">
        <v>45</v>
      </c>
      <c r="Q57" s="24">
        <f t="shared" si="5"/>
        <v>206.81349999999998</v>
      </c>
      <c r="R57" s="24">
        <f t="shared" si="6"/>
        <v>294.40727499999997</v>
      </c>
      <c r="U57">
        <v>2016</v>
      </c>
    </row>
    <row r="58" spans="1:21" ht="12.75">
      <c r="A58" s="14" t="s">
        <v>102</v>
      </c>
      <c r="E58" s="21">
        <v>0.799</v>
      </c>
      <c r="G58" s="22">
        <v>292.559</v>
      </c>
      <c r="H58" s="23">
        <v>303.693</v>
      </c>
      <c r="I58" s="23">
        <v>309.64</v>
      </c>
      <c r="J58" s="23">
        <v>327.651</v>
      </c>
      <c r="K58" s="23">
        <v>347.271</v>
      </c>
      <c r="L58" s="23">
        <v>366.417</v>
      </c>
      <c r="M58" s="23">
        <v>385.595</v>
      </c>
      <c r="N58" s="23">
        <v>404.9</v>
      </c>
      <c r="O58" s="20">
        <f t="shared" si="4"/>
        <v>1.3839943396032934</v>
      </c>
      <c r="Q58" s="24">
        <f t="shared" si="5"/>
        <v>233.75464100000002</v>
      </c>
      <c r="R58" s="24">
        <f t="shared" si="6"/>
        <v>323.5151</v>
      </c>
      <c r="U58">
        <v>2015</v>
      </c>
    </row>
    <row r="59" spans="1:21" ht="12.75">
      <c r="A59" s="14" t="s">
        <v>103</v>
      </c>
      <c r="E59" s="21">
        <v>0.293</v>
      </c>
      <c r="G59" s="22">
        <v>246.618</v>
      </c>
      <c r="H59" s="23">
        <v>260.593</v>
      </c>
      <c r="I59" s="23">
        <v>278.415</v>
      </c>
      <c r="J59" s="23">
        <v>298.31</v>
      </c>
      <c r="K59" s="23">
        <v>319.791</v>
      </c>
      <c r="L59" s="23">
        <v>342.879</v>
      </c>
      <c r="M59" s="23">
        <v>368.016</v>
      </c>
      <c r="N59" s="23">
        <v>395.583</v>
      </c>
      <c r="O59" s="20">
        <f t="shared" si="4"/>
        <v>1.6040313359122207</v>
      </c>
      <c r="Q59" s="24">
        <f t="shared" si="5"/>
        <v>72.259074</v>
      </c>
      <c r="R59" s="24">
        <f t="shared" si="6"/>
        <v>115.905819</v>
      </c>
      <c r="U59">
        <v>2015</v>
      </c>
    </row>
    <row r="60" spans="1:21" ht="12.75">
      <c r="A60" s="14" t="s">
        <v>104</v>
      </c>
      <c r="E60" s="21">
        <v>0.648</v>
      </c>
      <c r="G60" s="22">
        <v>285.607</v>
      </c>
      <c r="H60" s="22">
        <v>289.398</v>
      </c>
      <c r="I60" s="23">
        <v>302.15</v>
      </c>
      <c r="J60" s="23">
        <v>317.249</v>
      </c>
      <c r="K60" s="23">
        <v>331.346</v>
      </c>
      <c r="L60" s="23">
        <v>344.927</v>
      </c>
      <c r="M60" s="23">
        <v>358.267</v>
      </c>
      <c r="N60" s="23">
        <v>369.45</v>
      </c>
      <c r="O60" s="20">
        <f t="shared" si="4"/>
        <v>1.2935607320548865</v>
      </c>
      <c r="P60" t="s">
        <v>45</v>
      </c>
      <c r="Q60" s="24">
        <f t="shared" si="5"/>
        <v>185.073336</v>
      </c>
      <c r="R60" s="24">
        <f t="shared" si="6"/>
        <v>239.4036</v>
      </c>
      <c r="U60">
        <v>2016</v>
      </c>
    </row>
    <row r="61" spans="1:21" ht="12.75">
      <c r="A61" s="14" t="s">
        <v>105</v>
      </c>
      <c r="E61" s="21">
        <v>0.6729999999999999</v>
      </c>
      <c r="G61" s="22">
        <v>290.696</v>
      </c>
      <c r="H61" s="22">
        <v>298.736</v>
      </c>
      <c r="I61" s="23">
        <v>310.651</v>
      </c>
      <c r="J61" s="23">
        <v>322.222</v>
      </c>
      <c r="K61" s="23">
        <v>333.11</v>
      </c>
      <c r="L61" s="23">
        <v>343.431</v>
      </c>
      <c r="M61" s="23">
        <v>353.751</v>
      </c>
      <c r="N61" s="23">
        <v>364.686</v>
      </c>
      <c r="O61" s="20">
        <f t="shared" si="4"/>
        <v>1.2545270660759005</v>
      </c>
      <c r="P61" t="s">
        <v>45</v>
      </c>
      <c r="Q61" s="24">
        <f t="shared" si="5"/>
        <v>195.638408</v>
      </c>
      <c r="R61" s="24">
        <f t="shared" si="6"/>
        <v>245.43367799999996</v>
      </c>
      <c r="U61">
        <v>2016</v>
      </c>
    </row>
    <row r="62" spans="1:21" ht="12.75">
      <c r="A62" s="14" t="s">
        <v>106</v>
      </c>
      <c r="E62" s="21">
        <v>0.802</v>
      </c>
      <c r="G62" s="22">
        <v>261.545</v>
      </c>
      <c r="H62" s="22">
        <v>270.285</v>
      </c>
      <c r="I62" s="23">
        <v>284.266</v>
      </c>
      <c r="J62" s="23">
        <v>299.348</v>
      </c>
      <c r="K62" s="23">
        <v>313.869</v>
      </c>
      <c r="L62" s="23">
        <v>327.884</v>
      </c>
      <c r="M62" s="23">
        <v>341.885</v>
      </c>
      <c r="N62" s="23">
        <v>356.676</v>
      </c>
      <c r="O62" s="20">
        <f t="shared" si="4"/>
        <v>1.3637270832935058</v>
      </c>
      <c r="P62" t="s">
        <v>45</v>
      </c>
      <c r="Q62" s="24">
        <f t="shared" si="5"/>
        <v>209.75909000000001</v>
      </c>
      <c r="R62" s="24">
        <f t="shared" si="6"/>
        <v>286.054152</v>
      </c>
      <c r="U62">
        <v>2016</v>
      </c>
    </row>
    <row r="63" spans="1:21" ht="12.75">
      <c r="A63" s="14" t="s">
        <v>107</v>
      </c>
      <c r="E63" s="21">
        <v>0.963</v>
      </c>
      <c r="G63" s="22">
        <v>267.271</v>
      </c>
      <c r="H63" s="23">
        <v>273.865</v>
      </c>
      <c r="I63" s="23">
        <v>284.04</v>
      </c>
      <c r="J63" s="23">
        <v>295.337</v>
      </c>
      <c r="K63" s="23">
        <v>307.252</v>
      </c>
      <c r="L63" s="23">
        <v>319.32</v>
      </c>
      <c r="M63" s="23">
        <v>331.735</v>
      </c>
      <c r="N63" s="23">
        <v>344.855</v>
      </c>
      <c r="O63" s="20">
        <f t="shared" si="4"/>
        <v>1.2902821480819093</v>
      </c>
      <c r="P63" t="s">
        <v>45</v>
      </c>
      <c r="Q63" s="24">
        <f t="shared" si="5"/>
        <v>257.381973</v>
      </c>
      <c r="R63" s="24">
        <f t="shared" si="6"/>
        <v>332.095365</v>
      </c>
      <c r="U63">
        <v>2015</v>
      </c>
    </row>
    <row r="64" spans="1:21" ht="12.75">
      <c r="A64" s="14" t="s">
        <v>108</v>
      </c>
      <c r="E64" s="21">
        <v>0.51</v>
      </c>
      <c r="G64" s="23">
        <v>188.329</v>
      </c>
      <c r="H64" s="23">
        <v>205.689</v>
      </c>
      <c r="I64" s="23">
        <v>222.792</v>
      </c>
      <c r="J64" s="23">
        <v>241.529</v>
      </c>
      <c r="K64" s="23">
        <v>261.637</v>
      </c>
      <c r="L64" s="23">
        <v>282.929</v>
      </c>
      <c r="M64" s="23">
        <v>305.98</v>
      </c>
      <c r="N64" s="23">
        <v>331.086</v>
      </c>
      <c r="O64" s="20">
        <f t="shared" si="4"/>
        <v>1.7580192110614934</v>
      </c>
      <c r="Q64" s="24">
        <f t="shared" si="5"/>
        <v>96.04779</v>
      </c>
      <c r="R64" s="24">
        <f t="shared" si="6"/>
        <v>168.85386</v>
      </c>
      <c r="U64">
        <v>2014</v>
      </c>
    </row>
    <row r="65" spans="1:21" ht="12.75">
      <c r="A65" s="14" t="s">
        <v>109</v>
      </c>
      <c r="E65" s="21">
        <v>0.042</v>
      </c>
      <c r="G65" s="22">
        <v>162.243</v>
      </c>
      <c r="H65" s="22">
        <v>177.458</v>
      </c>
      <c r="I65" s="23">
        <v>194.98</v>
      </c>
      <c r="J65" s="23">
        <v>214.315</v>
      </c>
      <c r="K65" s="23">
        <v>235.469</v>
      </c>
      <c r="L65" s="23">
        <v>258.01</v>
      </c>
      <c r="M65" s="23">
        <v>282.413</v>
      </c>
      <c r="N65" s="23">
        <v>309.425</v>
      </c>
      <c r="O65" s="20">
        <f t="shared" si="4"/>
        <v>1.90717010903398</v>
      </c>
      <c r="Q65" s="24">
        <f t="shared" si="5"/>
        <v>6.814206</v>
      </c>
      <c r="R65" s="24">
        <f t="shared" si="6"/>
        <v>12.99585</v>
      </c>
      <c r="U65">
        <v>2016</v>
      </c>
    </row>
    <row r="66" spans="1:21" ht="12.75">
      <c r="A66" s="14" t="s">
        <v>110</v>
      </c>
      <c r="E66" s="21">
        <v>0.925</v>
      </c>
      <c r="G66" s="22">
        <v>225.242</v>
      </c>
      <c r="H66" s="22">
        <v>231.37</v>
      </c>
      <c r="I66" s="23">
        <v>239.662</v>
      </c>
      <c r="J66" s="23">
        <v>248.459</v>
      </c>
      <c r="K66" s="23">
        <v>257.746</v>
      </c>
      <c r="L66" s="23">
        <v>266.936</v>
      </c>
      <c r="M66" s="23">
        <v>276.502</v>
      </c>
      <c r="N66" s="23">
        <v>286.603</v>
      </c>
      <c r="O66" s="20">
        <f aca="true" t="shared" si="7" ref="O66:O97">N66/G66</f>
        <v>1.2724225499684785</v>
      </c>
      <c r="P66" t="s">
        <v>45</v>
      </c>
      <c r="Q66" s="24">
        <f t="shared" si="5"/>
        <v>208.34885</v>
      </c>
      <c r="R66" s="24">
        <f t="shared" si="6"/>
        <v>265.107775</v>
      </c>
      <c r="U66">
        <v>2016</v>
      </c>
    </row>
    <row r="67" spans="1:21" ht="12.75">
      <c r="A67" s="14" t="s">
        <v>111</v>
      </c>
      <c r="E67" s="21">
        <v>0.053</v>
      </c>
      <c r="G67" s="22">
        <v>138.732</v>
      </c>
      <c r="H67" s="23">
        <v>149.804</v>
      </c>
      <c r="I67" s="23">
        <v>163.522</v>
      </c>
      <c r="J67" s="23">
        <v>178.758</v>
      </c>
      <c r="K67" s="23">
        <v>194.969</v>
      </c>
      <c r="L67" s="23">
        <v>211.881</v>
      </c>
      <c r="M67" s="23">
        <v>230.212</v>
      </c>
      <c r="N67" s="23">
        <v>250.263</v>
      </c>
      <c r="O67" s="20">
        <f t="shared" si="7"/>
        <v>1.8039313208199983</v>
      </c>
      <c r="Q67" s="24">
        <f aca="true" t="shared" si="8" ref="Q67:Q98">E67*G67</f>
        <v>7.352796</v>
      </c>
      <c r="R67" s="24">
        <f aca="true" t="shared" si="9" ref="R67:R98">E67*N67</f>
        <v>13.263939</v>
      </c>
      <c r="U67">
        <v>2015</v>
      </c>
    </row>
    <row r="68" spans="1:21" ht="12.75">
      <c r="A68" s="14" t="s">
        <v>112</v>
      </c>
      <c r="E68" s="21">
        <v>0.45</v>
      </c>
      <c r="G68" s="22">
        <v>142.24</v>
      </c>
      <c r="H68" s="23">
        <v>152.763</v>
      </c>
      <c r="I68" s="23">
        <v>164.34</v>
      </c>
      <c r="J68" s="23">
        <v>177.684</v>
      </c>
      <c r="K68" s="23">
        <v>192.776</v>
      </c>
      <c r="L68" s="23">
        <v>209.491</v>
      </c>
      <c r="M68" s="23">
        <v>227.579</v>
      </c>
      <c r="N68" s="23">
        <v>247.353</v>
      </c>
      <c r="O68" s="20">
        <f t="shared" si="7"/>
        <v>1.7389834083239595</v>
      </c>
      <c r="Q68" s="24">
        <f t="shared" si="8"/>
        <v>64.00800000000001</v>
      </c>
      <c r="R68" s="24">
        <f t="shared" si="9"/>
        <v>111.30885</v>
      </c>
      <c r="U68">
        <v>2015</v>
      </c>
    </row>
    <row r="69" spans="1:21" ht="12.75">
      <c r="A69" s="14" t="s">
        <v>113</v>
      </c>
      <c r="E69" s="21">
        <v>0.264</v>
      </c>
      <c r="G69" s="23">
        <v>168.657</v>
      </c>
      <c r="H69" s="23">
        <v>176.086</v>
      </c>
      <c r="I69" s="23">
        <v>186.715</v>
      </c>
      <c r="J69" s="23">
        <v>197.825</v>
      </c>
      <c r="K69" s="23">
        <v>209.412</v>
      </c>
      <c r="L69" s="23">
        <v>221.305</v>
      </c>
      <c r="M69" s="23">
        <v>233.821</v>
      </c>
      <c r="N69" s="23">
        <v>247.143</v>
      </c>
      <c r="O69" s="20">
        <f t="shared" si="7"/>
        <v>1.46535868656504</v>
      </c>
      <c r="Q69" s="24">
        <f t="shared" si="8"/>
        <v>44.525448000000004</v>
      </c>
      <c r="R69" s="24">
        <f t="shared" si="9"/>
        <v>65.24575200000001</v>
      </c>
      <c r="U69">
        <v>2010</v>
      </c>
    </row>
    <row r="70" spans="1:21" ht="12.75">
      <c r="A70" s="14" t="s">
        <v>114</v>
      </c>
      <c r="E70" s="21">
        <v>0.518</v>
      </c>
      <c r="G70" s="22">
        <v>149.893</v>
      </c>
      <c r="H70" s="22">
        <v>161.838</v>
      </c>
      <c r="I70" s="23">
        <v>174.18</v>
      </c>
      <c r="J70" s="23">
        <v>186.983</v>
      </c>
      <c r="K70" s="23">
        <v>200.639</v>
      </c>
      <c r="L70" s="23">
        <v>214.919</v>
      </c>
      <c r="M70" s="23">
        <v>230.237</v>
      </c>
      <c r="N70" s="23">
        <v>246.778</v>
      </c>
      <c r="O70" s="20">
        <f t="shared" si="7"/>
        <v>1.64636107089724</v>
      </c>
      <c r="Q70" s="24">
        <f t="shared" si="8"/>
        <v>77.644574</v>
      </c>
      <c r="R70" s="24">
        <f t="shared" si="9"/>
        <v>127.831004</v>
      </c>
      <c r="U70">
        <v>2016</v>
      </c>
    </row>
    <row r="71" spans="1:21" ht="12.75">
      <c r="A71" s="14" t="s">
        <v>115</v>
      </c>
      <c r="E71" s="21">
        <v>0.825</v>
      </c>
      <c r="G71" s="22">
        <v>162.506</v>
      </c>
      <c r="H71" s="23">
        <v>170.052</v>
      </c>
      <c r="I71" s="23">
        <v>179.527</v>
      </c>
      <c r="J71" s="23">
        <v>190.337</v>
      </c>
      <c r="K71" s="23">
        <v>202.098</v>
      </c>
      <c r="L71" s="23">
        <v>213.39</v>
      </c>
      <c r="M71" s="23">
        <v>225.115</v>
      </c>
      <c r="N71" s="23">
        <v>237.611</v>
      </c>
      <c r="O71" s="20">
        <f t="shared" si="7"/>
        <v>1.462167550736588</v>
      </c>
      <c r="Q71" s="24">
        <f t="shared" si="8"/>
        <v>134.06744999999998</v>
      </c>
      <c r="R71" s="24">
        <f t="shared" si="9"/>
        <v>196.02907499999998</v>
      </c>
      <c r="U71">
        <v>2015</v>
      </c>
    </row>
    <row r="72" spans="1:21" ht="12.75">
      <c r="A72" s="14" t="s">
        <v>116</v>
      </c>
      <c r="E72" s="21">
        <v>0.711</v>
      </c>
      <c r="G72" s="22">
        <v>176.98</v>
      </c>
      <c r="H72" s="23">
        <v>184.788</v>
      </c>
      <c r="I72" s="23">
        <v>189.582</v>
      </c>
      <c r="J72" s="23">
        <v>201.251</v>
      </c>
      <c r="K72" s="23">
        <v>209.667</v>
      </c>
      <c r="L72" s="23">
        <v>217.836</v>
      </c>
      <c r="M72" s="23">
        <v>227.074</v>
      </c>
      <c r="N72" s="23">
        <v>236.908</v>
      </c>
      <c r="O72" s="20">
        <f t="shared" si="7"/>
        <v>1.3386145327155612</v>
      </c>
      <c r="Q72" s="24">
        <f t="shared" si="8"/>
        <v>125.83277999999999</v>
      </c>
      <c r="R72" s="24">
        <f t="shared" si="9"/>
        <v>168.441588</v>
      </c>
      <c r="U72">
        <v>2015</v>
      </c>
    </row>
    <row r="73" spans="1:21" ht="12.75">
      <c r="A73" s="14" t="s">
        <v>117</v>
      </c>
      <c r="E73" s="21">
        <v>0.894</v>
      </c>
      <c r="G73" s="22">
        <v>168.055</v>
      </c>
      <c r="H73" s="22">
        <v>177.001</v>
      </c>
      <c r="I73" s="23">
        <v>186.476</v>
      </c>
      <c r="J73" s="23">
        <v>196.255</v>
      </c>
      <c r="K73" s="23">
        <v>205.701</v>
      </c>
      <c r="L73" s="23">
        <v>215.225</v>
      </c>
      <c r="M73" s="23">
        <v>225.197</v>
      </c>
      <c r="N73" s="23">
        <v>235.678</v>
      </c>
      <c r="O73" s="20">
        <f t="shared" si="7"/>
        <v>1.402386123590491</v>
      </c>
      <c r="Q73" s="24">
        <f t="shared" si="8"/>
        <v>150.24117</v>
      </c>
      <c r="R73" s="24">
        <f t="shared" si="9"/>
        <v>210.696132</v>
      </c>
      <c r="U73">
        <v>2016</v>
      </c>
    </row>
    <row r="74" spans="1:21" ht="12.75">
      <c r="A74" s="14" t="s">
        <v>118</v>
      </c>
      <c r="E74" s="21">
        <v>0.23</v>
      </c>
      <c r="G74" s="22">
        <v>184.83</v>
      </c>
      <c r="H74" s="23">
        <v>187.261</v>
      </c>
      <c r="I74" s="23">
        <v>193.935</v>
      </c>
      <c r="J74" s="23">
        <v>201.306</v>
      </c>
      <c r="K74" s="23">
        <v>208.583</v>
      </c>
      <c r="L74" s="23">
        <v>216.001</v>
      </c>
      <c r="M74" s="23">
        <v>223.356</v>
      </c>
      <c r="N74" s="23">
        <v>231.254</v>
      </c>
      <c r="O74" s="20">
        <f t="shared" si="7"/>
        <v>1.251171346642861</v>
      </c>
      <c r="Q74" s="24">
        <f t="shared" si="8"/>
        <v>42.51090000000001</v>
      </c>
      <c r="R74" s="24">
        <f t="shared" si="9"/>
        <v>53.18842</v>
      </c>
      <c r="U74">
        <v>2015</v>
      </c>
    </row>
    <row r="75" spans="1:21" ht="12.75">
      <c r="A75" s="14" t="s">
        <v>119</v>
      </c>
      <c r="E75" s="21">
        <v>0.431</v>
      </c>
      <c r="G75" s="22">
        <v>185.243</v>
      </c>
      <c r="H75" s="23">
        <v>183.61</v>
      </c>
      <c r="I75" s="23">
        <v>184.629</v>
      </c>
      <c r="J75" s="23">
        <v>188.274</v>
      </c>
      <c r="K75" s="23">
        <v>193.753</v>
      </c>
      <c r="L75" s="23">
        <v>200.054</v>
      </c>
      <c r="M75" s="23">
        <v>207.257</v>
      </c>
      <c r="N75" s="23">
        <v>214.868</v>
      </c>
      <c r="O75" s="20">
        <f t="shared" si="7"/>
        <v>1.1599250713927112</v>
      </c>
      <c r="Q75" s="24">
        <f t="shared" si="8"/>
        <v>79.839733</v>
      </c>
      <c r="R75" s="24">
        <f t="shared" si="9"/>
        <v>92.608108</v>
      </c>
      <c r="U75">
        <v>2015</v>
      </c>
    </row>
    <row r="76" spans="1:21" ht="12.75">
      <c r="A76" s="14" t="s">
        <v>120</v>
      </c>
      <c r="E76" s="21">
        <v>0.611</v>
      </c>
      <c r="G76" s="22">
        <v>169.789</v>
      </c>
      <c r="H76" s="22">
        <v>165.533</v>
      </c>
      <c r="I76" s="23">
        <v>167.431</v>
      </c>
      <c r="J76" s="23">
        <v>174.628</v>
      </c>
      <c r="K76" s="23">
        <v>183.94</v>
      </c>
      <c r="L76" s="23">
        <v>192.83</v>
      </c>
      <c r="M76" s="23">
        <v>202.684</v>
      </c>
      <c r="N76" s="23">
        <v>213.21</v>
      </c>
      <c r="O76" s="20">
        <f t="shared" si="7"/>
        <v>1.255735059397252</v>
      </c>
      <c r="Q76" s="24">
        <f t="shared" si="8"/>
        <v>103.74107899999998</v>
      </c>
      <c r="R76" s="24">
        <f t="shared" si="9"/>
        <v>130.27131</v>
      </c>
      <c r="U76">
        <v>2016</v>
      </c>
    </row>
    <row r="77" spans="1:21" ht="12.75">
      <c r="A77" s="14" t="s">
        <v>121</v>
      </c>
      <c r="E77" s="21">
        <v>0.61</v>
      </c>
      <c r="G77" s="22">
        <v>173.954</v>
      </c>
      <c r="H77" s="23">
        <v>170.961</v>
      </c>
      <c r="I77" s="23">
        <v>173.405</v>
      </c>
      <c r="J77" s="23">
        <v>178.437</v>
      </c>
      <c r="K77" s="23">
        <v>183.842</v>
      </c>
      <c r="L77" s="23">
        <v>191.54</v>
      </c>
      <c r="M77" s="23">
        <v>198.81</v>
      </c>
      <c r="N77" s="23">
        <v>207.059</v>
      </c>
      <c r="O77" s="20">
        <f t="shared" si="7"/>
        <v>1.190308932246456</v>
      </c>
      <c r="Q77" s="24">
        <f t="shared" si="8"/>
        <v>106.11194</v>
      </c>
      <c r="R77" s="24">
        <f t="shared" si="9"/>
        <v>126.30599</v>
      </c>
      <c r="U77">
        <v>2015</v>
      </c>
    </row>
    <row r="78" spans="1:21" ht="12.75">
      <c r="A78" s="14" t="s">
        <v>122</v>
      </c>
      <c r="E78" s="21">
        <v>0.284</v>
      </c>
      <c r="G78" s="22">
        <v>115.409</v>
      </c>
      <c r="H78" s="23">
        <v>121.652</v>
      </c>
      <c r="I78" s="23">
        <v>131.498</v>
      </c>
      <c r="J78" s="23">
        <v>146.762</v>
      </c>
      <c r="K78" s="23">
        <v>158.866</v>
      </c>
      <c r="L78" s="23">
        <v>170.253</v>
      </c>
      <c r="M78" s="23">
        <v>182.694</v>
      </c>
      <c r="N78" s="23">
        <v>196.432</v>
      </c>
      <c r="O78" s="20">
        <f t="shared" si="7"/>
        <v>1.7020509665623995</v>
      </c>
      <c r="Q78" s="24">
        <f t="shared" si="8"/>
        <v>32.776156</v>
      </c>
      <c r="R78" s="24">
        <f t="shared" si="9"/>
        <v>55.78668799999999</v>
      </c>
      <c r="U78">
        <v>2015</v>
      </c>
    </row>
    <row r="79" spans="1:21" ht="14.25">
      <c r="A79" s="14" t="s">
        <v>123</v>
      </c>
      <c r="E79" s="25">
        <v>0.585</v>
      </c>
      <c r="G79" s="22">
        <v>137.972</v>
      </c>
      <c r="H79" s="22">
        <v>144.598</v>
      </c>
      <c r="I79" s="23">
        <v>152.079</v>
      </c>
      <c r="J79" s="23">
        <v>159.681</v>
      </c>
      <c r="K79" s="23">
        <v>167.263</v>
      </c>
      <c r="L79" s="23">
        <v>174.902</v>
      </c>
      <c r="M79" s="23">
        <v>182.906</v>
      </c>
      <c r="N79" s="23">
        <v>191.38</v>
      </c>
      <c r="O79" s="20">
        <f t="shared" si="7"/>
        <v>1.3870930333690892</v>
      </c>
      <c r="Q79" s="24">
        <f t="shared" si="8"/>
        <v>80.71362</v>
      </c>
      <c r="R79" s="24">
        <f t="shared" si="9"/>
        <v>111.95729999999999</v>
      </c>
      <c r="U79">
        <v>2016</v>
      </c>
    </row>
    <row r="80" spans="1:21" ht="12.75">
      <c r="A80" s="14" t="s">
        <v>124</v>
      </c>
      <c r="E80" s="21">
        <v>0.265</v>
      </c>
      <c r="G80" s="22">
        <v>126.207</v>
      </c>
      <c r="H80" s="23">
        <v>131.703</v>
      </c>
      <c r="I80" s="23">
        <v>138.987</v>
      </c>
      <c r="J80" s="23">
        <v>147.071</v>
      </c>
      <c r="K80" s="23">
        <v>156.009</v>
      </c>
      <c r="L80" s="23">
        <v>165.362</v>
      </c>
      <c r="M80" s="23">
        <v>175.46</v>
      </c>
      <c r="N80" s="23">
        <v>186.275</v>
      </c>
      <c r="O80" s="20">
        <f t="shared" si="7"/>
        <v>1.4759482437582703</v>
      </c>
      <c r="Q80" s="24">
        <f t="shared" si="8"/>
        <v>33.444855</v>
      </c>
      <c r="R80" s="24">
        <f t="shared" si="9"/>
        <v>49.362875</v>
      </c>
      <c r="U80">
        <v>2015</v>
      </c>
    </row>
    <row r="81" spans="1:21" ht="12.75">
      <c r="A81" s="14" t="s">
        <v>125</v>
      </c>
      <c r="E81" s="21">
        <v>0.48100000000000004</v>
      </c>
      <c r="G81" s="23">
        <v>127.605</v>
      </c>
      <c r="H81" s="23">
        <v>130.576</v>
      </c>
      <c r="I81" s="23">
        <v>136.797</v>
      </c>
      <c r="J81" s="23">
        <v>144.195</v>
      </c>
      <c r="K81" s="23">
        <v>152.81</v>
      </c>
      <c r="L81" s="23">
        <v>162.439</v>
      </c>
      <c r="M81" s="23">
        <v>173.188</v>
      </c>
      <c r="N81" s="23">
        <v>184.747</v>
      </c>
      <c r="O81" s="20">
        <f t="shared" si="7"/>
        <v>1.447803769444771</v>
      </c>
      <c r="Q81" s="24">
        <f t="shared" si="8"/>
        <v>61.37800500000001</v>
      </c>
      <c r="R81" s="24">
        <f t="shared" si="9"/>
        <v>88.86330700000002</v>
      </c>
      <c r="U81">
        <v>2014</v>
      </c>
    </row>
    <row r="82" spans="1:21" ht="12.75">
      <c r="A82" s="14" t="s">
        <v>126</v>
      </c>
      <c r="E82" s="21">
        <v>0.145</v>
      </c>
      <c r="G82" s="22">
        <v>88.766</v>
      </c>
      <c r="H82" s="23">
        <v>95.526</v>
      </c>
      <c r="I82" s="23">
        <v>103.987</v>
      </c>
      <c r="J82" s="23">
        <v>112.998</v>
      </c>
      <c r="K82" s="23">
        <v>121.39</v>
      </c>
      <c r="L82" s="23">
        <v>130.039</v>
      </c>
      <c r="M82" s="23">
        <v>139.677</v>
      </c>
      <c r="N82" s="23">
        <v>150.229</v>
      </c>
      <c r="O82" s="20">
        <f t="shared" si="7"/>
        <v>1.6924160151409324</v>
      </c>
      <c r="Q82" s="24">
        <f t="shared" si="8"/>
        <v>12.87107</v>
      </c>
      <c r="R82" s="24">
        <f t="shared" si="9"/>
        <v>21.783205</v>
      </c>
      <c r="U82">
        <v>2015</v>
      </c>
    </row>
    <row r="83" spans="1:21" ht="12.75">
      <c r="A83" s="14" t="s">
        <v>127</v>
      </c>
      <c r="E83" s="21">
        <v>0.452</v>
      </c>
      <c r="G83" s="22">
        <v>87.373</v>
      </c>
      <c r="H83" s="23">
        <v>92.948</v>
      </c>
      <c r="I83" s="23">
        <v>100.512</v>
      </c>
      <c r="J83" s="23">
        <v>109.03</v>
      </c>
      <c r="K83" s="23">
        <v>118.441</v>
      </c>
      <c r="L83" s="23">
        <v>128.201</v>
      </c>
      <c r="M83" s="23">
        <v>138.645</v>
      </c>
      <c r="N83" s="23">
        <v>150.022</v>
      </c>
      <c r="O83" s="20">
        <f t="shared" si="7"/>
        <v>1.7170292882240508</v>
      </c>
      <c r="Q83" s="24">
        <f t="shared" si="8"/>
        <v>39.492596000000006</v>
      </c>
      <c r="R83" s="24">
        <f t="shared" si="9"/>
        <v>67.809944</v>
      </c>
      <c r="U83">
        <v>2015</v>
      </c>
    </row>
    <row r="84" spans="1:21" ht="12.75">
      <c r="A84" s="14" t="s">
        <v>128</v>
      </c>
      <c r="E84" s="21">
        <v>0.22</v>
      </c>
      <c r="G84" s="23">
        <v>80.6</v>
      </c>
      <c r="H84" s="23">
        <v>87.798</v>
      </c>
      <c r="I84" s="23">
        <v>95.887</v>
      </c>
      <c r="J84" s="23">
        <v>105.095</v>
      </c>
      <c r="K84" s="23">
        <v>115.126</v>
      </c>
      <c r="L84" s="23">
        <v>125.684</v>
      </c>
      <c r="M84" s="23">
        <v>137.061</v>
      </c>
      <c r="N84" s="23">
        <v>149.162</v>
      </c>
      <c r="O84" s="20">
        <f t="shared" si="7"/>
        <v>1.8506451612903227</v>
      </c>
      <c r="Q84" s="24">
        <f t="shared" si="8"/>
        <v>17.732</v>
      </c>
      <c r="R84" s="24">
        <f t="shared" si="9"/>
        <v>32.81564</v>
      </c>
      <c r="U84">
        <v>2014</v>
      </c>
    </row>
    <row r="85" spans="1:21" ht="12.75">
      <c r="A85" s="14" t="s">
        <v>129</v>
      </c>
      <c r="E85" s="21">
        <v>0.54</v>
      </c>
      <c r="G85" s="22">
        <v>97.716</v>
      </c>
      <c r="H85" s="23">
        <v>101.752</v>
      </c>
      <c r="I85" s="23">
        <v>107.131</v>
      </c>
      <c r="J85" s="23">
        <v>113.362</v>
      </c>
      <c r="K85" s="23">
        <v>119.904</v>
      </c>
      <c r="L85" s="23">
        <v>127.215</v>
      </c>
      <c r="M85" s="23">
        <v>134.984</v>
      </c>
      <c r="N85" s="23">
        <v>143.304</v>
      </c>
      <c r="O85" s="20">
        <f t="shared" si="7"/>
        <v>1.4665356748127227</v>
      </c>
      <c r="Q85" s="24">
        <f t="shared" si="8"/>
        <v>52.76664</v>
      </c>
      <c r="R85" s="24">
        <f t="shared" si="9"/>
        <v>77.38416000000001</v>
      </c>
      <c r="U85">
        <v>2015</v>
      </c>
    </row>
    <row r="86" spans="1:21" ht="12.75">
      <c r="A86" s="14" t="s">
        <v>130</v>
      </c>
      <c r="E86" s="21">
        <v>0.19</v>
      </c>
      <c r="G86" s="23">
        <v>80.128</v>
      </c>
      <c r="H86" s="23">
        <v>84.976</v>
      </c>
      <c r="I86" s="23">
        <v>91.212</v>
      </c>
      <c r="J86" s="23">
        <v>98.618</v>
      </c>
      <c r="K86" s="23">
        <v>106.99</v>
      </c>
      <c r="L86" s="23">
        <v>116.147</v>
      </c>
      <c r="M86" s="23">
        <v>126.787</v>
      </c>
      <c r="N86" s="23">
        <v>139.884</v>
      </c>
      <c r="O86" s="20">
        <f t="shared" si="7"/>
        <v>1.74575678913738</v>
      </c>
      <c r="Q86" s="24">
        <f t="shared" si="8"/>
        <v>15.22432</v>
      </c>
      <c r="R86" s="24">
        <f t="shared" si="9"/>
        <v>26.577959999999997</v>
      </c>
      <c r="U86">
        <v>2014</v>
      </c>
    </row>
    <row r="87" spans="1:21" ht="12.75">
      <c r="A87" s="14" t="s">
        <v>131</v>
      </c>
      <c r="E87" s="21">
        <v>0.828</v>
      </c>
      <c r="G87" s="22">
        <v>131.64</v>
      </c>
      <c r="H87" s="23">
        <v>130.971</v>
      </c>
      <c r="I87" s="23">
        <v>129.848</v>
      </c>
      <c r="J87" s="23">
        <v>129.435</v>
      </c>
      <c r="K87" s="23">
        <v>130.69</v>
      </c>
      <c r="L87" s="23">
        <v>131.856</v>
      </c>
      <c r="M87" s="23">
        <v>132.901</v>
      </c>
      <c r="N87" s="23">
        <v>134.798</v>
      </c>
      <c r="O87" s="20">
        <f t="shared" si="7"/>
        <v>1.0239896687936798</v>
      </c>
      <c r="Q87" s="24">
        <f t="shared" si="8"/>
        <v>108.99791999999998</v>
      </c>
      <c r="R87" s="24">
        <f t="shared" si="9"/>
        <v>111.61274399999999</v>
      </c>
      <c r="U87">
        <v>2015</v>
      </c>
    </row>
    <row r="88" spans="1:21" ht="12.75">
      <c r="A88" s="14" t="s">
        <v>132</v>
      </c>
      <c r="E88" s="21">
        <v>0.742</v>
      </c>
      <c r="G88" s="22">
        <v>91.158</v>
      </c>
      <c r="H88" s="23">
        <v>95.063</v>
      </c>
      <c r="I88" s="23">
        <v>100.006</v>
      </c>
      <c r="J88" s="23">
        <v>104.916</v>
      </c>
      <c r="K88" s="23">
        <v>109.848</v>
      </c>
      <c r="L88" s="23">
        <v>114.604</v>
      </c>
      <c r="M88" s="23">
        <v>119.461</v>
      </c>
      <c r="N88" s="23">
        <v>124.56</v>
      </c>
      <c r="O88" s="20">
        <f t="shared" si="7"/>
        <v>1.3664187454748897</v>
      </c>
      <c r="Q88" s="24">
        <f t="shared" si="8"/>
        <v>67.639236</v>
      </c>
      <c r="R88" s="24">
        <f t="shared" si="9"/>
        <v>92.42352</v>
      </c>
      <c r="U88">
        <v>2015</v>
      </c>
    </row>
    <row r="89" spans="1:21" ht="12.75">
      <c r="A89" s="14" t="s">
        <v>133</v>
      </c>
      <c r="E89" s="21">
        <v>0.772</v>
      </c>
      <c r="G89" s="22">
        <v>83.045</v>
      </c>
      <c r="H89" s="22">
        <v>86.051</v>
      </c>
      <c r="I89" s="23">
        <v>90.387</v>
      </c>
      <c r="J89" s="23">
        <v>95.248</v>
      </c>
      <c r="K89" s="23">
        <v>100.429</v>
      </c>
      <c r="L89" s="23">
        <v>105.69</v>
      </c>
      <c r="M89" s="23">
        <v>111.192</v>
      </c>
      <c r="N89" s="23">
        <v>116.946</v>
      </c>
      <c r="O89" s="20">
        <f t="shared" si="7"/>
        <v>1.408224456619905</v>
      </c>
      <c r="Q89" s="24">
        <f t="shared" si="8"/>
        <v>64.11074</v>
      </c>
      <c r="R89" s="24">
        <f t="shared" si="9"/>
        <v>90.282312</v>
      </c>
      <c r="U89">
        <v>2016</v>
      </c>
    </row>
    <row r="90" spans="1:21" ht="12.75">
      <c r="A90" s="14" t="s">
        <v>134</v>
      </c>
      <c r="E90" s="21">
        <v>0.247</v>
      </c>
      <c r="G90" s="23">
        <v>75.688</v>
      </c>
      <c r="H90" s="23">
        <v>69.185</v>
      </c>
      <c r="I90" s="23">
        <v>74.25</v>
      </c>
      <c r="J90" s="23">
        <v>86.311</v>
      </c>
      <c r="K90" s="23">
        <v>93.223</v>
      </c>
      <c r="L90" s="23">
        <v>100.449</v>
      </c>
      <c r="M90" s="23">
        <v>108.264</v>
      </c>
      <c r="N90" s="23">
        <v>116.768</v>
      </c>
      <c r="O90" s="20">
        <f t="shared" si="7"/>
        <v>1.5427544657013</v>
      </c>
      <c r="Q90" s="24">
        <f t="shared" si="8"/>
        <v>18.694936000000002</v>
      </c>
      <c r="R90" s="24">
        <f t="shared" si="9"/>
        <v>28.841696</v>
      </c>
      <c r="U90">
        <v>2008</v>
      </c>
    </row>
    <row r="91" spans="1:21" ht="12.75">
      <c r="A91" s="14" t="s">
        <v>135</v>
      </c>
      <c r="E91" s="21">
        <v>0.564</v>
      </c>
      <c r="G91" s="22">
        <v>76.347</v>
      </c>
      <c r="H91" s="23">
        <v>80.699</v>
      </c>
      <c r="I91" s="23">
        <v>85.781</v>
      </c>
      <c r="J91" s="23">
        <v>91.174</v>
      </c>
      <c r="K91" s="23">
        <v>96.827</v>
      </c>
      <c r="L91" s="23">
        <v>102.612</v>
      </c>
      <c r="M91" s="23">
        <v>108.711</v>
      </c>
      <c r="N91" s="23">
        <v>115.19</v>
      </c>
      <c r="O91" s="20">
        <f t="shared" si="7"/>
        <v>1.5087691723315915</v>
      </c>
      <c r="Q91" s="24">
        <f t="shared" si="8"/>
        <v>43.05970799999999</v>
      </c>
      <c r="R91" s="24">
        <f t="shared" si="9"/>
        <v>64.96715999999999</v>
      </c>
      <c r="U91">
        <v>2015</v>
      </c>
    </row>
    <row r="92" spans="1:21" ht="12.75">
      <c r="A92" s="14" t="s">
        <v>136</v>
      </c>
      <c r="E92" s="21">
        <v>0.18</v>
      </c>
      <c r="G92" s="22">
        <v>72.718</v>
      </c>
      <c r="H92" s="23">
        <v>76.948</v>
      </c>
      <c r="I92" s="23">
        <v>81.535</v>
      </c>
      <c r="J92" s="23">
        <v>86.942</v>
      </c>
      <c r="K92" s="23">
        <v>93.165</v>
      </c>
      <c r="L92" s="23">
        <v>99.786</v>
      </c>
      <c r="M92" s="23">
        <v>107.163</v>
      </c>
      <c r="N92" s="23">
        <v>115.185</v>
      </c>
      <c r="O92" s="20">
        <f t="shared" si="7"/>
        <v>1.5839957094529553</v>
      </c>
      <c r="Q92" s="24">
        <f t="shared" si="8"/>
        <v>13.08924</v>
      </c>
      <c r="R92" s="24">
        <f t="shared" si="9"/>
        <v>20.7333</v>
      </c>
      <c r="U92">
        <v>2015</v>
      </c>
    </row>
    <row r="93" spans="1:21" ht="12.75">
      <c r="A93" s="14" t="s">
        <v>137</v>
      </c>
      <c r="E93" s="21">
        <v>0.457</v>
      </c>
      <c r="G93" s="22">
        <v>82.799</v>
      </c>
      <c r="H93" s="23">
        <v>85.649</v>
      </c>
      <c r="I93" s="23">
        <v>89.555</v>
      </c>
      <c r="J93" s="23">
        <v>93.848</v>
      </c>
      <c r="K93" s="23">
        <v>98.497</v>
      </c>
      <c r="L93" s="23">
        <v>103.397</v>
      </c>
      <c r="M93" s="23">
        <v>108.656</v>
      </c>
      <c r="N93" s="23">
        <v>114.244</v>
      </c>
      <c r="O93" s="20">
        <f t="shared" si="7"/>
        <v>1.3797751180569813</v>
      </c>
      <c r="Q93" s="24">
        <f t="shared" si="8"/>
        <v>37.83914300000001</v>
      </c>
      <c r="R93" s="24">
        <f t="shared" si="9"/>
        <v>52.209508</v>
      </c>
      <c r="U93">
        <v>2015</v>
      </c>
    </row>
    <row r="94" spans="1:21" ht="12.75">
      <c r="A94" s="14" t="s">
        <v>138</v>
      </c>
      <c r="E94" s="21">
        <v>0.759</v>
      </c>
      <c r="G94" s="23">
        <v>83.226</v>
      </c>
      <c r="H94" s="23">
        <v>85.164</v>
      </c>
      <c r="I94" s="23">
        <v>88.786</v>
      </c>
      <c r="J94" s="23">
        <v>93.043</v>
      </c>
      <c r="K94" s="23">
        <v>97.936</v>
      </c>
      <c r="L94" s="23">
        <v>102.909</v>
      </c>
      <c r="M94" s="23">
        <v>108.143</v>
      </c>
      <c r="N94" s="23">
        <v>113.705</v>
      </c>
      <c r="O94" s="20">
        <f t="shared" si="7"/>
        <v>1.366219690961959</v>
      </c>
      <c r="Q94" s="24">
        <f t="shared" si="8"/>
        <v>63.168534</v>
      </c>
      <c r="R94" s="24">
        <f t="shared" si="9"/>
        <v>86.302095</v>
      </c>
      <c r="U94">
        <v>2013</v>
      </c>
    </row>
    <row r="95" spans="1:21" ht="12.75">
      <c r="A95" s="14" t="s">
        <v>139</v>
      </c>
      <c r="E95" s="21">
        <v>0.21100000000000002</v>
      </c>
      <c r="G95" s="22">
        <v>57.222</v>
      </c>
      <c r="H95" s="23">
        <v>55.409</v>
      </c>
      <c r="I95" s="23">
        <v>87.067</v>
      </c>
      <c r="J95" s="23">
        <v>91.653</v>
      </c>
      <c r="K95" s="23">
        <v>96.335</v>
      </c>
      <c r="L95" s="23">
        <v>101.167</v>
      </c>
      <c r="M95" s="23">
        <v>106.34</v>
      </c>
      <c r="N95" s="23">
        <v>111.933</v>
      </c>
      <c r="O95" s="20">
        <f t="shared" si="7"/>
        <v>1.9561182761874805</v>
      </c>
      <c r="Q95" s="24">
        <f t="shared" si="8"/>
        <v>12.073842</v>
      </c>
      <c r="R95" s="24">
        <f t="shared" si="9"/>
        <v>23.617863000000003</v>
      </c>
      <c r="U95">
        <v>2015</v>
      </c>
    </row>
    <row r="96" spans="1:21" ht="14.25">
      <c r="A96" s="14" t="s">
        <v>140</v>
      </c>
      <c r="E96" s="25">
        <v>0.41100000000000003</v>
      </c>
      <c r="G96" s="22">
        <v>74.576</v>
      </c>
      <c r="H96" s="23">
        <v>78.655</v>
      </c>
      <c r="I96" s="23">
        <v>83.608</v>
      </c>
      <c r="J96" s="23">
        <v>88.642</v>
      </c>
      <c r="K96" s="23">
        <v>93.757</v>
      </c>
      <c r="L96" s="23">
        <v>98.996</v>
      </c>
      <c r="M96" s="23">
        <v>104.536</v>
      </c>
      <c r="N96" s="23">
        <v>110.446</v>
      </c>
      <c r="O96" s="20">
        <f t="shared" si="7"/>
        <v>1.480985839948509</v>
      </c>
      <c r="Q96" s="24">
        <f t="shared" si="8"/>
        <v>30.650736</v>
      </c>
      <c r="R96" s="24">
        <f t="shared" si="9"/>
        <v>45.393306</v>
      </c>
      <c r="U96">
        <v>2015</v>
      </c>
    </row>
    <row r="97" spans="1:21" ht="12.75">
      <c r="A97" s="14" t="s">
        <v>141</v>
      </c>
      <c r="E97" s="21">
        <v>0.172</v>
      </c>
      <c r="G97" s="22">
        <v>70.203</v>
      </c>
      <c r="H97" s="22">
        <v>71.525</v>
      </c>
      <c r="I97" s="23">
        <v>77.147</v>
      </c>
      <c r="J97" s="23">
        <v>82.444</v>
      </c>
      <c r="K97" s="23">
        <v>87.472</v>
      </c>
      <c r="L97" s="23">
        <v>92.62</v>
      </c>
      <c r="M97" s="23">
        <v>98.122</v>
      </c>
      <c r="N97" s="23">
        <v>104.009</v>
      </c>
      <c r="O97" s="20">
        <f t="shared" si="7"/>
        <v>1.481546372662137</v>
      </c>
      <c r="Q97" s="24">
        <f t="shared" si="8"/>
        <v>12.074916</v>
      </c>
      <c r="R97" s="24">
        <f t="shared" si="9"/>
        <v>17.889547999999998</v>
      </c>
      <c r="U97">
        <v>2016</v>
      </c>
    </row>
    <row r="98" spans="1:21" ht="12.75">
      <c r="A98" s="14" t="s">
        <v>142</v>
      </c>
      <c r="E98" s="21">
        <v>0.65</v>
      </c>
      <c r="G98" s="22">
        <v>72.899</v>
      </c>
      <c r="H98" s="22">
        <v>74.92</v>
      </c>
      <c r="I98" s="23">
        <v>77.8</v>
      </c>
      <c r="J98" s="23">
        <v>81.609</v>
      </c>
      <c r="K98" s="23">
        <v>86.068</v>
      </c>
      <c r="L98" s="23">
        <v>90.526</v>
      </c>
      <c r="M98" s="23">
        <v>95.26</v>
      </c>
      <c r="N98" s="23">
        <v>100.159</v>
      </c>
      <c r="O98" s="20">
        <f aca="true" t="shared" si="10" ref="O98:O129">N98/G98</f>
        <v>1.3739420293831193</v>
      </c>
      <c r="Q98" s="24">
        <f t="shared" si="8"/>
        <v>47.384350000000005</v>
      </c>
      <c r="R98" s="24">
        <f t="shared" si="9"/>
        <v>65.10335</v>
      </c>
      <c r="U98">
        <v>2016</v>
      </c>
    </row>
    <row r="99" spans="1:21" ht="12.75">
      <c r="A99" s="14" t="s">
        <v>143</v>
      </c>
      <c r="E99" s="21">
        <v>0.111</v>
      </c>
      <c r="G99" s="23">
        <v>54.373</v>
      </c>
      <c r="H99" s="23">
        <v>58.953</v>
      </c>
      <c r="I99" s="23">
        <v>64.405</v>
      </c>
      <c r="J99" s="23">
        <v>70.302</v>
      </c>
      <c r="K99" s="23">
        <v>76.698</v>
      </c>
      <c r="L99" s="23">
        <v>83.356</v>
      </c>
      <c r="M99" s="23">
        <v>90.404</v>
      </c>
      <c r="N99" s="23">
        <v>98.141</v>
      </c>
      <c r="O99" s="20">
        <f t="shared" si="10"/>
        <v>1.8049583432953857</v>
      </c>
      <c r="Q99" s="24">
        <f aca="true" t="shared" si="11" ref="Q99:Q130">E99*G99</f>
        <v>6.035403</v>
      </c>
      <c r="R99" s="24">
        <f aca="true" t="shared" si="12" ref="R99:R130">E99*N99</f>
        <v>10.893651</v>
      </c>
      <c r="U99">
        <v>2014</v>
      </c>
    </row>
    <row r="100" spans="1:21" ht="12.75">
      <c r="A100" s="14" t="s">
        <v>144</v>
      </c>
      <c r="E100" s="21">
        <v>0.19</v>
      </c>
      <c r="G100" s="22">
        <v>62.18</v>
      </c>
      <c r="H100" s="23">
        <v>64.867</v>
      </c>
      <c r="I100" s="23">
        <v>68.648</v>
      </c>
      <c r="J100" s="23">
        <v>73.009</v>
      </c>
      <c r="K100" s="23">
        <v>77.632</v>
      </c>
      <c r="L100" s="23">
        <v>82.797</v>
      </c>
      <c r="M100" s="23">
        <v>88.303</v>
      </c>
      <c r="N100" s="23">
        <v>94.235</v>
      </c>
      <c r="O100" s="20">
        <f t="shared" si="10"/>
        <v>1.5155194596333226</v>
      </c>
      <c r="Q100" s="24">
        <f t="shared" si="11"/>
        <v>11.8142</v>
      </c>
      <c r="R100" s="24">
        <f t="shared" si="12"/>
        <v>17.90465</v>
      </c>
      <c r="U100">
        <v>2015</v>
      </c>
    </row>
    <row r="101" spans="1:21" ht="12.75">
      <c r="A101" s="14" t="s">
        <v>145</v>
      </c>
      <c r="E101" s="21">
        <v>0.068</v>
      </c>
      <c r="G101" s="23">
        <v>62.009</v>
      </c>
      <c r="H101" s="23">
        <v>64.081</v>
      </c>
      <c r="I101" s="23">
        <v>67.462</v>
      </c>
      <c r="J101" s="23">
        <v>71.386</v>
      </c>
      <c r="K101" s="23">
        <v>75.87</v>
      </c>
      <c r="L101" s="23">
        <v>80.883</v>
      </c>
      <c r="M101" s="23">
        <v>86.647</v>
      </c>
      <c r="N101" s="23">
        <v>93.315</v>
      </c>
      <c r="O101" s="20">
        <f t="shared" si="10"/>
        <v>1.5048621974229548</v>
      </c>
      <c r="Q101" s="24">
        <f t="shared" si="11"/>
        <v>4.2166120000000005</v>
      </c>
      <c r="R101" s="24">
        <f t="shared" si="12"/>
        <v>6.345420000000001</v>
      </c>
      <c r="U101" s="15">
        <v>2014</v>
      </c>
    </row>
    <row r="102" spans="1:21" ht="12.75">
      <c r="A102" s="14" t="s">
        <v>146</v>
      </c>
      <c r="E102" s="21">
        <v>0.039</v>
      </c>
      <c r="G102" s="22">
        <v>62.688</v>
      </c>
      <c r="H102" s="23">
        <v>65.037</v>
      </c>
      <c r="I102" s="23">
        <v>68.331</v>
      </c>
      <c r="J102" s="23">
        <v>72.272</v>
      </c>
      <c r="K102" s="23">
        <v>76.652</v>
      </c>
      <c r="L102" s="23">
        <v>81.376</v>
      </c>
      <c r="M102" s="23">
        <v>86.82</v>
      </c>
      <c r="N102" s="23">
        <v>92.931</v>
      </c>
      <c r="O102" s="20">
        <f t="shared" si="10"/>
        <v>1.482436830015314</v>
      </c>
      <c r="Q102" s="24">
        <f t="shared" si="11"/>
        <v>2.444832</v>
      </c>
      <c r="R102" s="24">
        <f t="shared" si="12"/>
        <v>3.624309</v>
      </c>
      <c r="U102">
        <v>2015</v>
      </c>
    </row>
    <row r="103" spans="1:21" ht="12.75">
      <c r="A103" s="14" t="s">
        <v>147</v>
      </c>
      <c r="E103" s="21">
        <v>0.46799999999999997</v>
      </c>
      <c r="G103" s="22">
        <v>61.07</v>
      </c>
      <c r="H103" s="23">
        <v>64.405</v>
      </c>
      <c r="I103" s="23">
        <v>68.005</v>
      </c>
      <c r="J103" s="23">
        <v>72.111</v>
      </c>
      <c r="K103" s="23">
        <v>76.389</v>
      </c>
      <c r="L103" s="23">
        <v>80.843</v>
      </c>
      <c r="M103" s="23">
        <v>85.613</v>
      </c>
      <c r="N103" s="23">
        <v>90.676</v>
      </c>
      <c r="O103" s="20">
        <f t="shared" si="10"/>
        <v>1.4847879482560995</v>
      </c>
      <c r="Q103" s="24">
        <f t="shared" si="11"/>
        <v>28.580759999999998</v>
      </c>
      <c r="R103" s="24">
        <f t="shared" si="12"/>
        <v>42.436368</v>
      </c>
      <c r="U103">
        <v>2015</v>
      </c>
    </row>
    <row r="104" spans="1:21" ht="14.25">
      <c r="A104" s="14" t="s">
        <v>148</v>
      </c>
      <c r="E104" s="25">
        <v>0.915</v>
      </c>
      <c r="G104" s="22">
        <v>64.16</v>
      </c>
      <c r="H104" s="23">
        <v>66.899</v>
      </c>
      <c r="I104" s="23">
        <v>69.922</v>
      </c>
      <c r="J104" s="23">
        <v>72.648</v>
      </c>
      <c r="K104" s="23">
        <v>75.512</v>
      </c>
      <c r="L104" s="23">
        <v>78.673</v>
      </c>
      <c r="M104" s="23">
        <v>82.048</v>
      </c>
      <c r="N104" s="23">
        <v>85.622</v>
      </c>
      <c r="O104" s="20">
        <f t="shared" si="10"/>
        <v>1.3345074812967581</v>
      </c>
      <c r="Q104" s="24">
        <f t="shared" si="11"/>
        <v>58.7064</v>
      </c>
      <c r="R104" s="24">
        <f t="shared" si="12"/>
        <v>78.34413</v>
      </c>
      <c r="U104">
        <v>2015</v>
      </c>
    </row>
    <row r="105" spans="1:21" ht="12.75">
      <c r="A105" s="14" t="s">
        <v>149</v>
      </c>
      <c r="E105" s="21">
        <v>0.72</v>
      </c>
      <c r="G105" s="22">
        <v>63.78</v>
      </c>
      <c r="H105" s="23">
        <v>66.229</v>
      </c>
      <c r="I105" s="23">
        <v>69.358</v>
      </c>
      <c r="J105" s="23">
        <v>72.299</v>
      </c>
      <c r="K105" s="23">
        <v>75.341</v>
      </c>
      <c r="L105" s="23">
        <v>78.229</v>
      </c>
      <c r="M105" s="23">
        <v>81.226</v>
      </c>
      <c r="N105" s="23">
        <v>84.378</v>
      </c>
      <c r="O105" s="20">
        <f t="shared" si="10"/>
        <v>1.3229539040451552</v>
      </c>
      <c r="Q105" s="24">
        <f t="shared" si="11"/>
        <v>45.9216</v>
      </c>
      <c r="R105" s="24">
        <f t="shared" si="12"/>
        <v>60.752159999999996</v>
      </c>
      <c r="U105">
        <v>2015</v>
      </c>
    </row>
    <row r="106" spans="1:21" ht="12.75">
      <c r="A106" s="14" t="s">
        <v>150</v>
      </c>
      <c r="E106" s="21">
        <v>0.726</v>
      </c>
      <c r="G106" s="22">
        <v>64.315</v>
      </c>
      <c r="H106" s="23">
        <v>62.569</v>
      </c>
      <c r="I106" s="23">
        <v>65.732</v>
      </c>
      <c r="J106" s="23">
        <v>68.329</v>
      </c>
      <c r="K106" s="23">
        <v>71.346</v>
      </c>
      <c r="L106" s="23">
        <v>74.807</v>
      </c>
      <c r="M106" s="23">
        <v>79.03</v>
      </c>
      <c r="N106" s="23">
        <v>83.779</v>
      </c>
      <c r="O106" s="20">
        <f t="shared" si="10"/>
        <v>1.302635466065459</v>
      </c>
      <c r="Q106" s="24">
        <f t="shared" si="11"/>
        <v>46.69269</v>
      </c>
      <c r="R106" s="24">
        <f t="shared" si="12"/>
        <v>60.823553999999994</v>
      </c>
      <c r="U106">
        <v>2015</v>
      </c>
    </row>
    <row r="107" spans="1:21" ht="12.75">
      <c r="A107" s="14" t="s">
        <v>151</v>
      </c>
      <c r="E107" s="21">
        <v>0.9520000000000001</v>
      </c>
      <c r="G107" s="22">
        <v>56.889</v>
      </c>
      <c r="H107" s="23">
        <v>59.932</v>
      </c>
      <c r="I107" s="23">
        <v>63.549</v>
      </c>
      <c r="J107" s="23">
        <v>67.265</v>
      </c>
      <c r="K107" s="23">
        <v>71.014</v>
      </c>
      <c r="L107" s="23">
        <v>74.682</v>
      </c>
      <c r="M107" s="23">
        <v>78.547</v>
      </c>
      <c r="N107" s="23">
        <v>82.548</v>
      </c>
      <c r="O107" s="20">
        <f t="shared" si="10"/>
        <v>1.4510362284448663</v>
      </c>
      <c r="Q107" s="24">
        <f t="shared" si="11"/>
        <v>54.158328000000004</v>
      </c>
      <c r="R107" s="24">
        <f t="shared" si="12"/>
        <v>78.58569600000001</v>
      </c>
      <c r="U107">
        <v>2015</v>
      </c>
    </row>
    <row r="108" spans="1:21" ht="12.75">
      <c r="A108" s="14" t="s">
        <v>152</v>
      </c>
      <c r="E108" s="21">
        <v>0.763</v>
      </c>
      <c r="G108" s="22">
        <v>49.007</v>
      </c>
      <c r="H108" s="22">
        <v>50.622</v>
      </c>
      <c r="I108" s="23">
        <v>53.268</v>
      </c>
      <c r="J108" s="23">
        <v>56.254</v>
      </c>
      <c r="K108" s="23">
        <v>59.547</v>
      </c>
      <c r="L108" s="23">
        <v>63.006</v>
      </c>
      <c r="M108" s="23">
        <v>66.763</v>
      </c>
      <c r="N108" s="23">
        <v>70.882</v>
      </c>
      <c r="O108" s="20">
        <f t="shared" si="10"/>
        <v>1.4463648050278533</v>
      </c>
      <c r="Q108" s="24">
        <f t="shared" si="11"/>
        <v>37.392341</v>
      </c>
      <c r="R108" s="24">
        <f t="shared" si="12"/>
        <v>54.082966000000006</v>
      </c>
      <c r="U108">
        <v>2016</v>
      </c>
    </row>
    <row r="109" spans="1:21" ht="12.75">
      <c r="A109" s="14" t="s">
        <v>153</v>
      </c>
      <c r="E109" s="21">
        <v>0.38299999999999995</v>
      </c>
      <c r="G109" s="22">
        <v>52.809</v>
      </c>
      <c r="H109" s="22">
        <v>54.787</v>
      </c>
      <c r="I109" s="23">
        <v>57.285</v>
      </c>
      <c r="J109" s="23">
        <v>59.915</v>
      </c>
      <c r="K109" s="23">
        <v>62.515</v>
      </c>
      <c r="L109" s="23">
        <v>65.051</v>
      </c>
      <c r="M109" s="23">
        <v>67.696</v>
      </c>
      <c r="N109" s="23">
        <v>70.487</v>
      </c>
      <c r="O109" s="20">
        <f t="shared" si="10"/>
        <v>1.3347535457971178</v>
      </c>
      <c r="Q109" s="24">
        <f t="shared" si="11"/>
        <v>20.225846999999998</v>
      </c>
      <c r="R109" s="24">
        <f t="shared" si="12"/>
        <v>26.996520999999994</v>
      </c>
      <c r="U109">
        <v>2016</v>
      </c>
    </row>
    <row r="110" spans="1:21" ht="12.75">
      <c r="A110" s="14" t="s">
        <v>154</v>
      </c>
      <c r="E110" s="21">
        <v>0.157</v>
      </c>
      <c r="G110" s="22">
        <v>37.747</v>
      </c>
      <c r="H110" s="22">
        <v>40.898</v>
      </c>
      <c r="I110" s="23">
        <v>44.639</v>
      </c>
      <c r="J110" s="23">
        <v>48.711</v>
      </c>
      <c r="K110" s="23">
        <v>53.253</v>
      </c>
      <c r="L110" s="23">
        <v>58.079</v>
      </c>
      <c r="M110" s="23">
        <v>63.408</v>
      </c>
      <c r="N110" s="23">
        <v>69.086</v>
      </c>
      <c r="O110" s="20">
        <f t="shared" si="10"/>
        <v>1.830238164622354</v>
      </c>
      <c r="Q110" s="24">
        <f t="shared" si="11"/>
        <v>5.926279</v>
      </c>
      <c r="R110" s="24">
        <f t="shared" si="12"/>
        <v>10.846502</v>
      </c>
      <c r="U110">
        <v>2016</v>
      </c>
    </row>
    <row r="111" spans="1:21" ht="12.75">
      <c r="A111" s="14" t="s">
        <v>155</v>
      </c>
      <c r="E111" s="21">
        <v>0.23399999999999999</v>
      </c>
      <c r="G111" s="22">
        <v>36.762</v>
      </c>
      <c r="H111" s="22">
        <v>39.694</v>
      </c>
      <c r="I111" s="23">
        <v>43.326</v>
      </c>
      <c r="J111" s="23">
        <v>47.399</v>
      </c>
      <c r="K111" s="23">
        <v>51.861</v>
      </c>
      <c r="L111" s="23">
        <v>56.661</v>
      </c>
      <c r="M111" s="23">
        <v>61.918</v>
      </c>
      <c r="N111" s="23">
        <v>67.28</v>
      </c>
      <c r="O111" s="20">
        <f t="shared" si="10"/>
        <v>1.8301506990914531</v>
      </c>
      <c r="Q111" s="24">
        <f t="shared" si="11"/>
        <v>8.602307999999999</v>
      </c>
      <c r="R111" s="24">
        <f t="shared" si="12"/>
        <v>15.74352</v>
      </c>
      <c r="U111">
        <v>2016</v>
      </c>
    </row>
    <row r="112" spans="1:21" ht="12.75">
      <c r="A112" s="14" t="s">
        <v>156</v>
      </c>
      <c r="E112" s="21">
        <v>0.215</v>
      </c>
      <c r="G112" s="22">
        <v>41.132</v>
      </c>
      <c r="H112" s="23">
        <v>43.174</v>
      </c>
      <c r="I112" s="23">
        <v>45.628</v>
      </c>
      <c r="J112" s="23">
        <v>48.328</v>
      </c>
      <c r="K112" s="23">
        <v>51.265</v>
      </c>
      <c r="L112" s="23">
        <v>54.287</v>
      </c>
      <c r="M112" s="23">
        <v>57.491</v>
      </c>
      <c r="N112" s="23">
        <v>60.917</v>
      </c>
      <c r="O112" s="20">
        <f t="shared" si="10"/>
        <v>1.4810123504813772</v>
      </c>
      <c r="Q112" s="24">
        <f t="shared" si="11"/>
        <v>8.84338</v>
      </c>
      <c r="R112" s="24">
        <f t="shared" si="12"/>
        <v>13.097155</v>
      </c>
      <c r="U112">
        <v>2015</v>
      </c>
    </row>
    <row r="113" spans="1:21" ht="12.75">
      <c r="A113" s="14" t="s">
        <v>157</v>
      </c>
      <c r="E113" s="21">
        <v>0.064</v>
      </c>
      <c r="G113" s="22">
        <v>33.354</v>
      </c>
      <c r="H113" s="22">
        <v>34.942</v>
      </c>
      <c r="I113" s="23">
        <v>37.321</v>
      </c>
      <c r="J113" s="23">
        <v>40.255</v>
      </c>
      <c r="K113" s="23">
        <v>43.606</v>
      </c>
      <c r="L113" s="23">
        <v>47.378</v>
      </c>
      <c r="M113" s="23">
        <v>51.479</v>
      </c>
      <c r="N113" s="23">
        <v>60.372</v>
      </c>
      <c r="O113" s="20">
        <f t="shared" si="10"/>
        <v>1.8100377765785214</v>
      </c>
      <c r="Q113" s="24">
        <f t="shared" si="11"/>
        <v>2.134656</v>
      </c>
      <c r="R113" s="24">
        <f t="shared" si="12"/>
        <v>3.863808</v>
      </c>
      <c r="U113">
        <v>2016</v>
      </c>
    </row>
    <row r="114" spans="1:21" ht="14.25">
      <c r="A114" s="14" t="s">
        <v>158</v>
      </c>
      <c r="E114" s="25">
        <v>0.616</v>
      </c>
      <c r="G114" s="22">
        <v>40.669</v>
      </c>
      <c r="H114" s="23">
        <v>42.234</v>
      </c>
      <c r="I114" s="23">
        <v>44.462</v>
      </c>
      <c r="J114" s="23">
        <v>47.048</v>
      </c>
      <c r="K114" s="23">
        <v>49.907</v>
      </c>
      <c r="L114" s="23">
        <v>52.899</v>
      </c>
      <c r="M114" s="23">
        <v>56.151</v>
      </c>
      <c r="N114" s="23">
        <v>59.613</v>
      </c>
      <c r="O114" s="20">
        <f t="shared" si="10"/>
        <v>1.4658093388084292</v>
      </c>
      <c r="Q114" s="24">
        <f t="shared" si="11"/>
        <v>25.052103999999996</v>
      </c>
      <c r="R114" s="24">
        <f t="shared" si="12"/>
        <v>36.721607999999996</v>
      </c>
      <c r="U114">
        <v>2015</v>
      </c>
    </row>
    <row r="115" spans="1:21" ht="12.75">
      <c r="A115" s="14" t="s">
        <v>159</v>
      </c>
      <c r="E115" s="21">
        <v>0.122</v>
      </c>
      <c r="G115" s="22">
        <v>35.695</v>
      </c>
      <c r="H115" s="23">
        <v>38.107</v>
      </c>
      <c r="I115" s="23">
        <v>40.974</v>
      </c>
      <c r="J115" s="23">
        <v>43.872</v>
      </c>
      <c r="K115" s="23">
        <v>46.942</v>
      </c>
      <c r="L115" s="23">
        <v>50.139</v>
      </c>
      <c r="M115" s="23">
        <v>53.559</v>
      </c>
      <c r="N115" s="23">
        <v>57.243</v>
      </c>
      <c r="O115" s="20">
        <f t="shared" si="10"/>
        <v>1.6036699817901667</v>
      </c>
      <c r="Q115" s="24">
        <f t="shared" si="11"/>
        <v>4.35479</v>
      </c>
      <c r="R115" s="24">
        <f t="shared" si="12"/>
        <v>6.983646</v>
      </c>
      <c r="U115">
        <v>2015</v>
      </c>
    </row>
    <row r="116" spans="1:21" ht="12.75">
      <c r="A116" s="14" t="s">
        <v>160</v>
      </c>
      <c r="E116" s="21">
        <v>0.043</v>
      </c>
      <c r="G116" s="22">
        <v>35.535</v>
      </c>
      <c r="H116" s="23">
        <v>37.492</v>
      </c>
      <c r="I116" s="23">
        <v>40.055</v>
      </c>
      <c r="J116" s="23">
        <v>42.922</v>
      </c>
      <c r="K116" s="23">
        <v>46.053</v>
      </c>
      <c r="L116" s="23">
        <v>49.308</v>
      </c>
      <c r="M116" s="23">
        <v>52.817</v>
      </c>
      <c r="N116" s="23">
        <v>56.612</v>
      </c>
      <c r="O116" s="20">
        <f t="shared" si="10"/>
        <v>1.5931335303222178</v>
      </c>
      <c r="Q116" s="24">
        <f t="shared" si="11"/>
        <v>1.5280049999999998</v>
      </c>
      <c r="R116" s="24">
        <f t="shared" si="12"/>
        <v>2.434316</v>
      </c>
      <c r="U116">
        <v>2015</v>
      </c>
    </row>
    <row r="117" spans="1:21" ht="12.75">
      <c r="A117" s="14" t="s">
        <v>161</v>
      </c>
      <c r="E117" s="21">
        <v>0.691</v>
      </c>
      <c r="G117" s="22">
        <v>45.303</v>
      </c>
      <c r="H117" s="22">
        <v>43.553</v>
      </c>
      <c r="I117" s="23">
        <v>44.654</v>
      </c>
      <c r="J117" s="23">
        <v>47.223</v>
      </c>
      <c r="K117" s="23">
        <v>49.843</v>
      </c>
      <c r="L117" s="23">
        <v>52.372</v>
      </c>
      <c r="M117" s="23">
        <v>54.199</v>
      </c>
      <c r="N117" s="23">
        <v>56.126</v>
      </c>
      <c r="O117" s="20">
        <f t="shared" si="10"/>
        <v>1.2389025009381278</v>
      </c>
      <c r="Q117" s="24">
        <f t="shared" si="11"/>
        <v>31.304372999999995</v>
      </c>
      <c r="R117" s="24">
        <f t="shared" si="12"/>
        <v>38.783066</v>
      </c>
      <c r="U117">
        <v>2016</v>
      </c>
    </row>
    <row r="118" spans="1:21" ht="12.75">
      <c r="A118" s="14" t="s">
        <v>162</v>
      </c>
      <c r="E118" s="21">
        <v>0.35600000000000004</v>
      </c>
      <c r="G118" s="22">
        <v>36.163</v>
      </c>
      <c r="H118" s="22">
        <v>36.996</v>
      </c>
      <c r="I118" s="23">
        <v>37.731</v>
      </c>
      <c r="J118" s="23">
        <v>39.278</v>
      </c>
      <c r="K118" s="23">
        <v>43.381</v>
      </c>
      <c r="L118" s="23">
        <v>46.619</v>
      </c>
      <c r="M118" s="23">
        <v>50.47</v>
      </c>
      <c r="N118" s="23">
        <v>55.913</v>
      </c>
      <c r="O118" s="20">
        <f t="shared" si="10"/>
        <v>1.5461383181705057</v>
      </c>
      <c r="Q118" s="24">
        <f t="shared" si="11"/>
        <v>12.874028000000001</v>
      </c>
      <c r="R118" s="24">
        <f t="shared" si="12"/>
        <v>19.905028</v>
      </c>
      <c r="U118">
        <v>2016</v>
      </c>
    </row>
    <row r="119" spans="1:21" ht="12.75">
      <c r="A119" s="14" t="s">
        <v>163</v>
      </c>
      <c r="E119" s="21">
        <v>0.529</v>
      </c>
      <c r="G119" s="22">
        <v>35.719</v>
      </c>
      <c r="H119" s="22">
        <v>37.174</v>
      </c>
      <c r="I119" s="23">
        <v>39.318</v>
      </c>
      <c r="J119" s="23">
        <v>41.8</v>
      </c>
      <c r="K119" s="23">
        <v>44.62</v>
      </c>
      <c r="L119" s="23">
        <v>47.792</v>
      </c>
      <c r="M119" s="23">
        <v>51.425</v>
      </c>
      <c r="N119" s="23">
        <v>55.403</v>
      </c>
      <c r="O119" s="20">
        <f t="shared" si="10"/>
        <v>1.5510792575380048</v>
      </c>
      <c r="Q119" s="24">
        <f t="shared" si="11"/>
        <v>18.895351</v>
      </c>
      <c r="R119" s="24">
        <f t="shared" si="12"/>
        <v>29.308187</v>
      </c>
      <c r="U119">
        <v>2016</v>
      </c>
    </row>
    <row r="120" spans="1:21" ht="14.25">
      <c r="A120" s="14" t="s">
        <v>164</v>
      </c>
      <c r="E120" s="25">
        <v>0.102</v>
      </c>
      <c r="G120" s="23">
        <v>30.742</v>
      </c>
      <c r="H120" s="23">
        <v>32.827</v>
      </c>
      <c r="I120" s="23">
        <v>35.598</v>
      </c>
      <c r="J120" s="23">
        <v>38.701</v>
      </c>
      <c r="K120" s="23">
        <v>42.105</v>
      </c>
      <c r="L120" s="23">
        <v>45.76</v>
      </c>
      <c r="M120" s="23">
        <v>49.704</v>
      </c>
      <c r="N120" s="23">
        <v>53.877</v>
      </c>
      <c r="O120" s="20">
        <f t="shared" si="10"/>
        <v>1.7525535098562228</v>
      </c>
      <c r="Q120" s="24">
        <f t="shared" si="11"/>
        <v>3.135684</v>
      </c>
      <c r="R120" s="24">
        <f t="shared" si="12"/>
        <v>5.495454</v>
      </c>
      <c r="U120">
        <v>2014</v>
      </c>
    </row>
    <row r="121" spans="1:21" ht="12.75">
      <c r="A121" s="14" t="s">
        <v>165</v>
      </c>
      <c r="E121" s="21">
        <v>0.214</v>
      </c>
      <c r="G121" s="22">
        <v>35.222</v>
      </c>
      <c r="H121" s="23">
        <v>36.708</v>
      </c>
      <c r="I121" s="23">
        <v>39.054</v>
      </c>
      <c r="J121" s="23">
        <v>41.601</v>
      </c>
      <c r="K121" s="23">
        <v>44.348</v>
      </c>
      <c r="L121" s="23">
        <v>47.192</v>
      </c>
      <c r="M121" s="23">
        <v>50.121</v>
      </c>
      <c r="N121" s="23">
        <v>53.242</v>
      </c>
      <c r="O121" s="20">
        <f t="shared" si="10"/>
        <v>1.5116120606439156</v>
      </c>
      <c r="Q121" s="24">
        <f t="shared" si="11"/>
        <v>7.537508</v>
      </c>
      <c r="R121" s="24">
        <f t="shared" si="12"/>
        <v>11.393787999999999</v>
      </c>
      <c r="U121">
        <v>2015</v>
      </c>
    </row>
    <row r="122" spans="1:21" ht="12.75">
      <c r="A122" s="14" t="s">
        <v>166</v>
      </c>
      <c r="E122" s="21">
        <v>0.914</v>
      </c>
      <c r="G122" s="22">
        <v>37.364</v>
      </c>
      <c r="H122" s="22">
        <v>38.451</v>
      </c>
      <c r="I122" s="23">
        <v>40.275</v>
      </c>
      <c r="J122" s="23">
        <v>42.331</v>
      </c>
      <c r="K122" s="23">
        <v>44.431</v>
      </c>
      <c r="L122" s="23">
        <v>46.6</v>
      </c>
      <c r="M122" s="23">
        <v>48.922</v>
      </c>
      <c r="N122" s="23">
        <v>51.419</v>
      </c>
      <c r="O122" s="20">
        <f t="shared" si="10"/>
        <v>1.3761642222460122</v>
      </c>
      <c r="Q122" s="24">
        <f t="shared" si="11"/>
        <v>34.150695999999996</v>
      </c>
      <c r="R122" s="24">
        <f t="shared" si="12"/>
        <v>46.996966</v>
      </c>
      <c r="U122">
        <v>2016</v>
      </c>
    </row>
    <row r="123" spans="1:21" ht="14.25">
      <c r="A123" s="14" t="s">
        <v>167</v>
      </c>
      <c r="E123" s="25">
        <v>0.723</v>
      </c>
      <c r="G123" s="22">
        <v>33.165</v>
      </c>
      <c r="H123" s="23">
        <v>32.536</v>
      </c>
      <c r="I123" s="23">
        <v>32.838</v>
      </c>
      <c r="J123" s="23">
        <v>33.792</v>
      </c>
      <c r="K123" s="23">
        <v>37.719</v>
      </c>
      <c r="L123" s="23">
        <v>42.052</v>
      </c>
      <c r="M123" s="23">
        <v>47.754</v>
      </c>
      <c r="N123" s="23">
        <v>51.322</v>
      </c>
      <c r="O123" s="20">
        <f t="shared" si="10"/>
        <v>1.5474747474747477</v>
      </c>
      <c r="Q123" s="24">
        <f t="shared" si="11"/>
        <v>23.978295</v>
      </c>
      <c r="R123" s="24">
        <f t="shared" si="12"/>
        <v>37.105806</v>
      </c>
      <c r="U123">
        <v>2015</v>
      </c>
    </row>
    <row r="124" spans="1:21" ht="12.75">
      <c r="A124" s="14" t="s">
        <v>168</v>
      </c>
      <c r="E124" s="21">
        <v>0.10300000000000001</v>
      </c>
      <c r="G124" s="22">
        <v>34.601</v>
      </c>
      <c r="H124" s="23">
        <v>35.85</v>
      </c>
      <c r="I124" s="23">
        <v>36.999</v>
      </c>
      <c r="J124" s="23">
        <v>38.833</v>
      </c>
      <c r="K124" s="23">
        <v>41.318</v>
      </c>
      <c r="L124" s="23">
        <v>44.104</v>
      </c>
      <c r="M124" s="23">
        <v>47.122</v>
      </c>
      <c r="N124" s="23">
        <v>50.459</v>
      </c>
      <c r="O124" s="20">
        <f t="shared" si="10"/>
        <v>1.4583104534551026</v>
      </c>
      <c r="Q124" s="24">
        <f t="shared" si="11"/>
        <v>3.5639030000000003</v>
      </c>
      <c r="R124" s="24">
        <f t="shared" si="12"/>
        <v>5.197277000000001</v>
      </c>
      <c r="U124">
        <v>2015</v>
      </c>
    </row>
    <row r="125" spans="1:21" ht="12.75">
      <c r="A125" s="14" t="s">
        <v>169</v>
      </c>
      <c r="E125" s="21">
        <v>0.19399999999999998</v>
      </c>
      <c r="G125" s="22">
        <v>31.628</v>
      </c>
      <c r="H125" s="23">
        <v>33.55</v>
      </c>
      <c r="I125" s="23">
        <v>35.835</v>
      </c>
      <c r="J125" s="23">
        <v>38.212</v>
      </c>
      <c r="K125" s="23">
        <v>40.808</v>
      </c>
      <c r="L125" s="23">
        <v>43.504</v>
      </c>
      <c r="M125" s="23">
        <v>46.383</v>
      </c>
      <c r="N125" s="23">
        <v>49.478</v>
      </c>
      <c r="O125" s="20">
        <f t="shared" si="10"/>
        <v>1.5643733400784117</v>
      </c>
      <c r="Q125" s="24">
        <f t="shared" si="11"/>
        <v>6.135832</v>
      </c>
      <c r="R125" s="24">
        <f t="shared" si="12"/>
        <v>9.598732</v>
      </c>
      <c r="U125">
        <v>2015</v>
      </c>
    </row>
    <row r="126" spans="1:21" ht="12.75">
      <c r="A126" s="14" t="s">
        <v>170</v>
      </c>
      <c r="E126" s="21">
        <v>0.628</v>
      </c>
      <c r="G126" s="22">
        <v>32.602</v>
      </c>
      <c r="H126" s="23">
        <v>34.155</v>
      </c>
      <c r="I126" s="23">
        <v>36.198</v>
      </c>
      <c r="J126" s="23">
        <v>38.526</v>
      </c>
      <c r="K126" s="23">
        <v>40.999</v>
      </c>
      <c r="L126" s="23">
        <v>43.556</v>
      </c>
      <c r="M126" s="23">
        <v>46.276</v>
      </c>
      <c r="N126" s="23">
        <v>49.194</v>
      </c>
      <c r="O126" s="20">
        <f t="shared" si="10"/>
        <v>1.5089258327709958</v>
      </c>
      <c r="Q126" s="24">
        <f t="shared" si="11"/>
        <v>20.474055999999997</v>
      </c>
      <c r="R126" s="24">
        <f t="shared" si="12"/>
        <v>30.893832000000003</v>
      </c>
      <c r="U126">
        <v>2015</v>
      </c>
    </row>
    <row r="127" spans="1:21" ht="12.75">
      <c r="A127" s="14" t="s">
        <v>171</v>
      </c>
      <c r="E127" s="21">
        <v>0.6920000000000001</v>
      </c>
      <c r="G127" s="22">
        <v>29.171</v>
      </c>
      <c r="H127" s="22">
        <v>30.265</v>
      </c>
      <c r="I127" s="23">
        <v>31.924</v>
      </c>
      <c r="J127" s="23">
        <v>33.748</v>
      </c>
      <c r="K127" s="23">
        <v>35.73</v>
      </c>
      <c r="L127" s="23">
        <v>37.836</v>
      </c>
      <c r="M127" s="23">
        <v>40.069</v>
      </c>
      <c r="N127" s="23">
        <v>42.457</v>
      </c>
      <c r="O127" s="20">
        <f t="shared" si="10"/>
        <v>1.4554523327962703</v>
      </c>
      <c r="Q127" s="24">
        <f t="shared" si="11"/>
        <v>20.186332</v>
      </c>
      <c r="R127" s="24">
        <f t="shared" si="12"/>
        <v>29.380244000000005</v>
      </c>
      <c r="U127">
        <v>2016</v>
      </c>
    </row>
    <row r="128" spans="1:21" ht="12.75">
      <c r="A128" s="14" t="s">
        <v>172</v>
      </c>
      <c r="E128" s="21">
        <v>0.187</v>
      </c>
      <c r="G128" s="23">
        <v>24.033</v>
      </c>
      <c r="H128" s="23">
        <v>26.03</v>
      </c>
      <c r="I128" s="23">
        <v>27.802</v>
      </c>
      <c r="J128" s="23">
        <v>29.845</v>
      </c>
      <c r="K128" s="23">
        <v>32.177</v>
      </c>
      <c r="L128" s="23">
        <v>34.796</v>
      </c>
      <c r="M128" s="23">
        <v>37.631</v>
      </c>
      <c r="N128" s="23">
        <v>40.719</v>
      </c>
      <c r="O128" s="20">
        <f t="shared" si="10"/>
        <v>1.6942953439021344</v>
      </c>
      <c r="Q128" s="24">
        <f t="shared" si="11"/>
        <v>4.494171000000001</v>
      </c>
      <c r="R128" s="24">
        <f t="shared" si="12"/>
        <v>7.614453</v>
      </c>
      <c r="U128">
        <v>2014</v>
      </c>
    </row>
    <row r="129" spans="1:21" ht="12.75">
      <c r="A129" s="14" t="s">
        <v>173</v>
      </c>
      <c r="E129" s="21">
        <v>0.075</v>
      </c>
      <c r="G129" s="23">
        <v>30.212</v>
      </c>
      <c r="H129" s="23">
        <v>29.777</v>
      </c>
      <c r="I129" s="23">
        <v>30.607</v>
      </c>
      <c r="J129" s="23">
        <v>34.054</v>
      </c>
      <c r="K129" s="23">
        <v>35.319</v>
      </c>
      <c r="L129" s="23">
        <v>37.087</v>
      </c>
      <c r="M129" s="23">
        <v>38.746</v>
      </c>
      <c r="N129" s="23">
        <v>40.424</v>
      </c>
      <c r="O129" s="20">
        <f t="shared" si="10"/>
        <v>1.3380113862041574</v>
      </c>
      <c r="Q129" s="24">
        <f t="shared" si="11"/>
        <v>2.2659</v>
      </c>
      <c r="R129" s="24">
        <f t="shared" si="12"/>
        <v>3.0318</v>
      </c>
      <c r="U129">
        <v>2014</v>
      </c>
    </row>
    <row r="130" spans="1:21" ht="12.75">
      <c r="A130" s="14" t="s">
        <v>174</v>
      </c>
      <c r="E130" s="21">
        <v>0.124</v>
      </c>
      <c r="G130" s="22">
        <v>21.237</v>
      </c>
      <c r="H130" s="22">
        <v>22.793</v>
      </c>
      <c r="I130" s="23">
        <v>24.717</v>
      </c>
      <c r="J130" s="23">
        <v>26.989</v>
      </c>
      <c r="K130" s="23">
        <v>29.594</v>
      </c>
      <c r="L130" s="23">
        <v>32.456</v>
      </c>
      <c r="M130" s="23">
        <v>35.59</v>
      </c>
      <c r="N130" s="23">
        <v>39.048</v>
      </c>
      <c r="O130" s="20">
        <f aca="true" t="shared" si="13" ref="O130:O161">N130/G130</f>
        <v>1.8386777793473656</v>
      </c>
      <c r="Q130" s="24">
        <f t="shared" si="11"/>
        <v>2.6333879999999996</v>
      </c>
      <c r="R130" s="24">
        <f t="shared" si="12"/>
        <v>4.841952</v>
      </c>
      <c r="U130">
        <v>2016</v>
      </c>
    </row>
    <row r="131" spans="1:21" ht="12.75">
      <c r="A131" s="14" t="s">
        <v>175</v>
      </c>
      <c r="E131" s="21">
        <v>0.027000000000000003</v>
      </c>
      <c r="G131" s="22">
        <v>30.559</v>
      </c>
      <c r="H131" s="23">
        <v>28.988</v>
      </c>
      <c r="I131" s="23">
        <v>29.73</v>
      </c>
      <c r="J131" s="23">
        <v>31.13</v>
      </c>
      <c r="K131" s="23">
        <v>32.79</v>
      </c>
      <c r="L131" s="23">
        <v>34.656</v>
      </c>
      <c r="M131" s="23">
        <v>36.69</v>
      </c>
      <c r="N131" s="23">
        <v>39.024</v>
      </c>
      <c r="O131" s="20">
        <f t="shared" si="13"/>
        <v>1.2770051376026703</v>
      </c>
      <c r="Q131" s="24">
        <f aca="true" t="shared" si="14" ref="Q131:Q162">E131*G131</f>
        <v>0.8250930000000001</v>
      </c>
      <c r="R131" s="24">
        <f aca="true" t="shared" si="15" ref="R131:R162">E131*N131</f>
        <v>1.0536480000000001</v>
      </c>
      <c r="U131">
        <v>2015</v>
      </c>
    </row>
    <row r="132" spans="1:21" ht="12.75">
      <c r="A132" s="14" t="s">
        <v>176</v>
      </c>
      <c r="E132" s="21">
        <v>0.11699999999999999</v>
      </c>
      <c r="G132" s="23">
        <v>26.973</v>
      </c>
      <c r="H132" s="23">
        <v>28.013</v>
      </c>
      <c r="I132" s="23">
        <v>29.481</v>
      </c>
      <c r="J132" s="23">
        <v>31.113</v>
      </c>
      <c r="K132" s="23">
        <v>32.862</v>
      </c>
      <c r="L132" s="23">
        <v>34.655</v>
      </c>
      <c r="M132" s="23">
        <v>36.558</v>
      </c>
      <c r="N132" s="23">
        <v>38.596</v>
      </c>
      <c r="O132" s="20">
        <f t="shared" si="13"/>
        <v>1.4309123938753567</v>
      </c>
      <c r="Q132" s="24">
        <f t="shared" si="14"/>
        <v>3.1558409999999997</v>
      </c>
      <c r="R132" s="24">
        <f t="shared" si="15"/>
        <v>4.515731999999999</v>
      </c>
      <c r="U132">
        <v>2013</v>
      </c>
    </row>
    <row r="133" spans="1:21" ht="14.25">
      <c r="A133" s="14" t="s">
        <v>177</v>
      </c>
      <c r="E133" s="25">
        <v>0.055999999999999994</v>
      </c>
      <c r="G133" s="22">
        <v>22.377</v>
      </c>
      <c r="H133" s="23">
        <v>23.585</v>
      </c>
      <c r="I133" s="23">
        <v>25.407</v>
      </c>
      <c r="J133" s="23">
        <v>27.543</v>
      </c>
      <c r="K133" s="23">
        <v>29.914</v>
      </c>
      <c r="L133" s="23">
        <v>32.549</v>
      </c>
      <c r="M133" s="23">
        <v>35.551</v>
      </c>
      <c r="N133" s="23">
        <v>38.525</v>
      </c>
      <c r="O133" s="20">
        <f t="shared" si="13"/>
        <v>1.721633820440631</v>
      </c>
      <c r="Q133" s="24">
        <f t="shared" si="14"/>
        <v>1.2531119999999998</v>
      </c>
      <c r="R133" s="24">
        <f t="shared" si="15"/>
        <v>2.1573999999999995</v>
      </c>
      <c r="U133">
        <v>2015</v>
      </c>
    </row>
    <row r="134" spans="1:21" ht="12.75">
      <c r="A134" s="14" t="s">
        <v>178</v>
      </c>
      <c r="E134" s="21">
        <v>0.718</v>
      </c>
      <c r="G134" s="22">
        <v>28.473</v>
      </c>
      <c r="H134" s="22">
        <v>29.666</v>
      </c>
      <c r="I134" s="23">
        <v>31.093</v>
      </c>
      <c r="J134" s="23">
        <v>32.515</v>
      </c>
      <c r="K134" s="23">
        <v>33.948</v>
      </c>
      <c r="L134" s="23">
        <v>35.347</v>
      </c>
      <c r="M134" s="23">
        <v>36.813</v>
      </c>
      <c r="N134" s="23">
        <v>38.363</v>
      </c>
      <c r="O134" s="20">
        <f t="shared" si="13"/>
        <v>1.3473466090682402</v>
      </c>
      <c r="Q134" s="24">
        <f t="shared" si="14"/>
        <v>20.443614</v>
      </c>
      <c r="R134" s="24">
        <f t="shared" si="15"/>
        <v>27.544634</v>
      </c>
      <c r="U134">
        <v>2016</v>
      </c>
    </row>
    <row r="135" spans="1:21" ht="12.75">
      <c r="A135" s="14" t="s">
        <v>179</v>
      </c>
      <c r="E135" s="21">
        <v>0.425</v>
      </c>
      <c r="G135" s="22">
        <v>24.669</v>
      </c>
      <c r="H135" s="22">
        <v>25.893</v>
      </c>
      <c r="I135" s="23">
        <v>27.507</v>
      </c>
      <c r="J135" s="23">
        <v>29.252</v>
      </c>
      <c r="K135" s="23">
        <v>31.127</v>
      </c>
      <c r="L135" s="23">
        <v>33.063</v>
      </c>
      <c r="M135" s="23">
        <v>35.111</v>
      </c>
      <c r="N135" s="23">
        <v>37.305</v>
      </c>
      <c r="O135" s="20">
        <f t="shared" si="13"/>
        <v>1.5122218168551622</v>
      </c>
      <c r="Q135" s="24">
        <f t="shared" si="14"/>
        <v>10.484325</v>
      </c>
      <c r="R135" s="24">
        <f t="shared" si="15"/>
        <v>15.854624999999999</v>
      </c>
      <c r="U135">
        <v>2016</v>
      </c>
    </row>
    <row r="136" spans="1:21" ht="12.75">
      <c r="A136" s="14" t="s">
        <v>180</v>
      </c>
      <c r="E136" s="21">
        <v>0.156</v>
      </c>
      <c r="G136" s="22">
        <v>25.6</v>
      </c>
      <c r="H136" s="23">
        <v>25.962</v>
      </c>
      <c r="I136" s="23">
        <v>27.451</v>
      </c>
      <c r="J136" s="23">
        <v>29.426</v>
      </c>
      <c r="K136" s="23">
        <v>31.349</v>
      </c>
      <c r="L136" s="23">
        <v>33.223</v>
      </c>
      <c r="M136" s="23">
        <v>35.151</v>
      </c>
      <c r="N136" s="23">
        <v>37.207</v>
      </c>
      <c r="O136" s="20">
        <f t="shared" si="13"/>
        <v>1.4533984375</v>
      </c>
      <c r="Q136" s="24">
        <f t="shared" si="14"/>
        <v>3.9936000000000003</v>
      </c>
      <c r="R136" s="24">
        <f t="shared" si="15"/>
        <v>5.804292</v>
      </c>
      <c r="U136">
        <v>2015</v>
      </c>
    </row>
    <row r="137" spans="1:21" ht="14.25">
      <c r="A137" s="14" t="s">
        <v>181</v>
      </c>
      <c r="E137" s="25">
        <v>0.499</v>
      </c>
      <c r="G137" s="22">
        <v>25.395</v>
      </c>
      <c r="H137" s="23">
        <v>25.783</v>
      </c>
      <c r="I137" s="23">
        <v>27.116</v>
      </c>
      <c r="J137" s="23">
        <v>28.527</v>
      </c>
      <c r="K137" s="23">
        <v>30.028</v>
      </c>
      <c r="L137" s="23">
        <v>31.583</v>
      </c>
      <c r="M137" s="23">
        <v>33.318</v>
      </c>
      <c r="N137" s="23">
        <v>35.372</v>
      </c>
      <c r="O137" s="20">
        <f t="shared" si="13"/>
        <v>1.3928726127190392</v>
      </c>
      <c r="Q137" s="24">
        <f t="shared" si="14"/>
        <v>12.672105</v>
      </c>
      <c r="R137" s="24">
        <f t="shared" si="15"/>
        <v>17.650628</v>
      </c>
      <c r="U137">
        <v>2015</v>
      </c>
    </row>
    <row r="138" spans="1:21" ht="12.75">
      <c r="A138" s="14" t="s">
        <v>182</v>
      </c>
      <c r="E138" s="21">
        <v>0.434</v>
      </c>
      <c r="G138" s="22">
        <v>24.684</v>
      </c>
      <c r="H138" s="23">
        <v>25.394</v>
      </c>
      <c r="I138" s="23">
        <v>26.474</v>
      </c>
      <c r="J138" s="23">
        <v>27.717</v>
      </c>
      <c r="K138" s="23">
        <v>29.075</v>
      </c>
      <c r="L138" s="23">
        <v>30.485</v>
      </c>
      <c r="M138" s="23">
        <v>31.973</v>
      </c>
      <c r="N138" s="23">
        <v>33.552</v>
      </c>
      <c r="O138" s="20">
        <f t="shared" si="13"/>
        <v>1.359261059795819</v>
      </c>
      <c r="Q138" s="24">
        <f t="shared" si="14"/>
        <v>10.712856</v>
      </c>
      <c r="R138" s="24">
        <f t="shared" si="15"/>
        <v>14.561568</v>
      </c>
      <c r="U138">
        <v>2015</v>
      </c>
    </row>
    <row r="139" spans="1:21" ht="12.75">
      <c r="A139" s="14" t="s">
        <v>183</v>
      </c>
      <c r="E139" s="21">
        <v>0.21</v>
      </c>
      <c r="G139" s="23">
        <v>28.054</v>
      </c>
      <c r="H139" s="23">
        <v>28.571</v>
      </c>
      <c r="I139" s="23">
        <v>29.795</v>
      </c>
      <c r="J139" s="23">
        <v>30.002</v>
      </c>
      <c r="K139" s="23">
        <v>30.66</v>
      </c>
      <c r="L139" s="23">
        <v>31.576999999999998</v>
      </c>
      <c r="M139" s="23">
        <v>32.5</v>
      </c>
      <c r="N139" s="23">
        <v>33.462</v>
      </c>
      <c r="O139" s="20">
        <f t="shared" si="13"/>
        <v>1.1927710843373496</v>
      </c>
      <c r="Q139" s="24">
        <f t="shared" si="14"/>
        <v>5.89134</v>
      </c>
      <c r="R139" s="24">
        <f t="shared" si="15"/>
        <v>7.02702</v>
      </c>
      <c r="U139">
        <v>2013</v>
      </c>
    </row>
    <row r="140" spans="1:21" ht="12.75">
      <c r="A140" s="14" t="s">
        <v>184</v>
      </c>
      <c r="E140" s="21">
        <v>0.021</v>
      </c>
      <c r="G140" s="22">
        <v>19.009</v>
      </c>
      <c r="H140" s="23">
        <v>20.144</v>
      </c>
      <c r="I140" s="23">
        <v>21.655</v>
      </c>
      <c r="J140" s="23">
        <v>23.363</v>
      </c>
      <c r="K140" s="23">
        <v>25.171</v>
      </c>
      <c r="L140" s="23">
        <v>27.663</v>
      </c>
      <c r="M140" s="23">
        <v>30.031</v>
      </c>
      <c r="N140" s="23">
        <v>32.725</v>
      </c>
      <c r="O140" s="20">
        <f t="shared" si="13"/>
        <v>1.7215529486032932</v>
      </c>
      <c r="Q140" s="24">
        <f t="shared" si="14"/>
        <v>0.399189</v>
      </c>
      <c r="R140" s="24">
        <f t="shared" si="15"/>
        <v>0.6872250000000001</v>
      </c>
      <c r="U140">
        <v>2015</v>
      </c>
    </row>
    <row r="141" spans="1:21" ht="12.75">
      <c r="A141" s="14" t="s">
        <v>185</v>
      </c>
      <c r="E141" s="21">
        <v>0.065</v>
      </c>
      <c r="G141" s="22">
        <v>20.401</v>
      </c>
      <c r="H141" s="23">
        <v>21.138</v>
      </c>
      <c r="I141" s="23">
        <v>22.576999999999998</v>
      </c>
      <c r="J141" s="23">
        <v>24.237</v>
      </c>
      <c r="K141" s="23">
        <v>26.131</v>
      </c>
      <c r="L141" s="23">
        <v>28.124</v>
      </c>
      <c r="M141" s="23">
        <v>30.272</v>
      </c>
      <c r="N141" s="23">
        <v>32.601</v>
      </c>
      <c r="O141" s="20">
        <f t="shared" si="13"/>
        <v>1.5980099014754179</v>
      </c>
      <c r="Q141" s="24">
        <f t="shared" si="14"/>
        <v>1.326065</v>
      </c>
      <c r="R141" s="24">
        <f t="shared" si="15"/>
        <v>2.119065</v>
      </c>
      <c r="U141">
        <v>2015</v>
      </c>
    </row>
    <row r="142" spans="1:21" ht="12.75">
      <c r="A142" s="14" t="s">
        <v>186</v>
      </c>
      <c r="E142" s="21">
        <v>0.344</v>
      </c>
      <c r="G142" s="22">
        <v>20.454</v>
      </c>
      <c r="H142" s="23">
        <v>21.504</v>
      </c>
      <c r="I142" s="23">
        <v>22.737</v>
      </c>
      <c r="J142" s="23">
        <v>24.127</v>
      </c>
      <c r="K142" s="23">
        <v>25.941</v>
      </c>
      <c r="L142" s="23">
        <v>27.775</v>
      </c>
      <c r="M142" s="23">
        <v>29.612</v>
      </c>
      <c r="N142" s="23">
        <v>31.858</v>
      </c>
      <c r="O142" s="20">
        <f t="shared" si="13"/>
        <v>1.5575437567224015</v>
      </c>
      <c r="Q142" s="24">
        <f t="shared" si="14"/>
        <v>7.036175999999999</v>
      </c>
      <c r="R142" s="24">
        <f t="shared" si="15"/>
        <v>10.959152</v>
      </c>
      <c r="U142">
        <v>2015</v>
      </c>
    </row>
    <row r="143" spans="1:21" ht="12.75">
      <c r="A143" s="14" t="s">
        <v>187</v>
      </c>
      <c r="E143" s="21">
        <v>0.209</v>
      </c>
      <c r="G143" s="23">
        <v>34.79</v>
      </c>
      <c r="H143" s="23">
        <v>31.72</v>
      </c>
      <c r="I143" s="23">
        <v>30.807</v>
      </c>
      <c r="J143" s="23">
        <v>29.891</v>
      </c>
      <c r="K143" s="23">
        <v>29.278</v>
      </c>
      <c r="L143" s="23">
        <v>28.922</v>
      </c>
      <c r="M143" s="23">
        <v>28.949</v>
      </c>
      <c r="N143" s="23">
        <v>29.04</v>
      </c>
      <c r="O143" s="20">
        <f t="shared" si="13"/>
        <v>0.8347226214429434</v>
      </c>
      <c r="Q143" s="24">
        <f t="shared" si="14"/>
        <v>7.271109999999999</v>
      </c>
      <c r="R143" s="24">
        <f t="shared" si="15"/>
        <v>6.06936</v>
      </c>
      <c r="U143">
        <v>2014</v>
      </c>
    </row>
    <row r="144" spans="1:21" ht="12.75">
      <c r="A144" s="14" t="s">
        <v>188</v>
      </c>
      <c r="E144" s="21">
        <v>0.479</v>
      </c>
      <c r="G144" s="22">
        <v>17.955</v>
      </c>
      <c r="H144" s="23">
        <v>18.919</v>
      </c>
      <c r="I144" s="23">
        <v>20.207</v>
      </c>
      <c r="J144" s="23">
        <v>21.424</v>
      </c>
      <c r="K144" s="23">
        <v>22.726</v>
      </c>
      <c r="L144" s="23">
        <v>24.065</v>
      </c>
      <c r="M144" s="23">
        <v>25.51</v>
      </c>
      <c r="N144" s="23">
        <v>27.057</v>
      </c>
      <c r="O144" s="20">
        <f t="shared" si="13"/>
        <v>1.506934001670844</v>
      </c>
      <c r="Q144" s="24">
        <f t="shared" si="14"/>
        <v>8.600444999999999</v>
      </c>
      <c r="R144" s="24">
        <f t="shared" si="15"/>
        <v>12.960303</v>
      </c>
      <c r="U144">
        <v>2015</v>
      </c>
    </row>
    <row r="145" spans="1:21" ht="12.75">
      <c r="A145" s="14" t="s">
        <v>189</v>
      </c>
      <c r="E145" s="21">
        <v>0.171</v>
      </c>
      <c r="G145" s="23">
        <v>23.726</v>
      </c>
      <c r="H145" s="23">
        <v>20.713</v>
      </c>
      <c r="I145" s="23">
        <v>20.423</v>
      </c>
      <c r="J145" s="23">
        <v>20.654</v>
      </c>
      <c r="K145" s="23">
        <v>21.924</v>
      </c>
      <c r="L145" s="23">
        <v>23.936</v>
      </c>
      <c r="M145" s="23">
        <v>25.162</v>
      </c>
      <c r="N145" s="23">
        <v>26.693</v>
      </c>
      <c r="O145" s="20">
        <f t="shared" si="13"/>
        <v>1.1250526848183429</v>
      </c>
      <c r="Q145" s="24">
        <f t="shared" si="14"/>
        <v>4.057146</v>
      </c>
      <c r="R145" s="24">
        <f t="shared" si="15"/>
        <v>4.564503</v>
      </c>
      <c r="U145">
        <v>2014</v>
      </c>
    </row>
    <row r="146" spans="1:21" ht="12.75">
      <c r="A146" s="14" t="s">
        <v>190</v>
      </c>
      <c r="E146" s="21">
        <v>1</v>
      </c>
      <c r="G146" s="22">
        <v>17.57</v>
      </c>
      <c r="H146" s="23">
        <v>18.442</v>
      </c>
      <c r="I146" s="23">
        <v>19.509</v>
      </c>
      <c r="J146" s="23">
        <v>20.672</v>
      </c>
      <c r="K146" s="23">
        <v>21.883</v>
      </c>
      <c r="L146" s="23">
        <v>23.173</v>
      </c>
      <c r="M146" s="23">
        <v>24.588</v>
      </c>
      <c r="N146" s="23">
        <v>26.104</v>
      </c>
      <c r="O146" s="20">
        <f t="shared" si="13"/>
        <v>1.4857142857142855</v>
      </c>
      <c r="Q146" s="24">
        <f t="shared" si="14"/>
        <v>17.57</v>
      </c>
      <c r="R146" s="24">
        <f t="shared" si="15"/>
        <v>26.104</v>
      </c>
      <c r="U146">
        <v>2015</v>
      </c>
    </row>
    <row r="147" spans="1:21" ht="12.75">
      <c r="A147" s="14" t="s">
        <v>191</v>
      </c>
      <c r="E147" s="21">
        <v>0.121</v>
      </c>
      <c r="G147" s="22">
        <v>18.831</v>
      </c>
      <c r="H147" s="22">
        <v>19.354</v>
      </c>
      <c r="I147" s="23">
        <v>19.979</v>
      </c>
      <c r="J147" s="23">
        <v>21.039</v>
      </c>
      <c r="K147" s="23">
        <v>22.145</v>
      </c>
      <c r="L147" s="23">
        <v>23.27</v>
      </c>
      <c r="M147" s="23">
        <v>24.453</v>
      </c>
      <c r="N147" s="23">
        <v>25.711</v>
      </c>
      <c r="O147" s="20">
        <f t="shared" si="13"/>
        <v>1.3653549997344803</v>
      </c>
      <c r="Q147" s="24">
        <f t="shared" si="14"/>
        <v>2.2785509999999998</v>
      </c>
      <c r="R147" s="24">
        <f t="shared" si="15"/>
        <v>3.1110309999999997</v>
      </c>
      <c r="U147">
        <v>2016</v>
      </c>
    </row>
    <row r="148" spans="1:21" ht="12.75">
      <c r="A148" s="14" t="s">
        <v>192</v>
      </c>
      <c r="E148" s="21">
        <v>0.018000000000000002</v>
      </c>
      <c r="G148" s="23">
        <v>15.01</v>
      </c>
      <c r="H148" s="23">
        <v>16.001</v>
      </c>
      <c r="I148" s="23">
        <v>17.056</v>
      </c>
      <c r="J148" s="23">
        <v>18.292</v>
      </c>
      <c r="K148" s="23">
        <v>19.766</v>
      </c>
      <c r="L148" s="23">
        <v>21.104</v>
      </c>
      <c r="M148" s="23">
        <v>22.521</v>
      </c>
      <c r="N148" s="23">
        <v>23.929</v>
      </c>
      <c r="O148" s="20">
        <f t="shared" si="13"/>
        <v>1.5942038640906062</v>
      </c>
      <c r="Q148" s="24">
        <f t="shared" si="14"/>
        <v>0.27018000000000003</v>
      </c>
      <c r="R148" s="24">
        <f t="shared" si="15"/>
        <v>0.43072200000000005</v>
      </c>
      <c r="U148">
        <v>2011</v>
      </c>
    </row>
    <row r="149" spans="1:21" ht="12.75">
      <c r="A149" s="14" t="s">
        <v>193</v>
      </c>
      <c r="E149" s="21">
        <v>0.7959999999999999</v>
      </c>
      <c r="G149" s="22">
        <v>16.26</v>
      </c>
      <c r="H149" s="22">
        <v>17.304</v>
      </c>
      <c r="I149" s="23">
        <v>18.404</v>
      </c>
      <c r="J149" s="23">
        <v>19.473</v>
      </c>
      <c r="K149" s="23">
        <v>20.539</v>
      </c>
      <c r="L149" s="23">
        <v>21.602</v>
      </c>
      <c r="M149" s="23">
        <v>22.708</v>
      </c>
      <c r="N149" s="23">
        <v>23.884</v>
      </c>
      <c r="O149" s="20">
        <f t="shared" si="13"/>
        <v>1.468880688806888</v>
      </c>
      <c r="Q149" s="24">
        <f t="shared" si="14"/>
        <v>12.94296</v>
      </c>
      <c r="R149" s="24">
        <f t="shared" si="15"/>
        <v>19.011664</v>
      </c>
      <c r="U149">
        <v>2016</v>
      </c>
    </row>
    <row r="150" spans="1:21" ht="12.75">
      <c r="A150" s="14" t="s">
        <v>194</v>
      </c>
      <c r="E150" s="21">
        <v>0.171</v>
      </c>
      <c r="G150" s="23">
        <v>15.962</v>
      </c>
      <c r="H150" s="23">
        <v>16.418</v>
      </c>
      <c r="I150" s="23">
        <v>17.421</v>
      </c>
      <c r="J150" s="23">
        <v>18.296</v>
      </c>
      <c r="K150" s="23">
        <v>19.559</v>
      </c>
      <c r="L150" s="23">
        <v>20.988</v>
      </c>
      <c r="M150" s="23">
        <v>22.378</v>
      </c>
      <c r="N150" s="23">
        <v>23.757</v>
      </c>
      <c r="O150" s="20">
        <f t="shared" si="13"/>
        <v>1.4883473248966297</v>
      </c>
      <c r="Q150" s="24">
        <f t="shared" si="14"/>
        <v>2.729502</v>
      </c>
      <c r="R150" s="24">
        <f t="shared" si="15"/>
        <v>4.062447000000001</v>
      </c>
      <c r="U150">
        <v>2014</v>
      </c>
    </row>
    <row r="151" spans="1:21" ht="12.75">
      <c r="A151" s="14" t="s">
        <v>195</v>
      </c>
      <c r="E151" s="21">
        <v>1</v>
      </c>
      <c r="G151" s="22">
        <v>15.21</v>
      </c>
      <c r="H151" s="22">
        <v>16.519</v>
      </c>
      <c r="I151" s="23">
        <v>17.846</v>
      </c>
      <c r="J151" s="23">
        <v>18.909</v>
      </c>
      <c r="K151" s="23">
        <v>19.947</v>
      </c>
      <c r="L151" s="23">
        <v>20.983</v>
      </c>
      <c r="M151" s="23">
        <v>21.967</v>
      </c>
      <c r="N151" s="23">
        <v>23.013</v>
      </c>
      <c r="O151" s="20">
        <f t="shared" si="13"/>
        <v>1.51301775147929</v>
      </c>
      <c r="Q151" s="24">
        <f t="shared" si="14"/>
        <v>15.21</v>
      </c>
      <c r="R151" s="24">
        <f t="shared" si="15"/>
        <v>23.013</v>
      </c>
      <c r="U151">
        <v>2016</v>
      </c>
    </row>
    <row r="152" spans="1:21" ht="12.75">
      <c r="A152" s="14" t="s">
        <v>196</v>
      </c>
      <c r="E152" s="21">
        <v>0.073</v>
      </c>
      <c r="G152" s="23">
        <v>10.943</v>
      </c>
      <c r="H152" s="23">
        <v>11.642</v>
      </c>
      <c r="I152" s="23">
        <v>12.494</v>
      </c>
      <c r="J152" s="23">
        <v>13.45</v>
      </c>
      <c r="K152" s="23">
        <v>14.488</v>
      </c>
      <c r="L152" s="23">
        <v>15.607</v>
      </c>
      <c r="M152" s="23">
        <v>16.815</v>
      </c>
      <c r="N152" s="23">
        <v>18.126</v>
      </c>
      <c r="O152" s="20">
        <f t="shared" si="13"/>
        <v>1.6564013524627617</v>
      </c>
      <c r="Q152" s="24">
        <f t="shared" si="14"/>
        <v>0.798839</v>
      </c>
      <c r="R152" s="24">
        <f t="shared" si="15"/>
        <v>1.323198</v>
      </c>
      <c r="U152">
        <v>2014</v>
      </c>
    </row>
    <row r="153" spans="1:21" ht="12.75">
      <c r="A153" s="14" t="s">
        <v>197</v>
      </c>
      <c r="E153" s="21">
        <v>0.024</v>
      </c>
      <c r="G153" s="22">
        <v>10.127</v>
      </c>
      <c r="H153" s="23">
        <v>10.764</v>
      </c>
      <c r="I153" s="23">
        <v>11.551</v>
      </c>
      <c r="J153" s="23">
        <v>12.593</v>
      </c>
      <c r="K153" s="23">
        <v>13.693</v>
      </c>
      <c r="L153" s="23">
        <v>15.031</v>
      </c>
      <c r="M153" s="23">
        <v>16.489</v>
      </c>
      <c r="N153" s="23">
        <v>18.067</v>
      </c>
      <c r="O153" s="20">
        <f t="shared" si="13"/>
        <v>1.7840426582403475</v>
      </c>
      <c r="Q153" s="24">
        <f t="shared" si="14"/>
        <v>0.24304800000000001</v>
      </c>
      <c r="R153" s="24">
        <f t="shared" si="15"/>
        <v>0.433608</v>
      </c>
      <c r="U153">
        <v>2015</v>
      </c>
    </row>
    <row r="154" spans="1:21" ht="12.75">
      <c r="A154" s="14" t="s">
        <v>198</v>
      </c>
      <c r="E154" s="21">
        <v>0.62</v>
      </c>
      <c r="G154" s="22">
        <v>9.991</v>
      </c>
      <c r="H154" s="23">
        <v>10.361</v>
      </c>
      <c r="I154" s="23">
        <v>10.934</v>
      </c>
      <c r="J154" s="23">
        <v>11.555</v>
      </c>
      <c r="K154" s="23">
        <v>12.13</v>
      </c>
      <c r="L154" s="23">
        <v>12.675</v>
      </c>
      <c r="M154" s="23">
        <v>13.319</v>
      </c>
      <c r="N154" s="23">
        <v>14.019</v>
      </c>
      <c r="O154" s="20">
        <f t="shared" si="13"/>
        <v>1.4031628465619057</v>
      </c>
      <c r="Q154" s="24">
        <f t="shared" si="14"/>
        <v>6.19442</v>
      </c>
      <c r="R154" s="24">
        <f t="shared" si="15"/>
        <v>8.69178</v>
      </c>
      <c r="U154">
        <v>2015</v>
      </c>
    </row>
    <row r="155" spans="1:21" ht="12.75">
      <c r="A155" s="14" t="s">
        <v>199</v>
      </c>
      <c r="E155" s="21">
        <v>0.396</v>
      </c>
      <c r="G155" s="22">
        <v>5.777</v>
      </c>
      <c r="H155" s="22">
        <v>6.046</v>
      </c>
      <c r="I155" s="23">
        <v>6.398</v>
      </c>
      <c r="J155" s="23">
        <v>6.776</v>
      </c>
      <c r="K155" s="23">
        <v>7.18</v>
      </c>
      <c r="L155" s="23">
        <v>10.145</v>
      </c>
      <c r="M155" s="23">
        <v>13.303</v>
      </c>
      <c r="N155" s="23">
        <v>13.954</v>
      </c>
      <c r="O155" s="20">
        <f t="shared" si="13"/>
        <v>2.415440540072702</v>
      </c>
      <c r="Q155" s="24">
        <f t="shared" si="14"/>
        <v>2.2876920000000003</v>
      </c>
      <c r="R155" s="24">
        <f t="shared" si="15"/>
        <v>5.525784000000001</v>
      </c>
      <c r="U155">
        <v>2016</v>
      </c>
    </row>
    <row r="156" spans="1:21" ht="12.75">
      <c r="A156" s="14" t="s">
        <v>200</v>
      </c>
      <c r="E156" s="21">
        <v>0.278</v>
      </c>
      <c r="G156" s="22">
        <v>10.973</v>
      </c>
      <c r="H156" s="23">
        <v>11.07</v>
      </c>
      <c r="I156" s="23">
        <v>11.352</v>
      </c>
      <c r="J156" s="23">
        <v>11.644</v>
      </c>
      <c r="K156" s="23">
        <v>11.966</v>
      </c>
      <c r="L156" s="23">
        <v>12.287</v>
      </c>
      <c r="M156" s="23">
        <v>12.619</v>
      </c>
      <c r="N156" s="23">
        <v>12.97</v>
      </c>
      <c r="O156" s="20">
        <f t="shared" si="13"/>
        <v>1.1819921625808802</v>
      </c>
      <c r="Q156" s="24">
        <f t="shared" si="14"/>
        <v>3.0504940000000005</v>
      </c>
      <c r="R156" s="24">
        <f t="shared" si="15"/>
        <v>3.6056600000000003</v>
      </c>
      <c r="U156">
        <v>2015</v>
      </c>
    </row>
    <row r="157" spans="1:21" ht="12.75">
      <c r="A157" s="14" t="s">
        <v>201</v>
      </c>
      <c r="E157" s="21">
        <v>0.011000000000000001</v>
      </c>
      <c r="G157" s="23">
        <v>8.73</v>
      </c>
      <c r="H157" s="23">
        <v>9.169</v>
      </c>
      <c r="I157" s="23">
        <v>9.678</v>
      </c>
      <c r="J157" s="23">
        <v>10.256</v>
      </c>
      <c r="K157" s="23">
        <v>10.858</v>
      </c>
      <c r="L157" s="23">
        <v>11.496</v>
      </c>
      <c r="M157" s="23">
        <v>12.188</v>
      </c>
      <c r="N157" s="23">
        <v>12.934</v>
      </c>
      <c r="O157" s="20">
        <f t="shared" si="13"/>
        <v>1.4815578465063</v>
      </c>
      <c r="Q157" s="24">
        <f t="shared" si="14"/>
        <v>0.09603000000000002</v>
      </c>
      <c r="R157" s="24">
        <f t="shared" si="15"/>
        <v>0.142274</v>
      </c>
      <c r="U157">
        <v>2006</v>
      </c>
    </row>
    <row r="158" spans="1:21" ht="14.25">
      <c r="A158" s="14" t="s">
        <v>202</v>
      </c>
      <c r="E158" s="25">
        <v>0.369</v>
      </c>
      <c r="G158" s="22">
        <v>6.048</v>
      </c>
      <c r="H158" s="22">
        <v>6.509</v>
      </c>
      <c r="I158" s="23">
        <v>7.045</v>
      </c>
      <c r="J158" s="23">
        <v>8.01</v>
      </c>
      <c r="K158" s="23">
        <v>9.31</v>
      </c>
      <c r="L158" s="23">
        <v>10.3</v>
      </c>
      <c r="M158" s="23">
        <v>11.054</v>
      </c>
      <c r="N158" s="23">
        <v>11.989</v>
      </c>
      <c r="O158" s="20">
        <f t="shared" si="13"/>
        <v>1.9823082010582012</v>
      </c>
      <c r="Q158" s="24">
        <f t="shared" si="14"/>
        <v>2.231712</v>
      </c>
      <c r="R158" s="24">
        <f t="shared" si="15"/>
        <v>4.423941</v>
      </c>
      <c r="U158">
        <v>2016</v>
      </c>
    </row>
    <row r="159" spans="1:21" ht="12.75">
      <c r="A159" s="14" t="s">
        <v>203</v>
      </c>
      <c r="E159" s="21">
        <v>0.46799999999999997</v>
      </c>
      <c r="G159" s="22">
        <v>8.032</v>
      </c>
      <c r="H159" s="23">
        <v>8.298</v>
      </c>
      <c r="I159" s="23">
        <v>8.798</v>
      </c>
      <c r="J159" s="23">
        <v>9.329</v>
      </c>
      <c r="K159" s="23">
        <v>9.87</v>
      </c>
      <c r="L159" s="23">
        <v>10.418</v>
      </c>
      <c r="M159" s="23">
        <v>11.005</v>
      </c>
      <c r="N159" s="23">
        <v>11.623</v>
      </c>
      <c r="O159" s="20">
        <f t="shared" si="13"/>
        <v>1.4470866533864541</v>
      </c>
      <c r="Q159" s="24">
        <f t="shared" si="14"/>
        <v>3.7589759999999997</v>
      </c>
      <c r="R159" s="24">
        <f t="shared" si="15"/>
        <v>5.439563999999999</v>
      </c>
      <c r="U159">
        <v>2015</v>
      </c>
    </row>
    <row r="160" spans="1:21" ht="14.25">
      <c r="A160" s="14" t="s">
        <v>204</v>
      </c>
      <c r="E160" s="25">
        <v>0.848</v>
      </c>
      <c r="G160" s="22">
        <v>8.925</v>
      </c>
      <c r="H160" s="23">
        <v>9.043</v>
      </c>
      <c r="I160" s="23">
        <v>9.374</v>
      </c>
      <c r="J160" s="23">
        <v>9.792</v>
      </c>
      <c r="K160" s="23">
        <v>10.218</v>
      </c>
      <c r="L160" s="23">
        <v>10.61</v>
      </c>
      <c r="M160" s="23">
        <v>10.967</v>
      </c>
      <c r="N160" s="23">
        <v>11.337</v>
      </c>
      <c r="O160" s="20">
        <f t="shared" si="13"/>
        <v>1.270252100840336</v>
      </c>
      <c r="Q160" s="24">
        <f t="shared" si="14"/>
        <v>7.5684000000000005</v>
      </c>
      <c r="R160" s="24">
        <f t="shared" si="15"/>
        <v>9.613776</v>
      </c>
      <c r="U160">
        <v>2015</v>
      </c>
    </row>
    <row r="161" spans="1:21" ht="12.75">
      <c r="A161" s="14" t="s">
        <v>205</v>
      </c>
      <c r="E161" s="21">
        <v>0.423</v>
      </c>
      <c r="G161" s="22">
        <v>8.698</v>
      </c>
      <c r="H161" s="23">
        <v>7.8870000000000005</v>
      </c>
      <c r="I161" s="23">
        <v>7.961</v>
      </c>
      <c r="J161" s="23">
        <v>8.204</v>
      </c>
      <c r="K161" s="23">
        <v>8.553</v>
      </c>
      <c r="L161" s="23">
        <v>8.956</v>
      </c>
      <c r="M161" s="23">
        <v>9.411</v>
      </c>
      <c r="N161" s="23">
        <v>9.895</v>
      </c>
      <c r="O161" s="20">
        <f t="shared" si="13"/>
        <v>1.1376178431823407</v>
      </c>
      <c r="Q161" s="24">
        <f t="shared" si="14"/>
        <v>3.6792540000000002</v>
      </c>
      <c r="R161" s="24">
        <f t="shared" si="15"/>
        <v>4.185585</v>
      </c>
      <c r="U161">
        <v>2015</v>
      </c>
    </row>
    <row r="162" spans="1:21" ht="12.75">
      <c r="A162" s="14" t="s">
        <v>206</v>
      </c>
      <c r="E162" s="21">
        <v>0.20600000000000002</v>
      </c>
      <c r="G162" s="22">
        <v>6.693</v>
      </c>
      <c r="H162" s="23">
        <v>6.976</v>
      </c>
      <c r="I162" s="23">
        <v>7.287</v>
      </c>
      <c r="J162" s="23">
        <v>7.625</v>
      </c>
      <c r="K162" s="23">
        <v>8.065</v>
      </c>
      <c r="L162" s="23">
        <v>8.537</v>
      </c>
      <c r="M162" s="23">
        <v>9.074</v>
      </c>
      <c r="N162" s="23">
        <v>9.64</v>
      </c>
      <c r="O162" s="20">
        <f aca="true" t="shared" si="16" ref="O162:O193">N162/G162</f>
        <v>1.4403107724488273</v>
      </c>
      <c r="Q162" s="24">
        <f t="shared" si="14"/>
        <v>1.378758</v>
      </c>
      <c r="R162" s="24">
        <f t="shared" si="15"/>
        <v>1.9858400000000003</v>
      </c>
      <c r="U162">
        <v>2015</v>
      </c>
    </row>
    <row r="163" spans="1:21" ht="12.75">
      <c r="A163" s="14" t="s">
        <v>207</v>
      </c>
      <c r="E163" s="21">
        <v>0.015</v>
      </c>
      <c r="G163" s="22">
        <v>7.83</v>
      </c>
      <c r="H163" s="23">
        <v>7.851</v>
      </c>
      <c r="I163" s="23">
        <v>8.024</v>
      </c>
      <c r="J163" s="23">
        <v>8.216</v>
      </c>
      <c r="K163" s="23">
        <v>8.431</v>
      </c>
      <c r="L163" s="23">
        <v>8.644</v>
      </c>
      <c r="M163" s="23">
        <v>8.864</v>
      </c>
      <c r="N163" s="23">
        <v>9.093</v>
      </c>
      <c r="O163" s="20">
        <f t="shared" si="16"/>
        <v>1.161302681992337</v>
      </c>
      <c r="Q163" s="24">
        <f aca="true" t="shared" si="17" ref="Q163:Q193">E163*G163</f>
        <v>0.11745</v>
      </c>
      <c r="R163" s="24">
        <f aca="true" t="shared" si="18" ref="R163:R193">E163*N163</f>
        <v>0.136395</v>
      </c>
      <c r="U163">
        <v>2015</v>
      </c>
    </row>
    <row r="164" spans="1:21" ht="12.75">
      <c r="A164" s="14" t="s">
        <v>208</v>
      </c>
      <c r="E164" s="21">
        <v>0.536</v>
      </c>
      <c r="G164" s="22">
        <v>5.225</v>
      </c>
      <c r="H164" s="23">
        <v>5.501</v>
      </c>
      <c r="I164" s="23">
        <v>5.853</v>
      </c>
      <c r="J164" s="23">
        <v>6.265</v>
      </c>
      <c r="K164" s="23">
        <v>6.708</v>
      </c>
      <c r="L164" s="23">
        <v>7.17</v>
      </c>
      <c r="M164" s="23">
        <v>7.662</v>
      </c>
      <c r="N164" s="23">
        <v>8.192</v>
      </c>
      <c r="O164" s="20">
        <f t="shared" si="16"/>
        <v>1.5678468899521532</v>
      </c>
      <c r="Q164" s="24">
        <f t="shared" si="17"/>
        <v>2.8005999999999998</v>
      </c>
      <c r="R164" s="24">
        <f t="shared" si="18"/>
        <v>4.390912</v>
      </c>
      <c r="U164">
        <v>2015</v>
      </c>
    </row>
    <row r="165" spans="1:21" ht="14.25">
      <c r="A165" s="14" t="s">
        <v>209</v>
      </c>
      <c r="E165" s="25">
        <v>0.8029999999999999</v>
      </c>
      <c r="G165" s="22">
        <v>4.657</v>
      </c>
      <c r="H165" s="23">
        <v>4.7940000000000005</v>
      </c>
      <c r="I165" s="23">
        <v>4.983</v>
      </c>
      <c r="J165" s="23">
        <v>5.187</v>
      </c>
      <c r="K165" s="23">
        <v>5.38</v>
      </c>
      <c r="L165" s="23">
        <v>5.554</v>
      </c>
      <c r="M165" s="23">
        <v>5.735</v>
      </c>
      <c r="N165" s="23">
        <v>5.924</v>
      </c>
      <c r="O165" s="20">
        <f t="shared" si="16"/>
        <v>1.272063560231909</v>
      </c>
      <c r="Q165" s="24">
        <f t="shared" si="17"/>
        <v>3.7395709999999998</v>
      </c>
      <c r="R165" s="24">
        <f t="shared" si="18"/>
        <v>4.756972</v>
      </c>
      <c r="U165">
        <v>2015</v>
      </c>
    </row>
    <row r="166" spans="1:21" ht="12.75">
      <c r="A166" s="14" t="s">
        <v>210</v>
      </c>
      <c r="E166" s="21">
        <v>0.086</v>
      </c>
      <c r="G166" s="23">
        <v>3.757</v>
      </c>
      <c r="H166" s="23">
        <v>3.762</v>
      </c>
      <c r="I166" s="23">
        <v>3.96</v>
      </c>
      <c r="J166" s="23">
        <v>4.265</v>
      </c>
      <c r="K166" s="23">
        <v>4.608</v>
      </c>
      <c r="L166" s="23">
        <v>4.984</v>
      </c>
      <c r="M166" s="23">
        <v>5.42</v>
      </c>
      <c r="N166" s="23">
        <v>5.913</v>
      </c>
      <c r="O166" s="20">
        <f t="shared" si="16"/>
        <v>1.5738621240351345</v>
      </c>
      <c r="Q166" s="24">
        <f t="shared" si="17"/>
        <v>0.323102</v>
      </c>
      <c r="R166" s="24">
        <f t="shared" si="18"/>
        <v>0.508518</v>
      </c>
      <c r="U166">
        <v>2014</v>
      </c>
    </row>
    <row r="167" spans="1:21" ht="12.75">
      <c r="A167" s="14" t="s">
        <v>211</v>
      </c>
      <c r="E167" s="21">
        <v>0.11699999999999999</v>
      </c>
      <c r="G167" s="23">
        <v>3.1</v>
      </c>
      <c r="H167" s="23">
        <v>3.345</v>
      </c>
      <c r="I167" s="23">
        <v>3.658</v>
      </c>
      <c r="J167" s="23">
        <v>4.002</v>
      </c>
      <c r="K167" s="23">
        <v>4.376</v>
      </c>
      <c r="L167" s="23">
        <v>4.732</v>
      </c>
      <c r="M167" s="23">
        <v>5.117</v>
      </c>
      <c r="N167" s="23">
        <v>5.537</v>
      </c>
      <c r="O167" s="20">
        <f t="shared" si="16"/>
        <v>1.7861290322580645</v>
      </c>
      <c r="Q167" s="24">
        <f t="shared" si="17"/>
        <v>0.36269999999999997</v>
      </c>
      <c r="R167" s="24">
        <f t="shared" si="18"/>
        <v>0.647829</v>
      </c>
      <c r="U167">
        <v>2014</v>
      </c>
    </row>
    <row r="168" spans="1:21" ht="14.25">
      <c r="A168" s="14" t="s">
        <v>212</v>
      </c>
      <c r="E168" s="25">
        <v>0.425</v>
      </c>
      <c r="G168" s="22">
        <v>3.358</v>
      </c>
      <c r="H168" s="23">
        <v>3.54</v>
      </c>
      <c r="I168" s="23">
        <v>3.762</v>
      </c>
      <c r="J168" s="23">
        <v>4.002</v>
      </c>
      <c r="K168" s="23">
        <v>4.257</v>
      </c>
      <c r="L168" s="23">
        <v>4.52</v>
      </c>
      <c r="M168" s="23">
        <v>4.805</v>
      </c>
      <c r="N168" s="23">
        <v>5.111</v>
      </c>
      <c r="O168" s="20">
        <f t="shared" si="16"/>
        <v>1.5220369267421083</v>
      </c>
      <c r="Q168" s="24">
        <f t="shared" si="17"/>
        <v>1.42715</v>
      </c>
      <c r="R168" s="24">
        <f t="shared" si="18"/>
        <v>2.1721749999999997</v>
      </c>
      <c r="U168">
        <v>2015</v>
      </c>
    </row>
    <row r="169" spans="1:21" ht="12.75">
      <c r="A169" s="14" t="s">
        <v>213</v>
      </c>
      <c r="E169" s="21">
        <v>0.045</v>
      </c>
      <c r="G169" s="23">
        <v>3.009</v>
      </c>
      <c r="H169" s="23">
        <v>3.186</v>
      </c>
      <c r="I169" s="23">
        <v>3.411</v>
      </c>
      <c r="J169" s="23">
        <v>3.6630000000000003</v>
      </c>
      <c r="K169" s="23">
        <v>3.939</v>
      </c>
      <c r="L169" s="23">
        <v>4.238</v>
      </c>
      <c r="M169" s="23">
        <v>4.567</v>
      </c>
      <c r="N169" s="23">
        <v>4.925</v>
      </c>
      <c r="O169" s="20">
        <f t="shared" si="16"/>
        <v>1.6367563974742438</v>
      </c>
      <c r="Q169" s="24">
        <f t="shared" si="17"/>
        <v>0.135405</v>
      </c>
      <c r="R169" s="24">
        <f t="shared" si="18"/>
        <v>0.221625</v>
      </c>
      <c r="U169">
        <v>2014</v>
      </c>
    </row>
    <row r="170" spans="1:21" ht="12.75">
      <c r="A170" s="14" t="s">
        <v>214</v>
      </c>
      <c r="E170" s="21">
        <v>0.16899999999999998</v>
      </c>
      <c r="G170" s="23">
        <v>3.302</v>
      </c>
      <c r="H170" s="23">
        <v>3.427</v>
      </c>
      <c r="I170" s="23">
        <v>3.607</v>
      </c>
      <c r="J170" s="23">
        <v>3.816</v>
      </c>
      <c r="K170" s="23">
        <v>4.041</v>
      </c>
      <c r="L170" s="23">
        <v>4.275</v>
      </c>
      <c r="M170" s="23">
        <v>4.531</v>
      </c>
      <c r="N170" s="23">
        <v>4.811</v>
      </c>
      <c r="O170" s="20">
        <f t="shared" si="16"/>
        <v>1.4569957601453665</v>
      </c>
      <c r="Q170" s="24">
        <f t="shared" si="17"/>
        <v>0.5580379999999999</v>
      </c>
      <c r="R170" s="24">
        <f t="shared" si="18"/>
        <v>0.8130589999999999</v>
      </c>
      <c r="U170">
        <v>2013</v>
      </c>
    </row>
    <row r="171" spans="1:21" ht="12.75">
      <c r="A171" s="14" t="s">
        <v>215</v>
      </c>
      <c r="E171" s="21">
        <v>0.035</v>
      </c>
      <c r="G171" s="22">
        <v>2.701</v>
      </c>
      <c r="H171" s="23">
        <v>2.878</v>
      </c>
      <c r="I171" s="23">
        <v>3.089</v>
      </c>
      <c r="J171" s="23">
        <v>3.316</v>
      </c>
      <c r="K171" s="23">
        <v>3.558</v>
      </c>
      <c r="L171" s="23">
        <v>3.8120000000000003</v>
      </c>
      <c r="M171" s="23">
        <v>4.083</v>
      </c>
      <c r="N171" s="23">
        <v>4.377</v>
      </c>
      <c r="O171" s="20">
        <f t="shared" si="16"/>
        <v>1.6205109218807847</v>
      </c>
      <c r="Q171" s="24">
        <f t="shared" si="17"/>
        <v>0.09453500000000001</v>
      </c>
      <c r="R171" s="24">
        <f t="shared" si="18"/>
        <v>0.153195</v>
      </c>
      <c r="U171">
        <v>2015</v>
      </c>
    </row>
    <row r="172" spans="1:21" ht="14.25">
      <c r="A172" s="14" t="s">
        <v>216</v>
      </c>
      <c r="E172" s="25">
        <v>0.45</v>
      </c>
      <c r="G172" s="22">
        <v>3.081</v>
      </c>
      <c r="H172" s="23">
        <v>3.09</v>
      </c>
      <c r="I172" s="23">
        <v>3.252</v>
      </c>
      <c r="J172" s="23">
        <v>3.401</v>
      </c>
      <c r="K172" s="23">
        <v>3.549</v>
      </c>
      <c r="L172" s="23">
        <v>3.693</v>
      </c>
      <c r="M172" s="23">
        <v>3.843</v>
      </c>
      <c r="N172" s="23">
        <v>4.001</v>
      </c>
      <c r="O172" s="20">
        <f t="shared" si="16"/>
        <v>1.2986043492372608</v>
      </c>
      <c r="Q172" s="24">
        <f t="shared" si="17"/>
        <v>1.38645</v>
      </c>
      <c r="R172" s="24">
        <f t="shared" si="18"/>
        <v>1.80045</v>
      </c>
      <c r="U172">
        <v>2015</v>
      </c>
    </row>
    <row r="173" spans="1:21" ht="12.75">
      <c r="A173" s="14" t="s">
        <v>217</v>
      </c>
      <c r="E173" s="21">
        <v>0.012</v>
      </c>
      <c r="G173" s="23">
        <v>5.507</v>
      </c>
      <c r="H173" s="23">
        <v>4.975</v>
      </c>
      <c r="I173" s="23">
        <v>4.567</v>
      </c>
      <c r="J173" s="23">
        <v>4.589</v>
      </c>
      <c r="K173" s="23">
        <v>4.339</v>
      </c>
      <c r="L173" s="23">
        <v>4.129</v>
      </c>
      <c r="M173" s="23">
        <v>3.98</v>
      </c>
      <c r="N173" s="23">
        <v>3.826</v>
      </c>
      <c r="O173" s="20">
        <f t="shared" si="16"/>
        <v>0.6947521336480843</v>
      </c>
      <c r="Q173" s="24">
        <f t="shared" si="17"/>
        <v>0.066084</v>
      </c>
      <c r="R173" s="24">
        <f t="shared" si="18"/>
        <v>0.045912</v>
      </c>
      <c r="U173">
        <v>2014</v>
      </c>
    </row>
    <row r="174" spans="1:21" ht="12.75">
      <c r="A174" s="14" t="s">
        <v>218</v>
      </c>
      <c r="E174" s="21">
        <v>0.579</v>
      </c>
      <c r="G174" s="23">
        <v>2.454</v>
      </c>
      <c r="H174" s="23">
        <v>2.596</v>
      </c>
      <c r="I174" s="23">
        <v>2.761</v>
      </c>
      <c r="J174" s="23">
        <v>2.919</v>
      </c>
      <c r="K174" s="23">
        <v>3.082</v>
      </c>
      <c r="L174" s="23">
        <v>3.249</v>
      </c>
      <c r="M174" s="23">
        <v>3.425</v>
      </c>
      <c r="N174" s="23">
        <v>3.613</v>
      </c>
      <c r="O174" s="20">
        <f t="shared" si="16"/>
        <v>1.4722901385493072</v>
      </c>
      <c r="Q174" s="24">
        <f t="shared" si="17"/>
        <v>1.420866</v>
      </c>
      <c r="R174" s="24">
        <f t="shared" si="18"/>
        <v>2.0919269999999996</v>
      </c>
      <c r="U174">
        <v>2014</v>
      </c>
    </row>
    <row r="175" spans="1:21" ht="14.25">
      <c r="A175" s="14" t="s">
        <v>219</v>
      </c>
      <c r="E175" s="25">
        <v>0.65</v>
      </c>
      <c r="G175" s="22">
        <v>2.161</v>
      </c>
      <c r="H175" s="22">
        <v>2.271</v>
      </c>
      <c r="I175" s="23">
        <v>2.372</v>
      </c>
      <c r="J175" s="23">
        <v>2.466</v>
      </c>
      <c r="K175" s="23">
        <v>2.563</v>
      </c>
      <c r="L175" s="23">
        <v>2.659</v>
      </c>
      <c r="M175" s="23">
        <v>2.759</v>
      </c>
      <c r="N175" s="23">
        <v>2.865</v>
      </c>
      <c r="O175" s="20">
        <f t="shared" si="16"/>
        <v>1.3257751041184638</v>
      </c>
      <c r="Q175" s="24">
        <f t="shared" si="17"/>
        <v>1.4046500000000002</v>
      </c>
      <c r="R175" s="24">
        <f t="shared" si="18"/>
        <v>1.8622500000000002</v>
      </c>
      <c r="U175">
        <v>2016</v>
      </c>
    </row>
    <row r="176" spans="1:21" ht="12.75">
      <c r="A176" s="14" t="s">
        <v>220</v>
      </c>
      <c r="E176" s="21">
        <v>1</v>
      </c>
      <c r="G176" s="22">
        <v>2.013</v>
      </c>
      <c r="H176" s="22">
        <v>2.055</v>
      </c>
      <c r="I176" s="23">
        <v>2.11</v>
      </c>
      <c r="J176" s="23">
        <v>2.19</v>
      </c>
      <c r="K176" s="23">
        <v>2.271</v>
      </c>
      <c r="L176" s="23">
        <v>2.352</v>
      </c>
      <c r="M176" s="23">
        <v>2.435</v>
      </c>
      <c r="N176" s="23">
        <v>2.523</v>
      </c>
      <c r="O176" s="20">
        <f t="shared" si="16"/>
        <v>1.2533532041728763</v>
      </c>
      <c r="Q176" s="24">
        <f t="shared" si="17"/>
        <v>2.013</v>
      </c>
      <c r="R176" s="24">
        <f t="shared" si="18"/>
        <v>2.523</v>
      </c>
      <c r="U176">
        <v>2016</v>
      </c>
    </row>
    <row r="177" spans="1:21" ht="12.75">
      <c r="A177" s="14" t="s">
        <v>221</v>
      </c>
      <c r="E177" s="21">
        <v>1</v>
      </c>
      <c r="G177" s="22">
        <v>1.978</v>
      </c>
      <c r="H177" s="23">
        <v>2.024</v>
      </c>
      <c r="I177" s="23">
        <v>2.093</v>
      </c>
      <c r="J177" s="23">
        <v>2.168</v>
      </c>
      <c r="K177" s="23">
        <v>2.243</v>
      </c>
      <c r="L177" s="23">
        <v>2.318</v>
      </c>
      <c r="M177" s="23">
        <v>2.396</v>
      </c>
      <c r="N177" s="23">
        <v>2.478</v>
      </c>
      <c r="O177" s="20">
        <f t="shared" si="16"/>
        <v>1.2527805864509607</v>
      </c>
      <c r="Q177" s="24">
        <f t="shared" si="17"/>
        <v>1.978</v>
      </c>
      <c r="R177" s="24">
        <f t="shared" si="18"/>
        <v>2.478</v>
      </c>
      <c r="U177">
        <v>2015</v>
      </c>
    </row>
    <row r="178" spans="1:21" ht="12.75">
      <c r="A178" s="14" t="s">
        <v>222</v>
      </c>
      <c r="E178" s="21">
        <v>0.38799999999999996</v>
      </c>
      <c r="G178" s="22">
        <v>1.448</v>
      </c>
      <c r="H178" s="23">
        <v>1.512</v>
      </c>
      <c r="I178" s="23">
        <v>1.588</v>
      </c>
      <c r="J178" s="23">
        <v>1.667</v>
      </c>
      <c r="K178" s="23">
        <v>1.75</v>
      </c>
      <c r="L178" s="23">
        <v>1.833</v>
      </c>
      <c r="M178" s="23">
        <v>1.92</v>
      </c>
      <c r="N178" s="23">
        <v>2.013</v>
      </c>
      <c r="O178" s="20">
        <f t="shared" si="16"/>
        <v>1.3901933701657458</v>
      </c>
      <c r="Q178" s="24">
        <f t="shared" si="17"/>
        <v>0.5618239999999999</v>
      </c>
      <c r="R178" s="24">
        <f t="shared" si="18"/>
        <v>0.7810439999999998</v>
      </c>
      <c r="U178">
        <v>2015</v>
      </c>
    </row>
    <row r="179" spans="1:21" ht="12.75">
      <c r="A179" s="14" t="s">
        <v>223</v>
      </c>
      <c r="E179" s="21">
        <v>0.662</v>
      </c>
      <c r="G179" s="23">
        <v>1.4</v>
      </c>
      <c r="H179" s="23">
        <v>1.459</v>
      </c>
      <c r="I179" s="23">
        <v>1.544</v>
      </c>
      <c r="J179" s="23">
        <v>1.633</v>
      </c>
      <c r="K179" s="23">
        <v>1.718</v>
      </c>
      <c r="L179" s="23">
        <v>1.8050000000000002</v>
      </c>
      <c r="M179" s="23">
        <v>1.8940000000000001</v>
      </c>
      <c r="N179" s="23">
        <v>1.9849999999999999</v>
      </c>
      <c r="O179" s="20">
        <f t="shared" si="16"/>
        <v>1.417857142857143</v>
      </c>
      <c r="Q179" s="24">
        <f t="shared" si="17"/>
        <v>0.9268</v>
      </c>
      <c r="R179" s="24">
        <f t="shared" si="18"/>
        <v>1.31407</v>
      </c>
      <c r="U179">
        <v>2014</v>
      </c>
    </row>
    <row r="180" spans="1:21" ht="12.75">
      <c r="A180" s="14" t="s">
        <v>224</v>
      </c>
      <c r="E180" s="21">
        <v>0.073</v>
      </c>
      <c r="G180" s="22">
        <v>1.217</v>
      </c>
      <c r="H180" s="23">
        <v>1.259</v>
      </c>
      <c r="I180" s="23">
        <v>1.329</v>
      </c>
      <c r="J180" s="23">
        <v>1.4140000000000001</v>
      </c>
      <c r="K180" s="23">
        <v>1.502</v>
      </c>
      <c r="L180" s="23">
        <v>1.5939999999999999</v>
      </c>
      <c r="M180" s="23">
        <v>1.691</v>
      </c>
      <c r="N180" s="23">
        <v>1.795</v>
      </c>
      <c r="O180" s="20">
        <f t="shared" si="16"/>
        <v>1.4749383730484797</v>
      </c>
      <c r="Q180" s="24">
        <f t="shared" si="17"/>
        <v>0.088841</v>
      </c>
      <c r="R180" s="24">
        <f t="shared" si="18"/>
        <v>0.13103499999999998</v>
      </c>
      <c r="U180">
        <v>2015</v>
      </c>
    </row>
    <row r="181" spans="1:21" ht="12.75">
      <c r="A181" s="14" t="s">
        <v>225</v>
      </c>
      <c r="E181" s="21">
        <v>0.602</v>
      </c>
      <c r="G181" s="22">
        <v>1.203</v>
      </c>
      <c r="H181" s="22">
        <v>1.241</v>
      </c>
      <c r="I181" s="23">
        <v>1.299</v>
      </c>
      <c r="J181" s="23">
        <v>1.366</v>
      </c>
      <c r="K181" s="23">
        <v>1.437</v>
      </c>
      <c r="L181" s="23">
        <v>1.51</v>
      </c>
      <c r="M181" s="23">
        <v>1.587</v>
      </c>
      <c r="N181" s="23">
        <v>1.665</v>
      </c>
      <c r="O181" s="20">
        <f t="shared" si="16"/>
        <v>1.3840399002493764</v>
      </c>
      <c r="Q181" s="24">
        <f t="shared" si="17"/>
        <v>0.724206</v>
      </c>
      <c r="R181" s="24">
        <f t="shared" si="18"/>
        <v>1.00233</v>
      </c>
      <c r="U181">
        <v>2016</v>
      </c>
    </row>
    <row r="182" spans="1:21" ht="12.75">
      <c r="A182" s="14" t="s">
        <v>226</v>
      </c>
      <c r="E182" s="21">
        <v>0.098</v>
      </c>
      <c r="G182" s="23">
        <v>1.1320000000000001</v>
      </c>
      <c r="H182" s="23">
        <v>1.185</v>
      </c>
      <c r="I182" s="23">
        <v>1.2469999999999999</v>
      </c>
      <c r="J182" s="23">
        <v>1.313</v>
      </c>
      <c r="K182" s="23">
        <v>1.3820000000000001</v>
      </c>
      <c r="L182" s="23">
        <v>1.452</v>
      </c>
      <c r="M182" s="23">
        <v>1.528</v>
      </c>
      <c r="N182" s="23">
        <v>1.609</v>
      </c>
      <c r="O182" s="20">
        <f t="shared" si="16"/>
        <v>1.4213780918727914</v>
      </c>
      <c r="Q182" s="24">
        <f t="shared" si="17"/>
        <v>0.11093600000000002</v>
      </c>
      <c r="R182" s="24">
        <f t="shared" si="18"/>
        <v>0.15768200000000002</v>
      </c>
      <c r="U182">
        <v>2014</v>
      </c>
    </row>
    <row r="183" spans="1:21" ht="12.75">
      <c r="A183" s="14" t="s">
        <v>227</v>
      </c>
      <c r="E183" s="21">
        <v>0.29</v>
      </c>
      <c r="G183" s="22">
        <v>1.002</v>
      </c>
      <c r="H183" s="22">
        <v>1.082</v>
      </c>
      <c r="I183" s="23">
        <v>1.129</v>
      </c>
      <c r="J183" s="23">
        <v>1.165</v>
      </c>
      <c r="K183" s="23">
        <v>1.212</v>
      </c>
      <c r="L183" s="23">
        <v>1.262</v>
      </c>
      <c r="M183" s="23">
        <v>1.315</v>
      </c>
      <c r="N183" s="23">
        <v>1.371</v>
      </c>
      <c r="O183" s="20">
        <f t="shared" si="16"/>
        <v>1.3682634730538923</v>
      </c>
      <c r="Q183" s="24">
        <f t="shared" si="17"/>
        <v>0.29058</v>
      </c>
      <c r="R183" s="24">
        <f t="shared" si="18"/>
        <v>0.39759</v>
      </c>
      <c r="U183">
        <v>2016</v>
      </c>
    </row>
    <row r="184" spans="1:21" ht="12.75">
      <c r="A184" s="14" t="s">
        <v>228</v>
      </c>
      <c r="E184" s="21">
        <v>0.6609999999999999</v>
      </c>
      <c r="G184" s="22">
        <v>0.79</v>
      </c>
      <c r="H184" s="23">
        <v>0.805</v>
      </c>
      <c r="I184" s="23">
        <v>0.847</v>
      </c>
      <c r="J184" s="23">
        <v>0.885</v>
      </c>
      <c r="K184" s="23">
        <v>0.923</v>
      </c>
      <c r="L184" s="23">
        <v>0.961</v>
      </c>
      <c r="M184" s="23">
        <v>0.998</v>
      </c>
      <c r="N184" s="23">
        <v>1.034</v>
      </c>
      <c r="O184" s="20">
        <f t="shared" si="16"/>
        <v>1.3088607594936708</v>
      </c>
      <c r="Q184" s="24">
        <f t="shared" si="17"/>
        <v>0.5221899999999999</v>
      </c>
      <c r="R184" s="24">
        <f t="shared" si="18"/>
        <v>0.6834739999999999</v>
      </c>
      <c r="U184">
        <v>2015</v>
      </c>
    </row>
    <row r="185" spans="1:21" ht="12.75">
      <c r="A185" s="14" t="s">
        <v>229</v>
      </c>
      <c r="E185" s="21">
        <v>1</v>
      </c>
      <c r="G185" s="23">
        <v>0.686</v>
      </c>
      <c r="H185" s="23">
        <v>0.723</v>
      </c>
      <c r="I185" s="23">
        <v>0.772</v>
      </c>
      <c r="J185" s="23">
        <v>0.8210000000000001</v>
      </c>
      <c r="K185" s="23">
        <v>0.869</v>
      </c>
      <c r="L185" s="23">
        <v>0.913</v>
      </c>
      <c r="M185" s="23">
        <v>0.9590000000000001</v>
      </c>
      <c r="N185" s="23">
        <v>1.008</v>
      </c>
      <c r="O185" s="20">
        <f t="shared" si="16"/>
        <v>1.4693877551020407</v>
      </c>
      <c r="Q185" s="24">
        <f t="shared" si="17"/>
        <v>0.686</v>
      </c>
      <c r="R185" s="24">
        <f t="shared" si="18"/>
        <v>1.008</v>
      </c>
      <c r="U185">
        <v>2014</v>
      </c>
    </row>
    <row r="186" spans="1:21" ht="12.75">
      <c r="A186" s="14" t="s">
        <v>230</v>
      </c>
      <c r="E186" s="21">
        <v>0.256</v>
      </c>
      <c r="G186" s="23">
        <v>0.605</v>
      </c>
      <c r="H186" s="23">
        <v>0.638</v>
      </c>
      <c r="I186" s="23">
        <v>0.685</v>
      </c>
      <c r="J186" s="23">
        <v>0.738</v>
      </c>
      <c r="K186" s="23">
        <v>0.796</v>
      </c>
      <c r="L186" s="23">
        <v>0.857</v>
      </c>
      <c r="M186" s="23">
        <v>0.922</v>
      </c>
      <c r="N186" s="23">
        <v>0.993</v>
      </c>
      <c r="O186" s="20">
        <f t="shared" si="16"/>
        <v>1.6413223140495867</v>
      </c>
      <c r="Q186" s="24">
        <f t="shared" si="17"/>
        <v>0.15488</v>
      </c>
      <c r="R186" s="24">
        <f t="shared" si="18"/>
        <v>0.254208</v>
      </c>
      <c r="U186">
        <v>2013</v>
      </c>
    </row>
    <row r="187" spans="1:21" ht="12.75">
      <c r="A187" s="14" t="s">
        <v>231</v>
      </c>
      <c r="E187" s="21">
        <v>0.466</v>
      </c>
      <c r="G187" s="23">
        <v>0.536</v>
      </c>
      <c r="H187" s="23">
        <v>0.5630000000000001</v>
      </c>
      <c r="I187" s="23">
        <v>0.597</v>
      </c>
      <c r="J187" s="23">
        <v>0.633</v>
      </c>
      <c r="K187" s="23">
        <v>0.663</v>
      </c>
      <c r="L187" s="23">
        <v>0.69</v>
      </c>
      <c r="M187" s="23">
        <v>0.717</v>
      </c>
      <c r="N187" s="23">
        <v>0.745</v>
      </c>
      <c r="O187" s="20">
        <f t="shared" si="16"/>
        <v>1.3899253731343282</v>
      </c>
      <c r="Q187" s="24">
        <f t="shared" si="17"/>
        <v>0.24977600000000003</v>
      </c>
      <c r="R187" s="24">
        <f t="shared" si="18"/>
        <v>0.34717000000000003</v>
      </c>
      <c r="U187">
        <v>2014</v>
      </c>
    </row>
    <row r="188" spans="1:21" ht="12.75">
      <c r="A188" s="14" t="s">
        <v>232</v>
      </c>
      <c r="E188" s="21">
        <v>0.312</v>
      </c>
      <c r="G188" s="22">
        <v>0.32</v>
      </c>
      <c r="H188" s="23">
        <v>0.331</v>
      </c>
      <c r="I188" s="23">
        <v>0.34500000000000003</v>
      </c>
      <c r="J188" s="23">
        <v>0.358</v>
      </c>
      <c r="K188" s="23">
        <v>0.369</v>
      </c>
      <c r="L188" s="23">
        <v>0.379</v>
      </c>
      <c r="M188" s="23">
        <v>0.389</v>
      </c>
      <c r="N188" s="23">
        <v>0.4</v>
      </c>
      <c r="O188" s="20">
        <f t="shared" si="16"/>
        <v>1.25</v>
      </c>
      <c r="Q188" s="24">
        <f t="shared" si="17"/>
        <v>0.09984</v>
      </c>
      <c r="R188" s="24">
        <f t="shared" si="18"/>
        <v>0.12480000000000001</v>
      </c>
      <c r="U188">
        <v>2015</v>
      </c>
    </row>
    <row r="189" spans="1:21" ht="12.75">
      <c r="A189" s="14" t="s">
        <v>233</v>
      </c>
      <c r="E189" s="21">
        <v>1</v>
      </c>
      <c r="G189" s="22">
        <v>0.273</v>
      </c>
      <c r="H189" s="23">
        <v>0.277</v>
      </c>
      <c r="I189" s="23">
        <v>0.297</v>
      </c>
      <c r="J189" s="23">
        <v>0.319</v>
      </c>
      <c r="K189" s="23">
        <v>0.339</v>
      </c>
      <c r="L189" s="23">
        <v>0.356</v>
      </c>
      <c r="M189" s="23">
        <v>0.371</v>
      </c>
      <c r="N189" s="23">
        <v>0.386</v>
      </c>
      <c r="O189" s="20">
        <f t="shared" si="16"/>
        <v>1.4139194139194138</v>
      </c>
      <c r="Q189" s="24">
        <f t="shared" si="17"/>
        <v>0.273</v>
      </c>
      <c r="R189" s="24">
        <f t="shared" si="18"/>
        <v>0.386</v>
      </c>
      <c r="U189">
        <v>2015</v>
      </c>
    </row>
    <row r="190" spans="1:21" ht="12.75">
      <c r="A190" s="14" t="s">
        <v>234</v>
      </c>
      <c r="E190" s="21">
        <v>0.129</v>
      </c>
      <c r="G190" s="23">
        <v>0.202</v>
      </c>
      <c r="H190" s="23">
        <v>0.212</v>
      </c>
      <c r="I190" s="23">
        <v>0.222</v>
      </c>
      <c r="J190" s="23">
        <v>0.232</v>
      </c>
      <c r="K190" s="23">
        <v>0.241</v>
      </c>
      <c r="L190" s="23">
        <v>0.25</v>
      </c>
      <c r="M190" s="23">
        <v>0.259</v>
      </c>
      <c r="N190" s="23">
        <v>0.269</v>
      </c>
      <c r="O190" s="20">
        <f t="shared" si="16"/>
        <v>1.3316831683168318</v>
      </c>
      <c r="Q190" s="24">
        <f t="shared" si="17"/>
        <v>0.026058</v>
      </c>
      <c r="R190" s="24">
        <f t="shared" si="18"/>
        <v>0.034701</v>
      </c>
      <c r="U190">
        <v>2014</v>
      </c>
    </row>
    <row r="191" spans="1:21" ht="12.75">
      <c r="A191" s="14" t="s">
        <v>235</v>
      </c>
      <c r="E191" s="21">
        <v>0.20199999999999999</v>
      </c>
      <c r="G191" s="22">
        <v>0.17500000000000002</v>
      </c>
      <c r="H191" s="23">
        <v>0.181</v>
      </c>
      <c r="I191" s="23">
        <v>0.188</v>
      </c>
      <c r="J191" s="23">
        <v>0.196</v>
      </c>
      <c r="K191" s="23">
        <v>0.203</v>
      </c>
      <c r="L191" s="23">
        <v>0.21</v>
      </c>
      <c r="M191" s="23">
        <v>0.217</v>
      </c>
      <c r="N191" s="23">
        <v>0.224</v>
      </c>
      <c r="O191" s="20">
        <f t="shared" si="16"/>
        <v>1.2799999999999998</v>
      </c>
      <c r="Q191" s="24">
        <f t="shared" si="17"/>
        <v>0.03535</v>
      </c>
      <c r="R191" s="24">
        <f t="shared" si="18"/>
        <v>0.045248</v>
      </c>
      <c r="U191">
        <v>2015</v>
      </c>
    </row>
    <row r="192" spans="1:21" ht="12.75">
      <c r="A192" s="14" t="s">
        <v>236</v>
      </c>
      <c r="E192" s="21">
        <v>1</v>
      </c>
      <c r="G192" s="22">
        <v>0.135</v>
      </c>
      <c r="H192" s="23">
        <v>0.151</v>
      </c>
      <c r="I192" s="23">
        <v>0.16</v>
      </c>
      <c r="J192" s="23">
        <v>0.157</v>
      </c>
      <c r="K192" s="23">
        <v>0.161</v>
      </c>
      <c r="L192" s="23">
        <v>0.167</v>
      </c>
      <c r="M192" s="23">
        <v>0.17300000000000001</v>
      </c>
      <c r="N192" s="23">
        <v>0.181</v>
      </c>
      <c r="O192" s="20">
        <f t="shared" si="16"/>
        <v>1.3407407407407406</v>
      </c>
      <c r="Q192" s="24">
        <f t="shared" si="17"/>
        <v>0.135</v>
      </c>
      <c r="R192" s="24">
        <f t="shared" si="18"/>
        <v>0.181</v>
      </c>
      <c r="U192">
        <v>2015</v>
      </c>
    </row>
    <row r="193" spans="1:21" ht="12.75">
      <c r="A193" s="14" t="s">
        <v>237</v>
      </c>
      <c r="E193" s="21">
        <v>1</v>
      </c>
      <c r="G193" s="23">
        <v>0.037</v>
      </c>
      <c r="H193" s="23">
        <v>0.039</v>
      </c>
      <c r="I193" s="23">
        <v>0.041</v>
      </c>
      <c r="J193" s="23">
        <v>0.042</v>
      </c>
      <c r="K193" s="23">
        <v>0.044</v>
      </c>
      <c r="L193" s="23">
        <v>0.046</v>
      </c>
      <c r="M193" s="23">
        <v>0.048</v>
      </c>
      <c r="N193" s="23">
        <v>0.05</v>
      </c>
      <c r="O193" s="20">
        <f t="shared" si="16"/>
        <v>1.3513513513513515</v>
      </c>
      <c r="Q193" s="24">
        <f t="shared" si="17"/>
        <v>0.037</v>
      </c>
      <c r="R193" s="24">
        <f t="shared" si="18"/>
        <v>0.05</v>
      </c>
      <c r="U193">
        <v>2012</v>
      </c>
    </row>
    <row r="194" spans="1:14" ht="12.75">
      <c r="A194" s="14"/>
      <c r="E194" s="21"/>
      <c r="G194" s="23"/>
      <c r="H194" s="23"/>
      <c r="I194" s="23"/>
      <c r="J194" s="23"/>
      <c r="K194" s="23"/>
      <c r="L194" s="23"/>
      <c r="M194" s="23"/>
      <c r="N194" s="23"/>
    </row>
    <row r="195" spans="1:14" ht="12.75">
      <c r="A195" s="14"/>
      <c r="E195" s="21"/>
      <c r="G195" s="23"/>
      <c r="H195" s="23"/>
      <c r="I195" s="23"/>
      <c r="J195" s="23"/>
      <c r="K195" s="23"/>
      <c r="L195" s="23"/>
      <c r="M195" s="23"/>
      <c r="N195" s="23"/>
    </row>
    <row r="196" spans="1:21" s="9" customFormat="1" ht="14.25">
      <c r="A196" s="9" t="s">
        <v>238</v>
      </c>
      <c r="B196" s="9" t="s">
        <v>41</v>
      </c>
      <c r="C196" s="9" t="s">
        <v>42</v>
      </c>
      <c r="D196" s="9" t="s">
        <v>43</v>
      </c>
      <c r="E196" s="26">
        <v>0.29600000000000004</v>
      </c>
      <c r="G196" s="27"/>
      <c r="H196" s="27" t="s">
        <v>239</v>
      </c>
      <c r="I196" s="27" t="s">
        <v>239</v>
      </c>
      <c r="J196" s="27" t="s">
        <v>239</v>
      </c>
      <c r="K196" s="27" t="s">
        <v>239</v>
      </c>
      <c r="L196" s="27" t="s">
        <v>239</v>
      </c>
      <c r="M196" s="27" t="s">
        <v>239</v>
      </c>
      <c r="N196" s="27" t="s">
        <v>239</v>
      </c>
      <c r="U196" s="9">
        <v>2010</v>
      </c>
    </row>
    <row r="197" ht="12.75">
      <c r="A197" s="14"/>
    </row>
    <row r="198" ht="12.75">
      <c r="A198" s="14" t="s">
        <v>240</v>
      </c>
    </row>
    <row r="199" ht="14.25">
      <c r="A199" s="56" t="s">
        <v>241</v>
      </c>
    </row>
    <row r="201" spans="1:14" s="9" customFormat="1" ht="14.25">
      <c r="A201" s="9" t="s">
        <v>242</v>
      </c>
      <c r="E201" s="26"/>
      <c r="G201" s="27"/>
      <c r="H201" s="27"/>
      <c r="I201" s="27"/>
      <c r="J201" s="27"/>
      <c r="K201" s="27"/>
      <c r="L201" s="27"/>
      <c r="M201" s="27"/>
      <c r="N201" s="27"/>
    </row>
    <row r="202" spans="1:14" s="9" customFormat="1" ht="14.25">
      <c r="A202" s="10" t="s">
        <v>20</v>
      </c>
      <c r="E202" s="26"/>
      <c r="G202" s="27"/>
      <c r="H202" s="27"/>
      <c r="I202" s="27"/>
      <c r="J202" s="27"/>
      <c r="K202" s="27"/>
      <c r="L202" s="27"/>
      <c r="M202" s="27"/>
      <c r="N202" s="27"/>
    </row>
  </sheetData>
  <sheetProtection selectLockedCells="1" selectUnlockedCells="1"/>
  <hyperlinks>
    <hyperlink ref="A202" r:id="rId1" display="http://www.internetlivestats.com/internet-users-by-country/"/>
    <hyperlink ref="A199" r:id="rId2" display="https://www.imf.org/external/pubs/ft/weo/2017/01/weodata/weorept.aspx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0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7109375" defaultRowHeight="12.75"/>
  <cols>
    <col min="1" max="1" width="12.57421875" style="9" customWidth="1"/>
    <col min="2" max="2" width="6.8515625" style="9" customWidth="1"/>
    <col min="3" max="3" width="6.421875" style="9" customWidth="1"/>
    <col min="4" max="4" width="7.421875" style="9" customWidth="1"/>
    <col min="5" max="5" width="8.00390625" style="26" customWidth="1"/>
    <col min="6" max="6" width="8.8515625" style="9" customWidth="1"/>
    <col min="7" max="14" width="8.7109375" style="9" customWidth="1"/>
    <col min="15" max="15" width="6.421875" style="9" customWidth="1"/>
    <col min="16" max="17" width="8.140625" style="9" customWidth="1"/>
    <col min="18" max="18" width="8.7109375" style="9" customWidth="1"/>
    <col min="19" max="19" width="5.140625" style="9" customWidth="1"/>
    <col min="20" max="16384" width="8.7109375" style="9" customWidth="1"/>
  </cols>
  <sheetData>
    <row r="1" spans="1:20" ht="57">
      <c r="A1" s="9" t="s">
        <v>243</v>
      </c>
      <c r="B1" s="9" t="s">
        <v>244</v>
      </c>
      <c r="C1" s="9" t="s">
        <v>245</v>
      </c>
      <c r="D1" s="9" t="s">
        <v>246</v>
      </c>
      <c r="E1" s="28" t="s">
        <v>25</v>
      </c>
      <c r="F1" s="9" t="s">
        <v>247</v>
      </c>
      <c r="G1" s="9" t="s">
        <v>248</v>
      </c>
      <c r="H1" s="9" t="s">
        <v>249</v>
      </c>
      <c r="I1" s="9" t="s">
        <v>250</v>
      </c>
      <c r="J1" s="9" t="s">
        <v>251</v>
      </c>
      <c r="K1" s="9" t="s">
        <v>252</v>
      </c>
      <c r="L1" s="9" t="s">
        <v>253</v>
      </c>
      <c r="M1" s="9" t="s">
        <v>254</v>
      </c>
      <c r="N1" s="29" t="s">
        <v>255</v>
      </c>
      <c r="O1" s="9" t="s">
        <v>35</v>
      </c>
      <c r="P1" s="29" t="s">
        <v>36</v>
      </c>
      <c r="Q1" s="29" t="s">
        <v>256</v>
      </c>
      <c r="R1" s="29" t="s">
        <v>38</v>
      </c>
      <c r="S1" s="29"/>
      <c r="T1" s="9" t="s">
        <v>39</v>
      </c>
    </row>
    <row r="2" spans="1:19" ht="14.25">
      <c r="A2" s="9" t="s">
        <v>40</v>
      </c>
      <c r="B2" s="9" t="s">
        <v>41</v>
      </c>
      <c r="C2" s="9" t="s">
        <v>42</v>
      </c>
      <c r="D2" s="9" t="s">
        <v>43</v>
      </c>
      <c r="F2" s="30">
        <f aca="true" t="shared" si="0" ref="F2:M2">SUM(F3:F192)</f>
        <v>109552.13299999993</v>
      </c>
      <c r="G2" s="30">
        <f t="shared" si="0"/>
        <v>114135.40800000001</v>
      </c>
      <c r="H2" s="30">
        <f t="shared" si="0"/>
        <v>119097.93299999998</v>
      </c>
      <c r="I2" s="30">
        <f t="shared" si="0"/>
        <v>125771.26900000003</v>
      </c>
      <c r="J2" s="30">
        <f t="shared" si="0"/>
        <v>133296.48399999994</v>
      </c>
      <c r="K2" s="30">
        <f t="shared" si="0"/>
        <v>141295.60000000006</v>
      </c>
      <c r="L2" s="30">
        <f t="shared" si="0"/>
        <v>149619.15900000007</v>
      </c>
      <c r="M2" s="30">
        <f t="shared" si="0"/>
        <v>158525.43399999995</v>
      </c>
      <c r="N2" s="31">
        <f aca="true" t="shared" si="1" ref="N2:N33">M2/F2</f>
        <v>1.4470319258868292</v>
      </c>
      <c r="P2" s="31"/>
      <c r="Q2" s="31"/>
      <c r="R2" s="32">
        <v>2015</v>
      </c>
      <c r="S2" s="31"/>
    </row>
    <row r="3" spans="1:21" ht="14.25">
      <c r="A3" s="9" t="s">
        <v>44</v>
      </c>
      <c r="E3" s="26">
        <v>0.522</v>
      </c>
      <c r="F3" s="33">
        <v>18228.357</v>
      </c>
      <c r="G3" s="33">
        <v>19695.742</v>
      </c>
      <c r="H3" s="33">
        <v>21269.017</v>
      </c>
      <c r="I3" s="33">
        <v>23066.062</v>
      </c>
      <c r="J3" s="33">
        <v>25038.432</v>
      </c>
      <c r="K3" s="33">
        <v>27137.657</v>
      </c>
      <c r="L3" s="33">
        <v>29347.88</v>
      </c>
      <c r="M3" s="33">
        <v>31724.483</v>
      </c>
      <c r="N3" s="31">
        <f t="shared" si="1"/>
        <v>1.7403917972420664</v>
      </c>
      <c r="O3" s="34"/>
      <c r="P3" s="30">
        <f aca="true" t="shared" si="2" ref="P3:P34">E3*G3</f>
        <v>10281.177324</v>
      </c>
      <c r="Q3" s="30">
        <f aca="true" t="shared" si="3" ref="Q3:Q34">E3*M3</f>
        <v>16560.180126</v>
      </c>
      <c r="R3" s="30">
        <f>P5+P7+P9+P11+P12+P14+P16+P17+P19+P21+P23</f>
        <v>19267.873697</v>
      </c>
      <c r="S3" s="30" t="s">
        <v>45</v>
      </c>
      <c r="T3" s="9">
        <v>2015</v>
      </c>
      <c r="U3" s="35"/>
    </row>
    <row r="4" spans="1:20" ht="14.25">
      <c r="A4" s="9" t="s">
        <v>46</v>
      </c>
      <c r="E4" s="26">
        <v>0.885</v>
      </c>
      <c r="F4" s="36">
        <v>17393.1</v>
      </c>
      <c r="G4" s="36">
        <v>18036.65</v>
      </c>
      <c r="H4" s="36">
        <v>18561.934</v>
      </c>
      <c r="I4" s="36">
        <v>19377.203</v>
      </c>
      <c r="J4" s="36">
        <v>20250.829</v>
      </c>
      <c r="K4" s="36">
        <v>21104.77</v>
      </c>
      <c r="L4" s="36">
        <v>21926.509</v>
      </c>
      <c r="M4" s="36">
        <v>22766.776</v>
      </c>
      <c r="N4" s="31">
        <f t="shared" si="1"/>
        <v>1.3089544704509262</v>
      </c>
      <c r="O4" s="34" t="s">
        <v>47</v>
      </c>
      <c r="P4" s="30">
        <f t="shared" si="2"/>
        <v>15962.435250000002</v>
      </c>
      <c r="Q4" s="30">
        <f t="shared" si="3"/>
        <v>20148.59676</v>
      </c>
      <c r="R4" s="30">
        <f>P4+P10+P13+P15+P18+P24</f>
        <v>22600.478936</v>
      </c>
      <c r="S4" s="30" t="s">
        <v>47</v>
      </c>
      <c r="T4" s="9">
        <v>2015</v>
      </c>
    </row>
    <row r="5" spans="1:20" ht="14.25">
      <c r="A5" s="9" t="s">
        <v>48</v>
      </c>
      <c r="E5" s="26">
        <v>0.34800000000000003</v>
      </c>
      <c r="F5" s="36">
        <v>7356.728</v>
      </c>
      <c r="G5" s="36">
        <v>7998.275</v>
      </c>
      <c r="H5" s="36">
        <v>8720.514</v>
      </c>
      <c r="I5" s="36">
        <v>9585.371</v>
      </c>
      <c r="J5" s="36">
        <v>10565.834</v>
      </c>
      <c r="K5" s="36">
        <v>11649.111</v>
      </c>
      <c r="L5" s="36">
        <v>12842.396</v>
      </c>
      <c r="M5" s="36">
        <v>14187.084</v>
      </c>
      <c r="N5" s="31">
        <f t="shared" si="1"/>
        <v>1.9284502566902026</v>
      </c>
      <c r="O5" s="34" t="s">
        <v>45</v>
      </c>
      <c r="P5" s="30">
        <f t="shared" si="2"/>
        <v>2783.3997</v>
      </c>
      <c r="Q5" s="30">
        <f t="shared" si="3"/>
        <v>4937.105232000001</v>
      </c>
      <c r="R5" s="30"/>
      <c r="S5" s="30"/>
      <c r="T5" s="9">
        <v>2015</v>
      </c>
    </row>
    <row r="6" spans="1:20" ht="14.25">
      <c r="A6" s="9" t="s">
        <v>49</v>
      </c>
      <c r="E6" s="26">
        <v>0.911</v>
      </c>
      <c r="F6" s="36">
        <v>4766.015</v>
      </c>
      <c r="G6" s="36">
        <v>4843.269</v>
      </c>
      <c r="H6" s="36">
        <v>4931.877</v>
      </c>
      <c r="I6" s="36">
        <v>5066.064</v>
      </c>
      <c r="J6" s="36">
        <v>5210.011</v>
      </c>
      <c r="K6" s="36">
        <v>5363.189</v>
      </c>
      <c r="L6" s="36">
        <v>5483.281</v>
      </c>
      <c r="M6" s="36">
        <v>5636.712</v>
      </c>
      <c r="N6" s="31">
        <f t="shared" si="1"/>
        <v>1.182688682263904</v>
      </c>
      <c r="O6" s="34"/>
      <c r="P6" s="30">
        <f t="shared" si="2"/>
        <v>4412.218059000001</v>
      </c>
      <c r="Q6" s="30">
        <f t="shared" si="3"/>
        <v>5135.044632000001</v>
      </c>
      <c r="R6" s="32">
        <v>2021</v>
      </c>
      <c r="S6" s="30"/>
      <c r="T6" s="9">
        <v>2015</v>
      </c>
    </row>
    <row r="7" spans="1:20" ht="14.25">
      <c r="A7" s="9" t="s">
        <v>50</v>
      </c>
      <c r="E7" s="26">
        <v>0.88</v>
      </c>
      <c r="F7" s="36">
        <v>3763.229</v>
      </c>
      <c r="G7" s="36">
        <v>3860.114</v>
      </c>
      <c r="H7" s="36">
        <v>3979.083</v>
      </c>
      <c r="I7" s="36">
        <v>4122.402</v>
      </c>
      <c r="J7" s="36">
        <v>4278.554</v>
      </c>
      <c r="K7" s="36">
        <v>4432.04</v>
      </c>
      <c r="L7" s="36">
        <v>4583.107</v>
      </c>
      <c r="M7" s="36">
        <v>4740.273</v>
      </c>
      <c r="N7" s="31">
        <f t="shared" si="1"/>
        <v>1.2596291642097786</v>
      </c>
      <c r="O7" s="34" t="s">
        <v>45</v>
      </c>
      <c r="P7" s="30">
        <f t="shared" si="2"/>
        <v>3396.90032</v>
      </c>
      <c r="Q7" s="30">
        <f t="shared" si="3"/>
        <v>4171.44024</v>
      </c>
      <c r="R7" s="30">
        <f>Q5+Q7+Q9+Q11+Q12+Q14+Q16+Q17+Q19+Q21+Q23</f>
        <v>25518.862497000002</v>
      </c>
      <c r="S7" s="30" t="s">
        <v>45</v>
      </c>
      <c r="T7" s="9">
        <v>2015</v>
      </c>
    </row>
    <row r="8" spans="1:20" ht="14.25">
      <c r="A8" s="9" t="s">
        <v>51</v>
      </c>
      <c r="E8" s="26">
        <v>0.20400000000000001</v>
      </c>
      <c r="F8" s="36">
        <v>2688.814</v>
      </c>
      <c r="G8" s="36">
        <v>2848.026</v>
      </c>
      <c r="H8" s="36">
        <v>3027.827</v>
      </c>
      <c r="I8" s="36">
        <v>3256.727</v>
      </c>
      <c r="J8" s="36">
        <v>3517.541</v>
      </c>
      <c r="K8" s="36">
        <v>3805.25</v>
      </c>
      <c r="L8" s="36">
        <v>4119.062</v>
      </c>
      <c r="M8" s="36">
        <v>4461.078</v>
      </c>
      <c r="N8" s="31">
        <f t="shared" si="1"/>
        <v>1.6591248037238726</v>
      </c>
      <c r="O8" s="34"/>
      <c r="P8" s="30">
        <f t="shared" si="2"/>
        <v>580.997304</v>
      </c>
      <c r="Q8" s="30">
        <f t="shared" si="3"/>
        <v>910.0599120000002</v>
      </c>
      <c r="R8" s="30">
        <f>Q4+Q10+Q13+Q15+Q18+Q24</f>
        <v>28591.141877</v>
      </c>
      <c r="S8" s="30" t="s">
        <v>47</v>
      </c>
      <c r="T8" s="9">
        <v>2014</v>
      </c>
    </row>
    <row r="9" spans="1:20" ht="14.25">
      <c r="A9" s="9" t="s">
        <v>52</v>
      </c>
      <c r="E9" s="26">
        <v>0.7130000000000001</v>
      </c>
      <c r="F9" s="36">
        <v>3827.879</v>
      </c>
      <c r="G9" s="36">
        <v>3724.87</v>
      </c>
      <c r="H9" s="36">
        <v>3745.084</v>
      </c>
      <c r="I9" s="36">
        <v>3866.332</v>
      </c>
      <c r="J9" s="36">
        <v>4005.757</v>
      </c>
      <c r="K9" s="36">
        <v>4157.287</v>
      </c>
      <c r="L9" s="36">
        <v>4309.079</v>
      </c>
      <c r="M9" s="36">
        <v>4468.715</v>
      </c>
      <c r="N9" s="31">
        <f t="shared" si="1"/>
        <v>1.1674128152953633</v>
      </c>
      <c r="O9" s="34" t="s">
        <v>45</v>
      </c>
      <c r="P9" s="30">
        <f t="shared" si="2"/>
        <v>2655.8323100000002</v>
      </c>
      <c r="Q9" s="30">
        <f t="shared" si="3"/>
        <v>3186.1937950000006</v>
      </c>
      <c r="R9" s="30" t="s">
        <v>54</v>
      </c>
      <c r="S9" s="30"/>
      <c r="T9" s="9">
        <v>2015</v>
      </c>
    </row>
    <row r="10" spans="1:20" ht="14.25">
      <c r="A10" s="9" t="s">
        <v>53</v>
      </c>
      <c r="E10" s="26">
        <v>0.664</v>
      </c>
      <c r="F10" s="36">
        <v>3291.543</v>
      </c>
      <c r="G10" s="36">
        <v>3198.946</v>
      </c>
      <c r="H10" s="36">
        <v>3134.892</v>
      </c>
      <c r="I10" s="36">
        <v>3217.986</v>
      </c>
      <c r="J10" s="36">
        <v>3343.513</v>
      </c>
      <c r="K10" s="36">
        <v>3485.969</v>
      </c>
      <c r="L10" s="36">
        <v>3630.763</v>
      </c>
      <c r="M10" s="36">
        <v>3783.315</v>
      </c>
      <c r="N10" s="31">
        <f t="shared" si="1"/>
        <v>1.1494047016855014</v>
      </c>
      <c r="O10" s="34" t="s">
        <v>47</v>
      </c>
      <c r="P10" s="30">
        <f t="shared" si="2"/>
        <v>2124.100144</v>
      </c>
      <c r="Q10" s="30">
        <f t="shared" si="3"/>
        <v>2512.12116</v>
      </c>
      <c r="R10" s="31">
        <f>R7/R3</f>
        <v>1.324425460655437</v>
      </c>
      <c r="S10" s="30" t="s">
        <v>45</v>
      </c>
      <c r="T10" s="9">
        <v>2014</v>
      </c>
    </row>
    <row r="11" spans="1:20" ht="14.25">
      <c r="A11" s="9" t="s">
        <v>55</v>
      </c>
      <c r="E11" s="26">
        <v>0.926</v>
      </c>
      <c r="F11" s="36">
        <v>2614.515</v>
      </c>
      <c r="G11" s="36">
        <v>2701.975</v>
      </c>
      <c r="H11" s="36">
        <v>2787.741</v>
      </c>
      <c r="I11" s="36">
        <v>2877.505</v>
      </c>
      <c r="J11" s="36">
        <v>2994.568</v>
      </c>
      <c r="K11" s="36">
        <v>3116.791</v>
      </c>
      <c r="L11" s="36">
        <v>3243.785</v>
      </c>
      <c r="M11" s="36">
        <v>3377.352</v>
      </c>
      <c r="N11" s="31">
        <f t="shared" si="1"/>
        <v>1.2917699841079513</v>
      </c>
      <c r="O11" s="34" t="s">
        <v>45</v>
      </c>
      <c r="P11" s="30">
        <f t="shared" si="2"/>
        <v>2502.02885</v>
      </c>
      <c r="Q11" s="30">
        <f t="shared" si="3"/>
        <v>3127.427952</v>
      </c>
      <c r="R11" s="31">
        <f>R8/R4</f>
        <v>1.2650679641774119</v>
      </c>
      <c r="S11" s="30" t="s">
        <v>47</v>
      </c>
      <c r="T11" s="9">
        <v>2015</v>
      </c>
    </row>
    <row r="12" spans="1:20" ht="14.25">
      <c r="A12" s="9" t="s">
        <v>56</v>
      </c>
      <c r="E12" s="26">
        <v>0.8640000000000001</v>
      </c>
      <c r="F12" s="36">
        <v>2604.306</v>
      </c>
      <c r="G12" s="36">
        <v>2665.863</v>
      </c>
      <c r="H12" s="36">
        <v>2736.717</v>
      </c>
      <c r="I12" s="36">
        <v>2833.151</v>
      </c>
      <c r="J12" s="36">
        <v>2946.291</v>
      </c>
      <c r="K12" s="36">
        <v>3063.385</v>
      </c>
      <c r="L12" s="36">
        <v>3184.974</v>
      </c>
      <c r="M12" s="36">
        <v>3314.069</v>
      </c>
      <c r="N12" s="31">
        <f t="shared" si="1"/>
        <v>1.2725344103189102</v>
      </c>
      <c r="O12" s="34" t="s">
        <v>45</v>
      </c>
      <c r="P12" s="30">
        <f t="shared" si="2"/>
        <v>2303.305632</v>
      </c>
      <c r="Q12" s="30">
        <f t="shared" si="3"/>
        <v>2863.3556160000003</v>
      </c>
      <c r="R12" s="30"/>
      <c r="S12" s="30"/>
      <c r="T12" s="9">
        <v>2015</v>
      </c>
    </row>
    <row r="13" spans="1:20" ht="14.25">
      <c r="A13" s="9" t="s">
        <v>57</v>
      </c>
      <c r="E13" s="26">
        <v>0.451</v>
      </c>
      <c r="F13" s="36">
        <v>2153.322</v>
      </c>
      <c r="G13" s="36">
        <v>2230.137</v>
      </c>
      <c r="H13" s="36">
        <v>2306.668</v>
      </c>
      <c r="I13" s="36">
        <v>2410.946</v>
      </c>
      <c r="J13" s="36">
        <v>2532.057</v>
      </c>
      <c r="K13" s="36">
        <v>2663.741</v>
      </c>
      <c r="L13" s="36">
        <v>2800.442</v>
      </c>
      <c r="M13" s="36">
        <v>2945.459</v>
      </c>
      <c r="N13" s="31">
        <f t="shared" si="1"/>
        <v>1.3678674160204556</v>
      </c>
      <c r="O13" s="34" t="s">
        <v>47</v>
      </c>
      <c r="P13" s="30">
        <f t="shared" si="2"/>
        <v>1005.7917870000001</v>
      </c>
      <c r="Q13" s="30">
        <f t="shared" si="3"/>
        <v>1328.402009</v>
      </c>
      <c r="R13" s="30"/>
      <c r="S13" s="30"/>
      <c r="T13" s="9">
        <v>2015</v>
      </c>
    </row>
    <row r="14" spans="1:20" ht="14.25">
      <c r="A14" s="9" t="s">
        <v>59</v>
      </c>
      <c r="E14" s="26">
        <v>0.656</v>
      </c>
      <c r="F14" s="36">
        <v>2135.947</v>
      </c>
      <c r="G14" s="36">
        <v>2175.323</v>
      </c>
      <c r="H14" s="36">
        <v>2220.58</v>
      </c>
      <c r="I14" s="36">
        <v>2289.578</v>
      </c>
      <c r="J14" s="36">
        <v>2370.948</v>
      </c>
      <c r="K14" s="36">
        <v>2444.876</v>
      </c>
      <c r="L14" s="36">
        <v>2517.913</v>
      </c>
      <c r="M14" s="36">
        <v>2594.468</v>
      </c>
      <c r="N14" s="31">
        <f t="shared" si="1"/>
        <v>1.2146687160308751</v>
      </c>
      <c r="O14" s="34" t="s">
        <v>45</v>
      </c>
      <c r="P14" s="30">
        <f t="shared" si="2"/>
        <v>1427.011888</v>
      </c>
      <c r="Q14" s="30">
        <f t="shared" si="3"/>
        <v>1701.971008</v>
      </c>
      <c r="R14" s="30"/>
      <c r="S14" s="30"/>
      <c r="T14" s="9">
        <v>2015</v>
      </c>
    </row>
    <row r="15" spans="1:20" ht="14.25">
      <c r="A15" s="9" t="s">
        <v>60</v>
      </c>
      <c r="E15" s="26">
        <v>0.8570000000000001</v>
      </c>
      <c r="F15" s="36">
        <v>1786.816</v>
      </c>
      <c r="G15" s="36">
        <v>1853.211</v>
      </c>
      <c r="H15" s="36">
        <v>1928.621</v>
      </c>
      <c r="I15" s="36">
        <v>2029.861</v>
      </c>
      <c r="J15" s="36">
        <v>2141.698</v>
      </c>
      <c r="K15" s="36">
        <v>2255.731</v>
      </c>
      <c r="L15" s="36">
        <v>2372.618</v>
      </c>
      <c r="M15" s="36">
        <v>2496.451</v>
      </c>
      <c r="N15" s="31">
        <f t="shared" si="1"/>
        <v>1.3971505739818761</v>
      </c>
      <c r="O15" s="34" t="s">
        <v>47</v>
      </c>
      <c r="P15" s="30">
        <f t="shared" si="2"/>
        <v>1588.201827</v>
      </c>
      <c r="Q15" s="30">
        <f t="shared" si="3"/>
        <v>2139.4585070000003</v>
      </c>
      <c r="R15" s="30"/>
      <c r="S15" s="30"/>
      <c r="T15" s="9">
        <v>2014</v>
      </c>
    </row>
    <row r="16" spans="1:20" ht="14.25">
      <c r="A16" s="9" t="s">
        <v>58</v>
      </c>
      <c r="E16" s="26">
        <v>0.5800000000000001</v>
      </c>
      <c r="F16" s="36">
        <v>1518.395</v>
      </c>
      <c r="G16" s="36">
        <v>1595.886</v>
      </c>
      <c r="H16" s="36">
        <v>1669.893</v>
      </c>
      <c r="I16" s="36">
        <v>1756.51</v>
      </c>
      <c r="J16" s="36">
        <v>1856.088</v>
      </c>
      <c r="K16" s="36">
        <v>1960.742</v>
      </c>
      <c r="L16" s="36">
        <v>2071.611</v>
      </c>
      <c r="M16" s="36">
        <v>2190.818</v>
      </c>
      <c r="N16" s="31">
        <f t="shared" si="1"/>
        <v>1.4428511685035845</v>
      </c>
      <c r="O16" s="34" t="s">
        <v>45</v>
      </c>
      <c r="P16" s="30">
        <f t="shared" si="2"/>
        <v>925.6138800000001</v>
      </c>
      <c r="Q16" s="30">
        <f t="shared" si="3"/>
        <v>1270.6744400000002</v>
      </c>
      <c r="R16" s="30"/>
      <c r="S16" s="30"/>
      <c r="T16" s="9">
        <v>2015</v>
      </c>
    </row>
    <row r="17" spans="1:20" ht="14.25">
      <c r="A17" s="9" t="s">
        <v>61</v>
      </c>
      <c r="E17" s="26">
        <v>0.647</v>
      </c>
      <c r="F17" s="36">
        <v>1614.388</v>
      </c>
      <c r="G17" s="36">
        <v>1688.633</v>
      </c>
      <c r="H17" s="36">
        <v>1731.229</v>
      </c>
      <c r="I17" s="36">
        <v>1803.419</v>
      </c>
      <c r="J17" s="36">
        <v>1893.405</v>
      </c>
      <c r="K17" s="36">
        <v>1985.887</v>
      </c>
      <c r="L17" s="36">
        <v>2074.251</v>
      </c>
      <c r="M17" s="36">
        <v>2167.127</v>
      </c>
      <c r="N17" s="31">
        <f t="shared" si="1"/>
        <v>1.342382995909286</v>
      </c>
      <c r="O17" s="34" t="s">
        <v>45</v>
      </c>
      <c r="P17" s="30">
        <f t="shared" si="2"/>
        <v>1092.5455510000002</v>
      </c>
      <c r="Q17" s="30">
        <f t="shared" si="3"/>
        <v>1402.131169</v>
      </c>
      <c r="R17" s="30"/>
      <c r="S17" s="30"/>
      <c r="T17" s="9">
        <v>2015</v>
      </c>
    </row>
    <row r="18" spans="1:20" ht="14.25">
      <c r="A18" s="9" t="s">
        <v>63</v>
      </c>
      <c r="E18" s="26">
        <v>0.885</v>
      </c>
      <c r="F18" s="36">
        <v>1599.069</v>
      </c>
      <c r="G18" s="36">
        <v>1633.7</v>
      </c>
      <c r="H18" s="36">
        <v>1674.313</v>
      </c>
      <c r="I18" s="36">
        <v>1742.656</v>
      </c>
      <c r="J18" s="36">
        <v>1818.166</v>
      </c>
      <c r="K18" s="36">
        <v>1894.926</v>
      </c>
      <c r="L18" s="36">
        <v>1972.592</v>
      </c>
      <c r="M18" s="36">
        <v>2054.538</v>
      </c>
      <c r="N18" s="31">
        <f t="shared" si="1"/>
        <v>1.284833862703861</v>
      </c>
      <c r="O18" s="34" t="s">
        <v>47</v>
      </c>
      <c r="P18" s="30">
        <f t="shared" si="2"/>
        <v>1445.8245</v>
      </c>
      <c r="Q18" s="30">
        <f t="shared" si="3"/>
        <v>1818.26613</v>
      </c>
      <c r="R18" s="30"/>
      <c r="S18" s="30"/>
      <c r="T18" s="9">
        <v>2015</v>
      </c>
    </row>
    <row r="19" spans="1:20" ht="14.25">
      <c r="A19" s="9" t="s">
        <v>62</v>
      </c>
      <c r="E19" s="26">
        <v>0.822</v>
      </c>
      <c r="F19" s="36">
        <v>1551.286</v>
      </c>
      <c r="G19" s="36">
        <v>1618.358</v>
      </c>
      <c r="H19" s="36">
        <v>1689.71</v>
      </c>
      <c r="I19" s="36">
        <v>1763.431</v>
      </c>
      <c r="J19" s="36">
        <v>1840.441</v>
      </c>
      <c r="K19" s="36">
        <v>1916.886</v>
      </c>
      <c r="L19" s="36">
        <v>1992.102</v>
      </c>
      <c r="M19" s="36">
        <v>2068.753</v>
      </c>
      <c r="N19" s="31">
        <f t="shared" si="1"/>
        <v>1.3335729195003372</v>
      </c>
      <c r="O19" s="34" t="s">
        <v>45</v>
      </c>
      <c r="P19" s="30">
        <f t="shared" si="2"/>
        <v>1330.290276</v>
      </c>
      <c r="Q19" s="30">
        <f t="shared" si="3"/>
        <v>1700.514966</v>
      </c>
      <c r="R19" s="30"/>
      <c r="S19" s="30"/>
      <c r="T19" s="9">
        <v>2015</v>
      </c>
    </row>
    <row r="20" spans="1:20" ht="14.25">
      <c r="A20" s="9" t="s">
        <v>64</v>
      </c>
      <c r="E20" s="26">
        <v>0.48900000000000005</v>
      </c>
      <c r="F20" s="36">
        <v>1358.796</v>
      </c>
      <c r="G20" s="36">
        <v>1378.633</v>
      </c>
      <c r="H20" s="36">
        <v>1459.195</v>
      </c>
      <c r="I20" s="36">
        <v>1551.113</v>
      </c>
      <c r="J20" s="36">
        <v>1653.46</v>
      </c>
      <c r="K20" s="36">
        <v>1761.946</v>
      </c>
      <c r="L20" s="36">
        <v>1876.188</v>
      </c>
      <c r="M20" s="36">
        <v>1998.888</v>
      </c>
      <c r="N20" s="31">
        <f t="shared" si="1"/>
        <v>1.4710729204383879</v>
      </c>
      <c r="O20" s="34"/>
      <c r="P20" s="30">
        <f t="shared" si="2"/>
        <v>674.1515370000001</v>
      </c>
      <c r="Q20" s="30">
        <f t="shared" si="3"/>
        <v>977.456232</v>
      </c>
      <c r="R20" s="30"/>
      <c r="S20" s="30"/>
      <c r="T20" s="9">
        <v>2015</v>
      </c>
    </row>
    <row r="21" spans="1:20" ht="14.25">
      <c r="A21" s="9" t="s">
        <v>65</v>
      </c>
      <c r="E21" s="26">
        <v>0.33</v>
      </c>
      <c r="F21" s="36">
        <v>997.338</v>
      </c>
      <c r="G21" s="36">
        <v>1050.449</v>
      </c>
      <c r="H21" s="36">
        <v>1105.039</v>
      </c>
      <c r="I21" s="36">
        <v>1173.361</v>
      </c>
      <c r="J21" s="36">
        <v>1259.246</v>
      </c>
      <c r="K21" s="36">
        <v>1358.832</v>
      </c>
      <c r="L21" s="36">
        <v>1468.565</v>
      </c>
      <c r="M21" s="36">
        <v>1590.556</v>
      </c>
      <c r="N21" s="31">
        <f t="shared" si="1"/>
        <v>1.5948013612235772</v>
      </c>
      <c r="O21" s="34" t="s">
        <v>45</v>
      </c>
      <c r="P21" s="30">
        <f t="shared" si="2"/>
        <v>346.64817000000005</v>
      </c>
      <c r="Q21" s="30">
        <f t="shared" si="3"/>
        <v>524.8834800000001</v>
      </c>
      <c r="R21" s="30"/>
      <c r="S21" s="30"/>
      <c r="T21" s="9">
        <v>2015</v>
      </c>
    </row>
    <row r="22" spans="1:20" ht="14.25">
      <c r="A22" s="9" t="s">
        <v>66</v>
      </c>
      <c r="E22" s="26">
        <v>0.8510000000000001</v>
      </c>
      <c r="F22" s="36">
        <v>1101.559</v>
      </c>
      <c r="G22" s="36">
        <v>1140.619</v>
      </c>
      <c r="H22" s="36">
        <v>1188.764</v>
      </c>
      <c r="I22" s="36">
        <v>1246.64</v>
      </c>
      <c r="J22" s="36">
        <v>1313.201</v>
      </c>
      <c r="K22" s="36">
        <v>1382.883</v>
      </c>
      <c r="L22" s="36">
        <v>1453.77</v>
      </c>
      <c r="M22" s="36">
        <v>1527.347</v>
      </c>
      <c r="N22" s="31">
        <f t="shared" si="1"/>
        <v>1.3865321784852196</v>
      </c>
      <c r="O22" s="34"/>
      <c r="P22" s="30">
        <f t="shared" si="2"/>
        <v>970.666769</v>
      </c>
      <c r="Q22" s="30">
        <f t="shared" si="3"/>
        <v>1299.7722970000002</v>
      </c>
      <c r="R22" s="30"/>
      <c r="S22" s="30"/>
      <c r="T22" s="9">
        <v>2015</v>
      </c>
    </row>
    <row r="23" spans="1:20" ht="14.25">
      <c r="A23" s="9" t="s">
        <v>72</v>
      </c>
      <c r="E23" s="26">
        <v>0.461</v>
      </c>
      <c r="F23" s="36">
        <v>1054.309</v>
      </c>
      <c r="G23" s="36">
        <v>1093.92</v>
      </c>
      <c r="H23" s="36">
        <v>1088.938</v>
      </c>
      <c r="I23" s="36">
        <v>1119.523</v>
      </c>
      <c r="J23" s="36">
        <v>1164.142</v>
      </c>
      <c r="K23" s="36">
        <v>1227.962</v>
      </c>
      <c r="L23" s="36">
        <v>1301.503</v>
      </c>
      <c r="M23" s="36">
        <v>1373.459</v>
      </c>
      <c r="N23" s="31">
        <f t="shared" si="1"/>
        <v>1.3027101162941794</v>
      </c>
      <c r="O23" s="34" t="s">
        <v>45</v>
      </c>
      <c r="P23" s="30">
        <f t="shared" si="2"/>
        <v>504.29712000000006</v>
      </c>
      <c r="Q23" s="30">
        <f t="shared" si="3"/>
        <v>633.1645990000001</v>
      </c>
      <c r="R23" s="30"/>
      <c r="S23" s="30"/>
      <c r="T23" s="9">
        <v>2015</v>
      </c>
    </row>
    <row r="24" spans="1:20" ht="14.25">
      <c r="A24" s="9" t="s">
        <v>67</v>
      </c>
      <c r="E24" s="26">
        <v>0.42700000000000005</v>
      </c>
      <c r="F24" s="36">
        <v>1068.42</v>
      </c>
      <c r="G24" s="36">
        <v>1110.364</v>
      </c>
      <c r="H24" s="36">
        <v>1161.327</v>
      </c>
      <c r="I24" s="36">
        <v>1225.085</v>
      </c>
      <c r="J24" s="36">
        <v>1293.058</v>
      </c>
      <c r="K24" s="36">
        <v>1362.252</v>
      </c>
      <c r="L24" s="36">
        <v>1433.33</v>
      </c>
      <c r="M24" s="36">
        <v>1508.893</v>
      </c>
      <c r="N24" s="31">
        <f t="shared" si="1"/>
        <v>1.412265775631306</v>
      </c>
      <c r="O24" s="34" t="s">
        <v>47</v>
      </c>
      <c r="P24" s="30">
        <f t="shared" si="2"/>
        <v>474.12542800000006</v>
      </c>
      <c r="Q24" s="30">
        <f t="shared" si="3"/>
        <v>644.297311</v>
      </c>
      <c r="R24" s="30"/>
      <c r="S24" s="30"/>
      <c r="T24" s="9">
        <v>2014</v>
      </c>
    </row>
    <row r="25" spans="1:20" ht="14.25">
      <c r="A25" s="9" t="s">
        <v>69</v>
      </c>
      <c r="E25" s="26">
        <v>0.88</v>
      </c>
      <c r="F25" s="33">
        <v>1080.074</v>
      </c>
      <c r="G25" s="33">
        <v>1099.03</v>
      </c>
      <c r="H25" s="33">
        <v>1125.988</v>
      </c>
      <c r="I25" s="33">
        <v>1166.281</v>
      </c>
      <c r="J25" s="33">
        <v>1218.738</v>
      </c>
      <c r="K25" s="33">
        <v>1279.532</v>
      </c>
      <c r="L25" s="33">
        <v>1342.924</v>
      </c>
      <c r="M25" s="33">
        <v>1410.813</v>
      </c>
      <c r="N25" s="31">
        <f t="shared" si="1"/>
        <v>1.3062188331540245</v>
      </c>
      <c r="O25" s="34" t="s">
        <v>47</v>
      </c>
      <c r="P25" s="30">
        <f t="shared" si="2"/>
        <v>967.1464</v>
      </c>
      <c r="Q25" s="30">
        <f t="shared" si="3"/>
        <v>1241.5154400000001</v>
      </c>
      <c r="R25" s="30"/>
      <c r="S25" s="30"/>
      <c r="T25" s="9">
        <v>2015</v>
      </c>
    </row>
    <row r="26" spans="1:20" ht="14.25">
      <c r="A26" s="9" t="s">
        <v>68</v>
      </c>
      <c r="E26" s="26">
        <v>0.17800000000000002</v>
      </c>
      <c r="F26" s="36">
        <v>885.869</v>
      </c>
      <c r="G26" s="36">
        <v>931.558</v>
      </c>
      <c r="H26" s="36">
        <v>988.219</v>
      </c>
      <c r="I26" s="36">
        <v>1059.899</v>
      </c>
      <c r="J26" s="36">
        <v>1141.524</v>
      </c>
      <c r="K26" s="36">
        <v>1231.394</v>
      </c>
      <c r="L26" s="36">
        <v>1326.661</v>
      </c>
      <c r="M26" s="36">
        <v>1430.034</v>
      </c>
      <c r="N26" s="31">
        <f t="shared" si="1"/>
        <v>1.614272539167755</v>
      </c>
      <c r="O26" s="34"/>
      <c r="P26" s="30">
        <f t="shared" si="2"/>
        <v>165.817324</v>
      </c>
      <c r="Q26" s="30">
        <f t="shared" si="3"/>
        <v>254.54605200000006</v>
      </c>
      <c r="R26" s="30"/>
      <c r="S26" s="30"/>
      <c r="T26" s="9">
        <v>2015</v>
      </c>
    </row>
    <row r="27" spans="1:20" ht="14.25">
      <c r="A27" s="9" t="s">
        <v>70</v>
      </c>
      <c r="E27" s="26">
        <v>0.7240000000000001</v>
      </c>
      <c r="F27" s="36">
        <v>961.309</v>
      </c>
      <c r="G27" s="36">
        <v>1007.113</v>
      </c>
      <c r="H27" s="36">
        <v>1052.249</v>
      </c>
      <c r="I27" s="36">
        <v>1111.007</v>
      </c>
      <c r="J27" s="36">
        <v>1175.136</v>
      </c>
      <c r="K27" s="36">
        <v>1238.516</v>
      </c>
      <c r="L27" s="36">
        <v>1302.396</v>
      </c>
      <c r="M27" s="36">
        <v>1370.243</v>
      </c>
      <c r="N27" s="31">
        <f t="shared" si="1"/>
        <v>1.4253928757558703</v>
      </c>
      <c r="O27" s="34" t="s">
        <v>45</v>
      </c>
      <c r="P27" s="30">
        <f t="shared" si="2"/>
        <v>729.1498120000001</v>
      </c>
      <c r="Q27" s="30">
        <f t="shared" si="3"/>
        <v>992.0559320000001</v>
      </c>
      <c r="R27" s="30"/>
      <c r="S27" s="30"/>
      <c r="T27" s="9">
        <v>2015</v>
      </c>
    </row>
    <row r="28" spans="1:20" ht="14.25">
      <c r="A28" s="9" t="s">
        <v>257</v>
      </c>
      <c r="E28" s="26">
        <v>0.6920000000000001</v>
      </c>
      <c r="F28" s="36">
        <v>854.474</v>
      </c>
      <c r="G28" s="36">
        <v>884.155</v>
      </c>
      <c r="H28" s="36">
        <v>879.447</v>
      </c>
      <c r="I28" s="36">
        <v>924.481</v>
      </c>
      <c r="J28" s="36">
        <v>960.551</v>
      </c>
      <c r="K28" s="36">
        <v>1008.717</v>
      </c>
      <c r="L28" s="36">
        <v>1062.066</v>
      </c>
      <c r="M28" s="36">
        <v>1117.762</v>
      </c>
      <c r="N28" s="31">
        <f t="shared" si="1"/>
        <v>1.308128743531108</v>
      </c>
      <c r="O28" s="34" t="s">
        <v>47</v>
      </c>
      <c r="P28" s="30">
        <f t="shared" si="2"/>
        <v>611.8352600000001</v>
      </c>
      <c r="Q28" s="30">
        <f t="shared" si="3"/>
        <v>773.491304</v>
      </c>
      <c r="R28" s="30"/>
      <c r="S28" s="30"/>
      <c r="T28" s="9">
        <v>2014</v>
      </c>
    </row>
    <row r="29" spans="1:20" ht="14.25">
      <c r="A29" s="9" t="s">
        <v>73</v>
      </c>
      <c r="E29" s="26">
        <v>0.6860000000000002</v>
      </c>
      <c r="F29" s="36">
        <v>770.451</v>
      </c>
      <c r="G29" s="36">
        <v>817.425</v>
      </c>
      <c r="H29" s="36">
        <v>863.77</v>
      </c>
      <c r="I29" s="36">
        <v>922.894</v>
      </c>
      <c r="J29" s="36">
        <v>989.244</v>
      </c>
      <c r="K29" s="36">
        <v>1061.056</v>
      </c>
      <c r="L29" s="36">
        <v>1137.722</v>
      </c>
      <c r="M29" s="36">
        <v>1220.555</v>
      </c>
      <c r="N29" s="31">
        <f t="shared" si="1"/>
        <v>1.5842084701038743</v>
      </c>
      <c r="O29" s="34"/>
      <c r="P29" s="30">
        <f t="shared" si="2"/>
        <v>560.7535500000001</v>
      </c>
      <c r="Q29" s="30">
        <f t="shared" si="3"/>
        <v>837.3007300000003</v>
      </c>
      <c r="R29" s="30"/>
      <c r="S29" s="30"/>
      <c r="T29" s="9">
        <v>2014</v>
      </c>
    </row>
    <row r="30" spans="1:20" ht="14.25">
      <c r="A30" s="9" t="s">
        <v>71</v>
      </c>
      <c r="E30" s="26">
        <v>0.42500000000000004</v>
      </c>
      <c r="F30" s="36">
        <v>694.932</v>
      </c>
      <c r="G30" s="36">
        <v>743.898</v>
      </c>
      <c r="H30" s="36">
        <v>801.902</v>
      </c>
      <c r="I30" s="36">
        <v>873.966</v>
      </c>
      <c r="J30" s="36">
        <v>955.587</v>
      </c>
      <c r="K30" s="36">
        <v>1044.498</v>
      </c>
      <c r="L30" s="36">
        <v>1141.3</v>
      </c>
      <c r="M30" s="36">
        <v>1247.716</v>
      </c>
      <c r="N30" s="31">
        <f t="shared" si="1"/>
        <v>1.7954504901198964</v>
      </c>
      <c r="O30" s="34"/>
      <c r="P30" s="30">
        <f t="shared" si="2"/>
        <v>316.15665000000007</v>
      </c>
      <c r="Q30" s="30">
        <f t="shared" si="3"/>
        <v>530.2793</v>
      </c>
      <c r="R30" s="30"/>
      <c r="S30" s="30"/>
      <c r="T30" s="9">
        <v>2015</v>
      </c>
    </row>
    <row r="31" spans="1:20" ht="14.25">
      <c r="A31" s="9" t="s">
        <v>75</v>
      </c>
      <c r="E31" s="26">
        <v>0.937</v>
      </c>
      <c r="F31" s="36">
        <v>815.618</v>
      </c>
      <c r="G31" s="36">
        <v>840.474</v>
      </c>
      <c r="H31" s="36">
        <v>865.908</v>
      </c>
      <c r="I31" s="36">
        <v>898.732</v>
      </c>
      <c r="J31" s="36">
        <v>936.809</v>
      </c>
      <c r="K31" s="36">
        <v>975.109</v>
      </c>
      <c r="L31" s="36">
        <v>1012.75</v>
      </c>
      <c r="M31" s="36">
        <v>1050.909</v>
      </c>
      <c r="N31" s="31">
        <f t="shared" si="1"/>
        <v>1.2884818628328458</v>
      </c>
      <c r="O31" s="34" t="s">
        <v>45</v>
      </c>
      <c r="P31" s="30">
        <f t="shared" si="2"/>
        <v>787.5241380000001</v>
      </c>
      <c r="Q31" s="30">
        <f t="shared" si="3"/>
        <v>984.7017330000001</v>
      </c>
      <c r="R31" s="30"/>
      <c r="S31" s="30"/>
      <c r="T31" s="9">
        <v>2015</v>
      </c>
    </row>
    <row r="32" spans="1:20" ht="14.25">
      <c r="A32" s="9" t="s">
        <v>76</v>
      </c>
      <c r="E32" s="26">
        <v>0.132</v>
      </c>
      <c r="F32" s="36">
        <v>537.293</v>
      </c>
      <c r="G32" s="36">
        <v>580.065</v>
      </c>
      <c r="H32" s="36">
        <v>628.368</v>
      </c>
      <c r="I32" s="36">
        <v>686.162</v>
      </c>
      <c r="J32" s="36">
        <v>751.65</v>
      </c>
      <c r="K32" s="36">
        <v>822.354</v>
      </c>
      <c r="L32" s="36">
        <v>896.398</v>
      </c>
      <c r="M32" s="36">
        <v>975.399</v>
      </c>
      <c r="N32" s="31">
        <f t="shared" si="1"/>
        <v>1.8153949521024841</v>
      </c>
      <c r="P32" s="30">
        <f t="shared" si="2"/>
        <v>76.56858000000001</v>
      </c>
      <c r="Q32" s="30">
        <f t="shared" si="3"/>
        <v>128.752668</v>
      </c>
      <c r="R32" s="30"/>
      <c r="S32" s="30"/>
      <c r="T32" s="9">
        <v>2013</v>
      </c>
    </row>
    <row r="33" spans="1:20" ht="14.25">
      <c r="A33" s="9" t="s">
        <v>78</v>
      </c>
      <c r="E33" s="26">
        <v>0.5690000000000001</v>
      </c>
      <c r="F33" s="36">
        <v>640.122</v>
      </c>
      <c r="G33" s="36">
        <v>666.958</v>
      </c>
      <c r="H33" s="36">
        <v>690.387</v>
      </c>
      <c r="I33" s="36">
        <v>724.167</v>
      </c>
      <c r="J33" s="36">
        <v>769.558</v>
      </c>
      <c r="K33" s="36">
        <v>820.701</v>
      </c>
      <c r="L33" s="36">
        <v>873.715</v>
      </c>
      <c r="M33" s="36">
        <v>927.957</v>
      </c>
      <c r="N33" s="31">
        <f t="shared" si="1"/>
        <v>1.4496564717350755</v>
      </c>
      <c r="O33" s="9" t="s">
        <v>47</v>
      </c>
      <c r="P33" s="30">
        <f t="shared" si="2"/>
        <v>379.49910200000005</v>
      </c>
      <c r="Q33" s="30">
        <f t="shared" si="3"/>
        <v>528.0075330000001</v>
      </c>
      <c r="R33" s="30"/>
      <c r="S33" s="30"/>
      <c r="T33" s="9">
        <v>2014</v>
      </c>
    </row>
    <row r="34" spans="1:20" ht="14.25">
      <c r="A34" s="9" t="s">
        <v>79</v>
      </c>
      <c r="E34" s="26">
        <v>0.52</v>
      </c>
      <c r="F34" s="36">
        <v>709.213</v>
      </c>
      <c r="G34" s="36">
        <v>725.908</v>
      </c>
      <c r="H34" s="36">
        <v>736.325</v>
      </c>
      <c r="I34" s="36">
        <v>758.123</v>
      </c>
      <c r="J34" s="36">
        <v>788.567</v>
      </c>
      <c r="K34" s="36">
        <v>824.025</v>
      </c>
      <c r="L34" s="36">
        <v>860.008</v>
      </c>
      <c r="M34" s="36">
        <v>898.022</v>
      </c>
      <c r="N34" s="31">
        <f aca="true" t="shared" si="4" ref="N34:N65">M34/F34</f>
        <v>1.2662232643789666</v>
      </c>
      <c r="O34" s="9" t="s">
        <v>45</v>
      </c>
      <c r="P34" s="30">
        <f t="shared" si="2"/>
        <v>377.47216000000003</v>
      </c>
      <c r="Q34" s="30">
        <f t="shared" si="3"/>
        <v>466.97144000000003</v>
      </c>
      <c r="R34" s="30"/>
      <c r="S34" s="30"/>
      <c r="T34" s="9">
        <v>2014</v>
      </c>
    </row>
    <row r="35" spans="1:20" ht="14.25">
      <c r="A35" s="9" t="s">
        <v>77</v>
      </c>
      <c r="E35" s="26">
        <v>0.52</v>
      </c>
      <c r="F35" s="36">
        <v>513.25</v>
      </c>
      <c r="G35" s="36">
        <v>553.421</v>
      </c>
      <c r="H35" s="36">
        <v>594.891</v>
      </c>
      <c r="I35" s="36">
        <v>645.333</v>
      </c>
      <c r="J35" s="36">
        <v>701.638</v>
      </c>
      <c r="K35" s="36">
        <v>761.899</v>
      </c>
      <c r="L35" s="36">
        <v>826.285</v>
      </c>
      <c r="M35" s="36">
        <v>896.575</v>
      </c>
      <c r="N35" s="31">
        <f t="shared" si="4"/>
        <v>1.7468582562104238</v>
      </c>
      <c r="P35" s="30">
        <f aca="true" t="shared" si="5" ref="P35:P66">E35*G35</f>
        <v>287.77892</v>
      </c>
      <c r="Q35" s="30">
        <f aca="true" t="shared" si="6" ref="Q35:Q66">E35*M35</f>
        <v>466.21900000000005</v>
      </c>
      <c r="R35" s="30"/>
      <c r="S35" s="30"/>
      <c r="T35" s="9">
        <v>2015</v>
      </c>
    </row>
    <row r="36" spans="1:20" ht="14.25">
      <c r="A36" s="9" t="s">
        <v>80</v>
      </c>
      <c r="E36" s="26">
        <v>0.919</v>
      </c>
      <c r="F36" s="36">
        <v>612.825</v>
      </c>
      <c r="G36" s="36">
        <v>643.99</v>
      </c>
      <c r="H36" s="36">
        <v>667.211</v>
      </c>
      <c r="I36" s="36">
        <v>698.534</v>
      </c>
      <c r="J36" s="36">
        <v>736.968</v>
      </c>
      <c r="K36" s="36">
        <v>779.21</v>
      </c>
      <c r="L36" s="36">
        <v>825.133</v>
      </c>
      <c r="M36" s="36">
        <v>871.948</v>
      </c>
      <c r="N36" s="31">
        <f t="shared" si="4"/>
        <v>1.4228335984987557</v>
      </c>
      <c r="P36" s="30">
        <f t="shared" si="5"/>
        <v>591.82681</v>
      </c>
      <c r="Q36" s="30">
        <f t="shared" si="6"/>
        <v>801.320212</v>
      </c>
      <c r="R36" s="30"/>
      <c r="S36" s="30"/>
      <c r="T36" s="9">
        <v>2014</v>
      </c>
    </row>
    <row r="37" spans="1:20" ht="14.25">
      <c r="A37" s="9" t="s">
        <v>81</v>
      </c>
      <c r="E37" s="26">
        <v>0.13</v>
      </c>
      <c r="F37" s="36">
        <v>541.075</v>
      </c>
      <c r="G37" s="36">
        <v>533.957</v>
      </c>
      <c r="H37" s="36">
        <v>596.688</v>
      </c>
      <c r="I37" s="36">
        <v>612.329</v>
      </c>
      <c r="J37" s="36">
        <v>631.204</v>
      </c>
      <c r="K37" s="36">
        <v>658.567</v>
      </c>
      <c r="L37" s="36">
        <v>685.561</v>
      </c>
      <c r="M37" s="36">
        <v>714.364</v>
      </c>
      <c r="N37" s="31">
        <f t="shared" si="4"/>
        <v>1.3202679850298018</v>
      </c>
      <c r="P37" s="30">
        <f t="shared" si="5"/>
        <v>69.41441</v>
      </c>
      <c r="Q37" s="30">
        <f t="shared" si="6"/>
        <v>92.86732</v>
      </c>
      <c r="R37" s="30"/>
      <c r="S37" s="30"/>
      <c r="T37" s="9">
        <v>2014</v>
      </c>
    </row>
    <row r="38" spans="1:20" ht="14.25">
      <c r="A38" s="9" t="s">
        <v>82</v>
      </c>
      <c r="E38" s="26">
        <v>0.197</v>
      </c>
      <c r="F38" s="36">
        <v>552.991</v>
      </c>
      <c r="G38" s="36">
        <v>580.739</v>
      </c>
      <c r="H38" s="36">
        <v>609.394</v>
      </c>
      <c r="I38" s="36">
        <v>640.601</v>
      </c>
      <c r="J38" s="36">
        <v>673.088</v>
      </c>
      <c r="K38" s="36">
        <v>707.599</v>
      </c>
      <c r="L38" s="36">
        <v>744.868</v>
      </c>
      <c r="M38" s="36">
        <v>786.918</v>
      </c>
      <c r="N38" s="31">
        <f t="shared" si="4"/>
        <v>1.4230213511612306</v>
      </c>
      <c r="O38" s="9" t="s">
        <v>45</v>
      </c>
      <c r="P38" s="30">
        <f t="shared" si="5"/>
        <v>114.40558300000001</v>
      </c>
      <c r="Q38" s="30">
        <f t="shared" si="6"/>
        <v>155.02284600000002</v>
      </c>
      <c r="R38" s="30"/>
      <c r="S38" s="30"/>
      <c r="T38" s="9">
        <v>2014</v>
      </c>
    </row>
    <row r="39" spans="1:20" ht="14.25">
      <c r="A39" s="9" t="s">
        <v>84</v>
      </c>
      <c r="E39" s="26">
        <v>0.931</v>
      </c>
      <c r="F39" s="36">
        <v>450.87</v>
      </c>
      <c r="G39" s="36">
        <v>474.806</v>
      </c>
      <c r="H39" s="36">
        <v>498.13</v>
      </c>
      <c r="I39" s="36">
        <v>522.233</v>
      </c>
      <c r="J39" s="36">
        <v>546.623</v>
      </c>
      <c r="K39" s="36">
        <v>570.95</v>
      </c>
      <c r="L39" s="36">
        <v>594.977</v>
      </c>
      <c r="M39" s="36">
        <v>620.111</v>
      </c>
      <c r="N39" s="31">
        <f t="shared" si="4"/>
        <v>1.3753654046620978</v>
      </c>
      <c r="O39" s="9" t="s">
        <v>45</v>
      </c>
      <c r="P39" s="30">
        <f t="shared" si="5"/>
        <v>442.04438600000003</v>
      </c>
      <c r="Q39" s="30">
        <f t="shared" si="6"/>
        <v>577.323341</v>
      </c>
      <c r="R39" s="30"/>
      <c r="S39" s="30"/>
      <c r="T39" s="9">
        <v>2015</v>
      </c>
    </row>
    <row r="40" spans="1:20" ht="14.25">
      <c r="A40" s="9" t="s">
        <v>83</v>
      </c>
      <c r="E40" s="26">
        <v>0.8249999999999998</v>
      </c>
      <c r="F40" s="36">
        <v>458.354</v>
      </c>
      <c r="G40" s="36">
        <v>472.59</v>
      </c>
      <c r="H40" s="36">
        <v>486.91</v>
      </c>
      <c r="I40" s="36">
        <v>508.449</v>
      </c>
      <c r="J40" s="36">
        <v>534.289</v>
      </c>
      <c r="K40" s="36">
        <v>560.702</v>
      </c>
      <c r="L40" s="36">
        <v>587.676</v>
      </c>
      <c r="M40" s="36">
        <v>616.265</v>
      </c>
      <c r="N40" s="31">
        <f t="shared" si="4"/>
        <v>1.3445175562992797</v>
      </c>
      <c r="P40" s="30">
        <f t="shared" si="5"/>
        <v>389.8867499999999</v>
      </c>
      <c r="Q40" s="30">
        <f t="shared" si="6"/>
        <v>508.4186249999999</v>
      </c>
      <c r="R40" s="30"/>
      <c r="S40" s="30"/>
      <c r="T40" s="9">
        <v>2014</v>
      </c>
    </row>
    <row r="41" spans="1:20" ht="14.25">
      <c r="A41" s="9" t="s">
        <v>85</v>
      </c>
      <c r="E41" s="26">
        <v>0.885</v>
      </c>
      <c r="F41" s="36">
        <v>482.951</v>
      </c>
      <c r="G41" s="36">
        <v>494.853</v>
      </c>
      <c r="H41" s="36">
        <v>508.598</v>
      </c>
      <c r="I41" s="36">
        <v>526.616</v>
      </c>
      <c r="J41" s="36">
        <v>546.619</v>
      </c>
      <c r="K41" s="36">
        <v>566.766</v>
      </c>
      <c r="L41" s="36">
        <v>587.197</v>
      </c>
      <c r="M41" s="36">
        <v>608.857</v>
      </c>
      <c r="N41" s="31">
        <f t="shared" si="4"/>
        <v>1.2607013962078968</v>
      </c>
      <c r="O41" s="9" t="s">
        <v>45</v>
      </c>
      <c r="P41" s="30">
        <f t="shared" si="5"/>
        <v>437.944905</v>
      </c>
      <c r="Q41" s="30">
        <f t="shared" si="6"/>
        <v>538.838445</v>
      </c>
      <c r="R41" s="30"/>
      <c r="S41" s="30"/>
      <c r="T41" s="9">
        <v>2014</v>
      </c>
    </row>
    <row r="42" spans="1:20" ht="14.25">
      <c r="A42" s="9" t="s">
        <v>87</v>
      </c>
      <c r="E42" s="26">
        <v>0.872</v>
      </c>
      <c r="F42" s="36">
        <v>474.126</v>
      </c>
      <c r="G42" s="36">
        <v>483.136</v>
      </c>
      <c r="H42" s="36">
        <v>494.303</v>
      </c>
      <c r="I42" s="36">
        <v>511.615</v>
      </c>
      <c r="J42" s="36">
        <v>531.636</v>
      </c>
      <c r="K42" s="36">
        <v>552.291</v>
      </c>
      <c r="L42" s="36">
        <v>573.584</v>
      </c>
      <c r="M42" s="36">
        <v>596.005</v>
      </c>
      <c r="N42" s="31">
        <f t="shared" si="4"/>
        <v>1.2570603594825005</v>
      </c>
      <c r="O42" s="9" t="s">
        <v>45</v>
      </c>
      <c r="P42" s="30">
        <f t="shared" si="5"/>
        <v>421.294592</v>
      </c>
      <c r="Q42" s="30">
        <f t="shared" si="6"/>
        <v>519.71636</v>
      </c>
      <c r="R42" s="30"/>
      <c r="S42" s="30"/>
      <c r="T42" s="9">
        <v>2015</v>
      </c>
    </row>
    <row r="43" spans="1:20" ht="14.25">
      <c r="A43" s="9" t="s">
        <v>88</v>
      </c>
      <c r="E43" s="26">
        <v>0.5800000000000001</v>
      </c>
      <c r="F43" s="36">
        <v>395.495</v>
      </c>
      <c r="G43" s="36">
        <v>414.744</v>
      </c>
      <c r="H43" s="36">
        <v>441.032</v>
      </c>
      <c r="I43" s="36">
        <v>467.436</v>
      </c>
      <c r="J43" s="36">
        <v>494.152</v>
      </c>
      <c r="K43" s="36">
        <v>521.738</v>
      </c>
      <c r="L43" s="36">
        <v>550.165</v>
      </c>
      <c r="M43" s="36">
        <v>580.441</v>
      </c>
      <c r="N43" s="31">
        <f t="shared" si="4"/>
        <v>1.4676317020442737</v>
      </c>
      <c r="O43" s="9" t="s">
        <v>45</v>
      </c>
      <c r="P43" s="30">
        <f t="shared" si="5"/>
        <v>240.55152000000004</v>
      </c>
      <c r="Q43" s="30">
        <f t="shared" si="6"/>
        <v>336.65578000000005</v>
      </c>
      <c r="R43" s="30"/>
      <c r="S43" s="30"/>
      <c r="T43" s="9">
        <v>2015</v>
      </c>
    </row>
    <row r="44" spans="1:20" ht="14.25">
      <c r="A44" s="9" t="s">
        <v>89</v>
      </c>
      <c r="E44" s="26">
        <v>0.778</v>
      </c>
      <c r="F44" s="36">
        <v>410.287</v>
      </c>
      <c r="G44" s="36">
        <v>423.285</v>
      </c>
      <c r="H44" s="36">
        <v>436.135</v>
      </c>
      <c r="I44" s="36">
        <v>454.344</v>
      </c>
      <c r="J44" s="36">
        <v>477.706</v>
      </c>
      <c r="K44" s="36">
        <v>503.201</v>
      </c>
      <c r="L44" s="36">
        <v>530.31</v>
      </c>
      <c r="M44" s="36">
        <v>560.25</v>
      </c>
      <c r="N44" s="31">
        <f t="shared" si="4"/>
        <v>1.3655075593426065</v>
      </c>
      <c r="O44" s="9" t="s">
        <v>47</v>
      </c>
      <c r="P44" s="30">
        <f t="shared" si="5"/>
        <v>329.31573000000003</v>
      </c>
      <c r="Q44" s="30">
        <f t="shared" si="6"/>
        <v>435.8745</v>
      </c>
      <c r="R44" s="30"/>
      <c r="S44" s="30"/>
      <c r="T44" s="9">
        <v>2014</v>
      </c>
    </row>
    <row r="45" spans="1:20" ht="14.25">
      <c r="A45" s="9" t="s">
        <v>86</v>
      </c>
      <c r="E45" s="26">
        <v>0.5580000000000002</v>
      </c>
      <c r="F45" s="36">
        <v>448.13</v>
      </c>
      <c r="G45" s="36">
        <v>458.187</v>
      </c>
      <c r="H45" s="36">
        <v>460.692</v>
      </c>
      <c r="I45" s="36">
        <v>473.239</v>
      </c>
      <c r="J45" s="36">
        <v>490.864</v>
      </c>
      <c r="K45" s="36">
        <v>510.656</v>
      </c>
      <c r="L45" s="36">
        <v>536.821</v>
      </c>
      <c r="M45" s="36">
        <v>573.928</v>
      </c>
      <c r="N45" s="31">
        <f t="shared" si="4"/>
        <v>1.2807176488965255</v>
      </c>
      <c r="P45" s="30">
        <f t="shared" si="5"/>
        <v>255.66834600000007</v>
      </c>
      <c r="Q45" s="30">
        <f t="shared" si="6"/>
        <v>320.2518240000001</v>
      </c>
      <c r="R45" s="30"/>
      <c r="S45" s="30"/>
      <c r="T45" s="9">
        <v>2014</v>
      </c>
    </row>
    <row r="46" spans="1:20" ht="14.25">
      <c r="A46" s="9" t="s">
        <v>90</v>
      </c>
      <c r="E46" s="26">
        <v>0.7410000000000001</v>
      </c>
      <c r="F46" s="36">
        <v>401.652</v>
      </c>
      <c r="G46" s="36">
        <v>415.866</v>
      </c>
      <c r="H46" s="36">
        <v>427.388</v>
      </c>
      <c r="I46" s="36">
        <v>444.653</v>
      </c>
      <c r="J46" s="36">
        <v>468.007</v>
      </c>
      <c r="K46" s="36">
        <v>493.942</v>
      </c>
      <c r="L46" s="36">
        <v>519.96</v>
      </c>
      <c r="M46" s="36">
        <v>546.86</v>
      </c>
      <c r="N46" s="31">
        <f t="shared" si="4"/>
        <v>1.3615268939280771</v>
      </c>
      <c r="P46" s="30">
        <f t="shared" si="5"/>
        <v>308.15670600000004</v>
      </c>
      <c r="Q46" s="30">
        <f t="shared" si="6"/>
        <v>405.22326000000004</v>
      </c>
      <c r="R46" s="30"/>
      <c r="S46" s="30"/>
      <c r="T46" s="9">
        <v>2015</v>
      </c>
    </row>
    <row r="47" spans="1:20" ht="14.25">
      <c r="A47" s="9" t="s">
        <v>91</v>
      </c>
      <c r="E47" s="26">
        <v>0.41</v>
      </c>
      <c r="F47" s="36">
        <v>373.519</v>
      </c>
      <c r="G47" s="36">
        <v>389.921</v>
      </c>
      <c r="H47" s="36">
        <v>409.853</v>
      </c>
      <c r="I47" s="36">
        <v>435.881</v>
      </c>
      <c r="J47" s="36">
        <v>462.21</v>
      </c>
      <c r="K47" s="36">
        <v>489.272</v>
      </c>
      <c r="L47" s="36">
        <v>517.167</v>
      </c>
      <c r="M47" s="36">
        <v>546.955</v>
      </c>
      <c r="N47" s="31">
        <f t="shared" si="4"/>
        <v>1.4643297931296668</v>
      </c>
      <c r="O47" s="9" t="s">
        <v>47</v>
      </c>
      <c r="P47" s="30">
        <f t="shared" si="5"/>
        <v>159.86760999999998</v>
      </c>
      <c r="Q47" s="30">
        <f t="shared" si="6"/>
        <v>224.25155</v>
      </c>
      <c r="R47" s="30"/>
      <c r="S47" s="30"/>
      <c r="T47" s="9">
        <v>2015</v>
      </c>
    </row>
    <row r="48" spans="1:20" ht="14.25">
      <c r="A48" s="9" t="s">
        <v>92</v>
      </c>
      <c r="E48" s="26">
        <v>0.193</v>
      </c>
      <c r="F48" s="36">
        <v>262.62</v>
      </c>
      <c r="G48" s="36">
        <v>284.108</v>
      </c>
      <c r="H48" s="36">
        <v>311.074</v>
      </c>
      <c r="I48" s="36">
        <v>342.205</v>
      </c>
      <c r="J48" s="36">
        <v>377.492</v>
      </c>
      <c r="K48" s="36">
        <v>415.403</v>
      </c>
      <c r="L48" s="36">
        <v>456.665</v>
      </c>
      <c r="M48" s="36">
        <v>502.322</v>
      </c>
      <c r="N48" s="31">
        <f t="shared" si="4"/>
        <v>1.9127332267154062</v>
      </c>
      <c r="P48" s="30">
        <f t="shared" si="5"/>
        <v>54.832844</v>
      </c>
      <c r="Q48" s="30">
        <f t="shared" si="6"/>
        <v>96.94814600000001</v>
      </c>
      <c r="R48" s="30"/>
      <c r="S48" s="30"/>
      <c r="T48" s="9">
        <v>2015</v>
      </c>
    </row>
    <row r="49" spans="1:20" ht="14.25">
      <c r="A49" s="9" t="s">
        <v>100</v>
      </c>
      <c r="E49" s="26">
        <v>0.5790000000000001</v>
      </c>
      <c r="F49" s="36">
        <v>542.199</v>
      </c>
      <c r="G49" s="36">
        <v>513.937</v>
      </c>
      <c r="H49" s="36">
        <v>468.618</v>
      </c>
      <c r="I49" s="36">
        <v>457.134</v>
      </c>
      <c r="J49" s="36">
        <v>453.963</v>
      </c>
      <c r="K49" s="36">
        <v>459.531</v>
      </c>
      <c r="L49" s="36">
        <v>469.271</v>
      </c>
      <c r="M49" s="36">
        <v>479.465</v>
      </c>
      <c r="N49" s="31">
        <f t="shared" si="4"/>
        <v>0.8842970938714384</v>
      </c>
      <c r="P49" s="30">
        <f t="shared" si="5"/>
        <v>297.56952300000006</v>
      </c>
      <c r="Q49" s="30">
        <f t="shared" si="6"/>
        <v>277.61023500000005</v>
      </c>
      <c r="R49" s="30"/>
      <c r="S49" s="30"/>
      <c r="T49" s="9">
        <v>2013</v>
      </c>
    </row>
    <row r="50" spans="1:20" ht="14.25">
      <c r="A50" s="9" t="s">
        <v>93</v>
      </c>
      <c r="E50" s="26">
        <v>0.811</v>
      </c>
      <c r="F50" s="36">
        <v>397.323</v>
      </c>
      <c r="G50" s="36">
        <v>405.06</v>
      </c>
      <c r="H50" s="36">
        <v>415.936</v>
      </c>
      <c r="I50" s="36">
        <v>429.876</v>
      </c>
      <c r="J50" s="36">
        <v>445.554</v>
      </c>
      <c r="K50" s="36">
        <v>460.768</v>
      </c>
      <c r="L50" s="36">
        <v>475.898</v>
      </c>
      <c r="M50" s="36">
        <v>491.778</v>
      </c>
      <c r="N50" s="31">
        <f t="shared" si="4"/>
        <v>1.2377284979726824</v>
      </c>
      <c r="O50" s="9" t="s">
        <v>45</v>
      </c>
      <c r="P50" s="30">
        <f t="shared" si="5"/>
        <v>328.50366</v>
      </c>
      <c r="Q50" s="30">
        <f t="shared" si="6"/>
        <v>398.83195800000004</v>
      </c>
      <c r="R50" s="30"/>
      <c r="S50" s="30"/>
      <c r="T50" s="9">
        <v>2015</v>
      </c>
    </row>
    <row r="51" spans="1:20" ht="14.25">
      <c r="A51" s="9" t="s">
        <v>94</v>
      </c>
      <c r="E51" s="26">
        <v>0.441</v>
      </c>
      <c r="F51" s="36">
        <v>373.406</v>
      </c>
      <c r="G51" s="36">
        <v>340.172</v>
      </c>
      <c r="H51" s="36">
        <v>349.767</v>
      </c>
      <c r="I51" s="36">
        <v>366.315</v>
      </c>
      <c r="J51" s="36">
        <v>386.393</v>
      </c>
      <c r="K51" s="36">
        <v>409.056</v>
      </c>
      <c r="L51" s="36">
        <v>434.383</v>
      </c>
      <c r="M51" s="36">
        <v>461.561</v>
      </c>
      <c r="N51" s="31">
        <f t="shared" si="4"/>
        <v>1.2360835123163527</v>
      </c>
      <c r="P51" s="30">
        <f t="shared" si="5"/>
        <v>150.01585200000002</v>
      </c>
      <c r="Q51" s="30">
        <f t="shared" si="6"/>
        <v>203.54840099999998</v>
      </c>
      <c r="R51" s="30"/>
      <c r="S51" s="30"/>
      <c r="T51" s="9">
        <v>2015</v>
      </c>
    </row>
    <row r="52" spans="1:20" ht="14.25">
      <c r="A52" s="9" t="s">
        <v>95</v>
      </c>
      <c r="E52" s="26">
        <v>0.98</v>
      </c>
      <c r="F52" s="36">
        <v>347.692</v>
      </c>
      <c r="G52" s="36">
        <v>357.049</v>
      </c>
      <c r="H52" s="36">
        <v>364.685</v>
      </c>
      <c r="I52" s="36">
        <v>376.99</v>
      </c>
      <c r="J52" s="36">
        <v>392.887</v>
      </c>
      <c r="K52" s="36">
        <v>410.099</v>
      </c>
      <c r="L52" s="36">
        <v>427.592</v>
      </c>
      <c r="M52" s="36">
        <v>446.134</v>
      </c>
      <c r="N52" s="31">
        <f t="shared" si="4"/>
        <v>1.2831298965751297</v>
      </c>
      <c r="O52" s="9" t="s">
        <v>45</v>
      </c>
      <c r="P52" s="30">
        <f t="shared" si="5"/>
        <v>349.90801999999996</v>
      </c>
      <c r="Q52" s="30">
        <f t="shared" si="6"/>
        <v>437.21132</v>
      </c>
      <c r="R52" s="30"/>
      <c r="S52" s="30"/>
      <c r="T52" s="9">
        <v>2015</v>
      </c>
    </row>
    <row r="53" spans="1:20" ht="14.25">
      <c r="A53" s="9" t="s">
        <v>96</v>
      </c>
      <c r="E53" s="26">
        <v>0.884</v>
      </c>
      <c r="F53" s="36">
        <v>319.919</v>
      </c>
      <c r="G53" s="36">
        <v>338.027</v>
      </c>
      <c r="H53" s="36">
        <v>350.861</v>
      </c>
      <c r="I53" s="36">
        <v>367.965</v>
      </c>
      <c r="J53" s="36">
        <v>385.771</v>
      </c>
      <c r="K53" s="36">
        <v>403.084</v>
      </c>
      <c r="L53" s="36">
        <v>420.681</v>
      </c>
      <c r="M53" s="36">
        <v>439.207</v>
      </c>
      <c r="N53" s="31">
        <f t="shared" si="4"/>
        <v>1.3728693825624612</v>
      </c>
      <c r="O53" s="9" t="s">
        <v>45</v>
      </c>
      <c r="P53" s="30">
        <f t="shared" si="5"/>
        <v>298.81586799999997</v>
      </c>
      <c r="Q53" s="30">
        <f t="shared" si="6"/>
        <v>388.258988</v>
      </c>
      <c r="R53" s="30"/>
      <c r="S53" s="30"/>
      <c r="T53" s="9">
        <v>2015</v>
      </c>
    </row>
    <row r="54" spans="1:20" ht="14.25">
      <c r="A54" s="9" t="s">
        <v>98</v>
      </c>
      <c r="E54" s="26">
        <v>0.92</v>
      </c>
      <c r="F54" s="36">
        <v>307.016</v>
      </c>
      <c r="G54" s="36">
        <v>321.686</v>
      </c>
      <c r="H54" s="36">
        <v>334.491</v>
      </c>
      <c r="I54" s="36">
        <v>353.143</v>
      </c>
      <c r="J54" s="36">
        <v>373.024</v>
      </c>
      <c r="K54" s="36">
        <v>391.611</v>
      </c>
      <c r="L54" s="36">
        <v>410.143</v>
      </c>
      <c r="M54" s="36">
        <v>427.613</v>
      </c>
      <c r="N54" s="31">
        <f t="shared" si="4"/>
        <v>1.3928036323839799</v>
      </c>
      <c r="O54" s="9" t="s">
        <v>45</v>
      </c>
      <c r="P54" s="30">
        <f t="shared" si="5"/>
        <v>295.95112</v>
      </c>
      <c r="Q54" s="30">
        <f t="shared" si="6"/>
        <v>393.40396000000004</v>
      </c>
      <c r="R54" s="30"/>
      <c r="S54" s="30"/>
      <c r="T54" s="9">
        <v>2014</v>
      </c>
    </row>
    <row r="55" spans="1:20" ht="14.25">
      <c r="A55" s="9" t="s">
        <v>99</v>
      </c>
      <c r="E55" s="26">
        <v>0.5760000000000001</v>
      </c>
      <c r="F55" s="36">
        <v>259.446</v>
      </c>
      <c r="G55" s="36">
        <v>274.06</v>
      </c>
      <c r="H55" s="36">
        <v>282.784</v>
      </c>
      <c r="I55" s="36">
        <v>302.674</v>
      </c>
      <c r="J55" s="36">
        <v>322.878</v>
      </c>
      <c r="K55" s="36">
        <v>345.145</v>
      </c>
      <c r="L55" s="36">
        <v>369.019</v>
      </c>
      <c r="M55" s="36">
        <v>395.419</v>
      </c>
      <c r="N55" s="31">
        <f t="shared" si="4"/>
        <v>1.5240897913245914</v>
      </c>
      <c r="O55" s="9" t="s">
        <v>45</v>
      </c>
      <c r="P55" s="30">
        <f t="shared" si="5"/>
        <v>157.85856</v>
      </c>
      <c r="Q55" s="30">
        <f t="shared" si="6"/>
        <v>227.761344</v>
      </c>
      <c r="R55" s="30"/>
      <c r="S55" s="30"/>
      <c r="T55" s="9">
        <v>2014</v>
      </c>
    </row>
    <row r="56" spans="1:20" ht="14.25">
      <c r="A56" s="9" t="s">
        <v>102</v>
      </c>
      <c r="E56" s="26">
        <v>0.799</v>
      </c>
      <c r="F56" s="36">
        <v>283.618</v>
      </c>
      <c r="G56" s="36">
        <v>289.927</v>
      </c>
      <c r="H56" s="36">
        <v>301.059</v>
      </c>
      <c r="I56" s="36">
        <v>315.582</v>
      </c>
      <c r="J56" s="36">
        <v>331.572</v>
      </c>
      <c r="K56" s="36">
        <v>348.667</v>
      </c>
      <c r="L56" s="36">
        <v>366.213</v>
      </c>
      <c r="M56" s="36">
        <v>384.875</v>
      </c>
      <c r="N56" s="31">
        <f t="shared" si="4"/>
        <v>1.3570189480216348</v>
      </c>
      <c r="O56" s="9" t="s">
        <v>45</v>
      </c>
      <c r="P56" s="30">
        <f t="shared" si="5"/>
        <v>231.65167300000002</v>
      </c>
      <c r="Q56" s="30">
        <f t="shared" si="6"/>
        <v>307.515125</v>
      </c>
      <c r="R56" s="30"/>
      <c r="S56" s="30"/>
      <c r="T56" s="9">
        <v>2014</v>
      </c>
    </row>
    <row r="57" spans="1:20" ht="14.25">
      <c r="A57" s="9" t="s">
        <v>101</v>
      </c>
      <c r="E57" s="26">
        <v>0.7250000000000001</v>
      </c>
      <c r="F57" s="36">
        <v>275.319</v>
      </c>
      <c r="G57" s="36">
        <v>285.26</v>
      </c>
      <c r="H57" s="36">
        <v>297.046</v>
      </c>
      <c r="I57" s="36">
        <v>312.409</v>
      </c>
      <c r="J57" s="36">
        <v>329.16</v>
      </c>
      <c r="K57" s="36">
        <v>346.497</v>
      </c>
      <c r="L57" s="36">
        <v>364.075</v>
      </c>
      <c r="M57" s="36">
        <v>382.859</v>
      </c>
      <c r="N57" s="31">
        <f t="shared" si="4"/>
        <v>1.390601447775126</v>
      </c>
      <c r="O57" s="9" t="s">
        <v>45</v>
      </c>
      <c r="P57" s="30">
        <f t="shared" si="5"/>
        <v>206.8135</v>
      </c>
      <c r="Q57" s="30">
        <f t="shared" si="6"/>
        <v>277.57277500000004</v>
      </c>
      <c r="R57" s="30"/>
      <c r="S57" s="30"/>
      <c r="T57" s="9">
        <v>2015</v>
      </c>
    </row>
    <row r="58" spans="1:20" ht="14.25">
      <c r="A58" s="9" t="s">
        <v>104</v>
      </c>
      <c r="E58" s="26">
        <v>0.648</v>
      </c>
      <c r="F58" s="36">
        <v>284.165</v>
      </c>
      <c r="G58" s="36">
        <v>286.557</v>
      </c>
      <c r="H58" s="36">
        <v>290.491</v>
      </c>
      <c r="I58" s="36">
        <v>304.933</v>
      </c>
      <c r="J58" s="36">
        <v>321.767</v>
      </c>
      <c r="K58" s="36">
        <v>338.216</v>
      </c>
      <c r="L58" s="36">
        <v>353.842</v>
      </c>
      <c r="M58" s="36">
        <v>367.964</v>
      </c>
      <c r="N58" s="31">
        <f t="shared" si="4"/>
        <v>1.2948955712350219</v>
      </c>
      <c r="O58" s="9" t="s">
        <v>45</v>
      </c>
      <c r="P58" s="30">
        <f t="shared" si="5"/>
        <v>185.688936</v>
      </c>
      <c r="Q58" s="30">
        <f t="shared" si="6"/>
        <v>238.440672</v>
      </c>
      <c r="R58" s="30"/>
      <c r="S58" s="30"/>
      <c r="T58" s="9">
        <v>2015</v>
      </c>
    </row>
    <row r="59" spans="1:20" ht="14.25">
      <c r="A59" s="9" t="s">
        <v>97</v>
      </c>
      <c r="E59" s="26">
        <v>0.81</v>
      </c>
      <c r="F59" s="36">
        <v>238.994</v>
      </c>
      <c r="G59" s="36">
        <v>305.037</v>
      </c>
      <c r="H59" s="36">
        <v>324.298</v>
      </c>
      <c r="I59" s="36">
        <v>341.883</v>
      </c>
      <c r="J59" s="36">
        <v>360.877</v>
      </c>
      <c r="K59" s="36">
        <v>379.457</v>
      </c>
      <c r="L59" s="36">
        <v>398.337</v>
      </c>
      <c r="M59" s="36">
        <v>418.366</v>
      </c>
      <c r="N59" s="31">
        <f t="shared" si="4"/>
        <v>1.750529301990845</v>
      </c>
      <c r="O59" s="9" t="s">
        <v>45</v>
      </c>
      <c r="P59" s="30">
        <f t="shared" si="5"/>
        <v>247.07997</v>
      </c>
      <c r="Q59" s="30">
        <f t="shared" si="6"/>
        <v>338.87646</v>
      </c>
      <c r="R59" s="30"/>
      <c r="S59" s="30"/>
      <c r="T59" s="9">
        <v>2015</v>
      </c>
    </row>
    <row r="60" spans="1:20" ht="14.25">
      <c r="A60" s="9" t="s">
        <v>105</v>
      </c>
      <c r="E60" s="26">
        <v>0.673</v>
      </c>
      <c r="F60" s="36">
        <v>283.121</v>
      </c>
      <c r="G60" s="36">
        <v>290.317</v>
      </c>
      <c r="H60" s="36">
        <v>297.093</v>
      </c>
      <c r="I60" s="36">
        <v>306.762</v>
      </c>
      <c r="J60" s="36">
        <v>317.699</v>
      </c>
      <c r="K60" s="36">
        <v>328.612</v>
      </c>
      <c r="L60" s="36">
        <v>339.439</v>
      </c>
      <c r="M60" s="36">
        <v>350.9</v>
      </c>
      <c r="N60" s="31">
        <f t="shared" si="4"/>
        <v>1.2393994087333684</v>
      </c>
      <c r="O60" s="9" t="s">
        <v>45</v>
      </c>
      <c r="P60" s="30">
        <f t="shared" si="5"/>
        <v>195.38334100000003</v>
      </c>
      <c r="Q60" s="30">
        <f t="shared" si="6"/>
        <v>236.1557</v>
      </c>
      <c r="R60" s="30"/>
      <c r="S60" s="30"/>
      <c r="T60" s="9">
        <v>2015</v>
      </c>
    </row>
    <row r="61" spans="1:20" ht="14.25">
      <c r="A61" s="9" t="s">
        <v>103</v>
      </c>
      <c r="E61" s="26">
        <v>0.29300000000000004</v>
      </c>
      <c r="F61" s="36">
        <v>211.052</v>
      </c>
      <c r="G61" s="36">
        <v>223.532</v>
      </c>
      <c r="H61" s="36">
        <v>237.791</v>
      </c>
      <c r="I61" s="36">
        <v>255.039</v>
      </c>
      <c r="J61" s="36">
        <v>274.158</v>
      </c>
      <c r="K61" s="36">
        <v>294.9</v>
      </c>
      <c r="L61" s="36">
        <v>317.413</v>
      </c>
      <c r="M61" s="36">
        <v>342.144</v>
      </c>
      <c r="N61" s="31">
        <f t="shared" si="4"/>
        <v>1.6211360233496959</v>
      </c>
      <c r="P61" s="30">
        <f t="shared" si="5"/>
        <v>65.494876</v>
      </c>
      <c r="Q61" s="30">
        <f t="shared" si="6"/>
        <v>100.24819200000002</v>
      </c>
      <c r="R61" s="30"/>
      <c r="S61" s="30"/>
      <c r="T61" s="9">
        <v>2015</v>
      </c>
    </row>
    <row r="62" spans="1:20" ht="14.25">
      <c r="A62" s="9" t="s">
        <v>106</v>
      </c>
      <c r="E62" s="26">
        <v>0.802</v>
      </c>
      <c r="F62" s="36">
        <v>248.898</v>
      </c>
      <c r="G62" s="36">
        <v>258.969</v>
      </c>
      <c r="H62" s="36">
        <v>267.618</v>
      </c>
      <c r="I62" s="36">
        <v>280.058</v>
      </c>
      <c r="J62" s="36">
        <v>293.598</v>
      </c>
      <c r="K62" s="36">
        <v>306.806</v>
      </c>
      <c r="L62" s="36">
        <v>319.888</v>
      </c>
      <c r="M62" s="36">
        <v>333.7</v>
      </c>
      <c r="N62" s="31">
        <f t="shared" si="4"/>
        <v>1.3407098490144558</v>
      </c>
      <c r="O62" s="9" t="s">
        <v>45</v>
      </c>
      <c r="P62" s="30">
        <f t="shared" si="5"/>
        <v>207.693138</v>
      </c>
      <c r="Q62" s="30">
        <f t="shared" si="6"/>
        <v>267.6274</v>
      </c>
      <c r="R62" s="30"/>
      <c r="S62" s="30"/>
      <c r="T62" s="9">
        <v>2015</v>
      </c>
    </row>
    <row r="63" spans="1:20" ht="14.25">
      <c r="A63" s="9" t="s">
        <v>107</v>
      </c>
      <c r="E63" s="26">
        <v>0.9630000000000001</v>
      </c>
      <c r="F63" s="36">
        <v>253.529</v>
      </c>
      <c r="G63" s="36">
        <v>258.782</v>
      </c>
      <c r="H63" s="36">
        <v>264.837</v>
      </c>
      <c r="I63" s="36">
        <v>274.433</v>
      </c>
      <c r="J63" s="36">
        <v>285.69</v>
      </c>
      <c r="K63" s="36">
        <v>297.317</v>
      </c>
      <c r="L63" s="36">
        <v>309.326</v>
      </c>
      <c r="M63" s="36">
        <v>321.848</v>
      </c>
      <c r="N63" s="31">
        <f t="shared" si="4"/>
        <v>1.2694721313932529</v>
      </c>
      <c r="O63" s="9" t="s">
        <v>45</v>
      </c>
      <c r="P63" s="30">
        <f t="shared" si="5"/>
        <v>249.207066</v>
      </c>
      <c r="Q63" s="30">
        <f t="shared" si="6"/>
        <v>309.93962400000004</v>
      </c>
      <c r="R63" s="30"/>
      <c r="S63" s="30"/>
      <c r="T63" s="9">
        <v>2015</v>
      </c>
    </row>
    <row r="64" spans="1:20" ht="14.25">
      <c r="A64" s="9" t="s">
        <v>108</v>
      </c>
      <c r="E64" s="26">
        <v>0.51</v>
      </c>
      <c r="F64" s="36">
        <v>172.523</v>
      </c>
      <c r="G64" s="36">
        <v>188.329</v>
      </c>
      <c r="H64" s="36">
        <v>202.251</v>
      </c>
      <c r="I64" s="36">
        <v>218.933</v>
      </c>
      <c r="J64" s="36">
        <v>237.669</v>
      </c>
      <c r="K64" s="36">
        <v>257.595</v>
      </c>
      <c r="L64" s="36">
        <v>278.838</v>
      </c>
      <c r="M64" s="36">
        <v>301.988</v>
      </c>
      <c r="N64" s="31">
        <f t="shared" si="4"/>
        <v>1.7504216829060473</v>
      </c>
      <c r="P64" s="30">
        <f t="shared" si="5"/>
        <v>96.04779</v>
      </c>
      <c r="Q64" s="30">
        <f t="shared" si="6"/>
        <v>154.01388</v>
      </c>
      <c r="R64" s="30"/>
      <c r="S64" s="30"/>
      <c r="T64" s="9">
        <v>2014</v>
      </c>
    </row>
    <row r="65" spans="1:20" ht="14.25">
      <c r="A65" s="9" t="s">
        <v>110</v>
      </c>
      <c r="E65" s="26">
        <v>0.925</v>
      </c>
      <c r="F65" s="36">
        <v>222.077</v>
      </c>
      <c r="G65" s="36">
        <v>224.938</v>
      </c>
      <c r="H65" s="36">
        <v>229.95</v>
      </c>
      <c r="I65" s="36">
        <v>237.484</v>
      </c>
      <c r="J65" s="36">
        <v>246.213</v>
      </c>
      <c r="K65" s="36">
        <v>255.502</v>
      </c>
      <c r="L65" s="36">
        <v>265.034</v>
      </c>
      <c r="M65" s="36">
        <v>275.145</v>
      </c>
      <c r="N65" s="31">
        <f t="shared" si="4"/>
        <v>1.2389621617727185</v>
      </c>
      <c r="O65" s="9" t="s">
        <v>45</v>
      </c>
      <c r="P65" s="30">
        <f t="shared" si="5"/>
        <v>208.06765</v>
      </c>
      <c r="Q65" s="30">
        <f t="shared" si="6"/>
        <v>254.50912499999998</v>
      </c>
      <c r="R65" s="30"/>
      <c r="S65" s="30"/>
      <c r="T65" s="9">
        <v>2015</v>
      </c>
    </row>
    <row r="66" spans="1:20" ht="14.25">
      <c r="A66" s="9" t="s">
        <v>109</v>
      </c>
      <c r="E66" s="26">
        <v>0.042</v>
      </c>
      <c r="F66" s="36">
        <v>145.407</v>
      </c>
      <c r="G66" s="36">
        <v>161.963</v>
      </c>
      <c r="H66" s="36">
        <v>174.742</v>
      </c>
      <c r="I66" s="36">
        <v>191.879</v>
      </c>
      <c r="J66" s="36">
        <v>211.199</v>
      </c>
      <c r="K66" s="36">
        <v>232.169</v>
      </c>
      <c r="L66" s="36">
        <v>254.665</v>
      </c>
      <c r="M66" s="36">
        <v>279.167</v>
      </c>
      <c r="N66" s="31">
        <f aca="true" t="shared" si="7" ref="N66:N97">M66/F66</f>
        <v>1.9199006925388733</v>
      </c>
      <c r="O66" s="9" t="s">
        <v>45</v>
      </c>
      <c r="P66" s="30">
        <f t="shared" si="5"/>
        <v>6.802446</v>
      </c>
      <c r="Q66" s="30">
        <f t="shared" si="6"/>
        <v>11.725014</v>
      </c>
      <c r="R66" s="30"/>
      <c r="S66" s="30"/>
      <c r="T66" s="9">
        <v>2014</v>
      </c>
    </row>
    <row r="67" spans="1:20" ht="14.25">
      <c r="A67" s="9" t="s">
        <v>118</v>
      </c>
      <c r="E67" s="26">
        <v>0.23</v>
      </c>
      <c r="F67" s="36">
        <v>177.524</v>
      </c>
      <c r="G67" s="36">
        <v>184.83</v>
      </c>
      <c r="H67" s="36">
        <v>187.257</v>
      </c>
      <c r="I67" s="36">
        <v>194.08</v>
      </c>
      <c r="J67" s="36">
        <v>203.498</v>
      </c>
      <c r="K67" s="36">
        <v>213.89</v>
      </c>
      <c r="L67" s="36">
        <v>225.514</v>
      </c>
      <c r="M67" s="36">
        <v>238.409</v>
      </c>
      <c r="N67" s="31">
        <f t="shared" si="7"/>
        <v>1.342967711408035</v>
      </c>
      <c r="O67" s="9" t="s">
        <v>45</v>
      </c>
      <c r="P67" s="30">
        <f aca="true" t="shared" si="8" ref="P67:P98">E67*G67</f>
        <v>42.51090000000001</v>
      </c>
      <c r="Q67" s="30">
        <f aca="true" t="shared" si="9" ref="Q67:Q98">E67*M67</f>
        <v>54.83407</v>
      </c>
      <c r="R67" s="30"/>
      <c r="S67" s="30"/>
      <c r="T67" s="9">
        <v>2014</v>
      </c>
    </row>
    <row r="68" spans="1:20" ht="14.25">
      <c r="A68" s="9" t="s">
        <v>113</v>
      </c>
      <c r="E68" s="26">
        <v>0.264</v>
      </c>
      <c r="F68" s="36">
        <v>159.298</v>
      </c>
      <c r="G68" s="36">
        <v>168.868</v>
      </c>
      <c r="H68" s="36">
        <v>176.304</v>
      </c>
      <c r="I68" s="36">
        <v>186.39</v>
      </c>
      <c r="J68" s="36">
        <v>197.501</v>
      </c>
      <c r="K68" s="36">
        <v>209.011</v>
      </c>
      <c r="L68" s="36">
        <v>220.911</v>
      </c>
      <c r="M68" s="36">
        <v>233.609</v>
      </c>
      <c r="N68" s="31">
        <f t="shared" si="7"/>
        <v>1.4664904769676959</v>
      </c>
      <c r="P68" s="30">
        <f t="shared" si="8"/>
        <v>44.581152</v>
      </c>
      <c r="Q68" s="30">
        <f t="shared" si="9"/>
        <v>61.672776000000006</v>
      </c>
      <c r="R68" s="30"/>
      <c r="S68" s="30"/>
      <c r="T68" s="9">
        <v>2010</v>
      </c>
    </row>
    <row r="69" spans="1:20" ht="14.25">
      <c r="A69" s="9" t="s">
        <v>112</v>
      </c>
      <c r="E69" s="26">
        <v>0.45</v>
      </c>
      <c r="F69" s="36">
        <v>133.201</v>
      </c>
      <c r="G69" s="36">
        <v>142.24</v>
      </c>
      <c r="H69" s="36">
        <v>152.735</v>
      </c>
      <c r="I69" s="36">
        <v>165.591</v>
      </c>
      <c r="J69" s="36">
        <v>180.493</v>
      </c>
      <c r="K69" s="36">
        <v>196.495</v>
      </c>
      <c r="L69" s="36">
        <v>213.786</v>
      </c>
      <c r="M69" s="36">
        <v>232.603</v>
      </c>
      <c r="N69" s="31">
        <f t="shared" si="7"/>
        <v>1.746255658741301</v>
      </c>
      <c r="O69" s="9" t="s">
        <v>45</v>
      </c>
      <c r="P69" s="30">
        <f t="shared" si="8"/>
        <v>64.00800000000001</v>
      </c>
      <c r="Q69" s="30">
        <f t="shared" si="9"/>
        <v>104.67135</v>
      </c>
      <c r="R69" s="30"/>
      <c r="S69" s="30"/>
      <c r="T69" s="9">
        <v>2014</v>
      </c>
    </row>
    <row r="70" spans="1:20" ht="14.25">
      <c r="A70" s="9" t="s">
        <v>111</v>
      </c>
      <c r="E70" s="26">
        <v>0.053</v>
      </c>
      <c r="F70" s="36">
        <v>128.325</v>
      </c>
      <c r="G70" s="36">
        <v>138.732</v>
      </c>
      <c r="H70" s="36">
        <v>150.633</v>
      </c>
      <c r="I70" s="36">
        <v>165.005</v>
      </c>
      <c r="J70" s="36">
        <v>180.406</v>
      </c>
      <c r="K70" s="36">
        <v>196.92</v>
      </c>
      <c r="L70" s="36">
        <v>214.27</v>
      </c>
      <c r="M70" s="36">
        <v>233.154</v>
      </c>
      <c r="N70" s="31">
        <f t="shared" si="7"/>
        <v>1.8169023962594975</v>
      </c>
      <c r="O70" s="9" t="s">
        <v>45</v>
      </c>
      <c r="P70" s="30">
        <f t="shared" si="8"/>
        <v>7.352796</v>
      </c>
      <c r="Q70" s="30">
        <f t="shared" si="9"/>
        <v>12.357161999999999</v>
      </c>
      <c r="R70" s="30"/>
      <c r="S70" s="30"/>
      <c r="T70" s="9">
        <v>2014</v>
      </c>
    </row>
    <row r="71" spans="1:20" ht="14.25">
      <c r="A71" s="9" t="s">
        <v>114</v>
      </c>
      <c r="E71" s="26">
        <v>0.518</v>
      </c>
      <c r="F71" s="36">
        <v>138.692</v>
      </c>
      <c r="G71" s="36">
        <v>149.931</v>
      </c>
      <c r="H71" s="36">
        <v>160.862</v>
      </c>
      <c r="I71" s="36">
        <v>171.709</v>
      </c>
      <c r="J71" s="36">
        <v>183.702</v>
      </c>
      <c r="K71" s="36">
        <v>196.286</v>
      </c>
      <c r="L71" s="36">
        <v>209.466</v>
      </c>
      <c r="M71" s="36">
        <v>223.647</v>
      </c>
      <c r="N71" s="31">
        <f t="shared" si="7"/>
        <v>1.612544342860439</v>
      </c>
      <c r="O71" s="9" t="s">
        <v>47</v>
      </c>
      <c r="P71" s="30">
        <f t="shared" si="8"/>
        <v>77.664258</v>
      </c>
      <c r="Q71" s="30">
        <f t="shared" si="9"/>
        <v>115.849146</v>
      </c>
      <c r="R71" s="30"/>
      <c r="S71" s="30"/>
      <c r="T71" s="9">
        <v>2014</v>
      </c>
    </row>
    <row r="72" spans="1:20" ht="14.25">
      <c r="A72" s="9" t="s">
        <v>115</v>
      </c>
      <c r="E72" s="26">
        <v>0.8249999999999998</v>
      </c>
      <c r="F72" s="36">
        <v>154.069</v>
      </c>
      <c r="G72" s="36">
        <v>161.325</v>
      </c>
      <c r="H72" s="36">
        <v>169.066</v>
      </c>
      <c r="I72" s="36">
        <v>178.372</v>
      </c>
      <c r="J72" s="36">
        <v>189.37</v>
      </c>
      <c r="K72" s="36">
        <v>200.986</v>
      </c>
      <c r="L72" s="36">
        <v>212.84</v>
      </c>
      <c r="M72" s="36">
        <v>225.51</v>
      </c>
      <c r="N72" s="31">
        <f t="shared" si="7"/>
        <v>1.4636948380271178</v>
      </c>
      <c r="O72" s="9" t="s">
        <v>45</v>
      </c>
      <c r="P72" s="30">
        <f t="shared" si="8"/>
        <v>133.09312499999996</v>
      </c>
      <c r="Q72" s="30">
        <f t="shared" si="9"/>
        <v>186.04574999999997</v>
      </c>
      <c r="R72" s="30"/>
      <c r="S72" s="30"/>
      <c r="T72" s="9">
        <v>2015</v>
      </c>
    </row>
    <row r="73" spans="1:20" ht="14.25">
      <c r="A73" s="9" t="s">
        <v>117</v>
      </c>
      <c r="E73" s="26">
        <v>0.894</v>
      </c>
      <c r="F73" s="36">
        <v>161.309</v>
      </c>
      <c r="G73" s="36">
        <v>167.934</v>
      </c>
      <c r="H73" s="36">
        <v>174.845</v>
      </c>
      <c r="I73" s="36">
        <v>183.431</v>
      </c>
      <c r="J73" s="36">
        <v>192.661</v>
      </c>
      <c r="K73" s="36">
        <v>201.908</v>
      </c>
      <c r="L73" s="36">
        <v>211.423</v>
      </c>
      <c r="M73" s="36">
        <v>221.558</v>
      </c>
      <c r="N73" s="31">
        <f t="shared" si="7"/>
        <v>1.373500548636468</v>
      </c>
      <c r="P73" s="30">
        <f t="shared" si="8"/>
        <v>150.132996</v>
      </c>
      <c r="Q73" s="30">
        <f t="shared" si="9"/>
        <v>198.07285199999998</v>
      </c>
      <c r="R73" s="30"/>
      <c r="S73" s="30"/>
      <c r="T73" s="9">
        <v>2015</v>
      </c>
    </row>
    <row r="74" spans="1:20" ht="14.25">
      <c r="A74" s="9" t="s">
        <v>116</v>
      </c>
      <c r="E74" s="26">
        <v>0.7110000000000001</v>
      </c>
      <c r="F74" s="36">
        <v>160.699</v>
      </c>
      <c r="G74" s="36">
        <v>167.824</v>
      </c>
      <c r="H74" s="36">
        <v>173.073</v>
      </c>
      <c r="I74" s="36">
        <v>181.407</v>
      </c>
      <c r="J74" s="36">
        <v>192.483</v>
      </c>
      <c r="K74" s="36">
        <v>200.596</v>
      </c>
      <c r="L74" s="36">
        <v>208.543</v>
      </c>
      <c r="M74" s="36">
        <v>217.748</v>
      </c>
      <c r="N74" s="31">
        <f t="shared" si="7"/>
        <v>1.355005320506039</v>
      </c>
      <c r="O74" s="9" t="s">
        <v>45</v>
      </c>
      <c r="P74" s="30">
        <f t="shared" si="8"/>
        <v>119.32286400000002</v>
      </c>
      <c r="Q74" s="30">
        <f t="shared" si="9"/>
        <v>154.818828</v>
      </c>
      <c r="R74" s="30"/>
      <c r="S74" s="30"/>
      <c r="T74" s="9">
        <v>2012</v>
      </c>
    </row>
    <row r="75" spans="1:20" ht="14.25">
      <c r="A75" s="9" t="s">
        <v>120</v>
      </c>
      <c r="E75" s="26">
        <v>0.6110000000000001</v>
      </c>
      <c r="F75" s="36">
        <v>166.154</v>
      </c>
      <c r="G75" s="36">
        <v>169.789</v>
      </c>
      <c r="H75" s="36">
        <v>167.905</v>
      </c>
      <c r="I75" s="36">
        <v>173.945</v>
      </c>
      <c r="J75" s="36">
        <v>182.188</v>
      </c>
      <c r="K75" s="36">
        <v>191.686</v>
      </c>
      <c r="L75" s="36">
        <v>200.566</v>
      </c>
      <c r="M75" s="36">
        <v>166.154</v>
      </c>
      <c r="N75" s="31">
        <f t="shared" si="7"/>
        <v>1</v>
      </c>
      <c r="O75" s="9" t="s">
        <v>45</v>
      </c>
      <c r="P75" s="30">
        <f t="shared" si="8"/>
        <v>103.74107900000001</v>
      </c>
      <c r="Q75" s="30">
        <f t="shared" si="9"/>
        <v>101.52009400000001</v>
      </c>
      <c r="R75" s="30"/>
      <c r="S75" s="30"/>
      <c r="T75" s="9">
        <v>2014</v>
      </c>
    </row>
    <row r="76" spans="1:20" ht="14.25">
      <c r="A76" s="9" t="s">
        <v>121</v>
      </c>
      <c r="E76" s="26">
        <v>0.61</v>
      </c>
      <c r="F76" s="36">
        <v>173.211</v>
      </c>
      <c r="G76" s="36">
        <v>168.268</v>
      </c>
      <c r="H76" s="36">
        <v>165.363</v>
      </c>
      <c r="I76" s="36">
        <v>168.068</v>
      </c>
      <c r="J76" s="36">
        <v>172.924</v>
      </c>
      <c r="K76" s="36">
        <v>178.581</v>
      </c>
      <c r="L76" s="36">
        <v>184.737</v>
      </c>
      <c r="M76" s="36">
        <v>192.147</v>
      </c>
      <c r="N76" s="31">
        <f t="shared" si="7"/>
        <v>1.1093233108751752</v>
      </c>
      <c r="O76" s="9" t="s">
        <v>45</v>
      </c>
      <c r="P76" s="30">
        <f t="shared" si="8"/>
        <v>102.64348</v>
      </c>
      <c r="Q76" s="30">
        <f t="shared" si="9"/>
        <v>117.20966999999999</v>
      </c>
      <c r="R76" s="30"/>
      <c r="S76" s="30"/>
      <c r="T76" s="9">
        <v>2013</v>
      </c>
    </row>
    <row r="77" spans="1:20" ht="14.25">
      <c r="A77" s="9" t="s">
        <v>119</v>
      </c>
      <c r="E77" s="26">
        <v>0.43100000000000005</v>
      </c>
      <c r="F77" s="36">
        <v>181.74</v>
      </c>
      <c r="G77" s="36">
        <v>184.229</v>
      </c>
      <c r="H77" s="36">
        <v>182.42</v>
      </c>
      <c r="I77" s="36">
        <v>181.306</v>
      </c>
      <c r="J77" s="36">
        <v>183.549</v>
      </c>
      <c r="K77" s="36">
        <v>186.89</v>
      </c>
      <c r="L77" s="36">
        <v>189.889</v>
      </c>
      <c r="M77" s="36">
        <v>196.95</v>
      </c>
      <c r="N77" s="31">
        <f t="shared" si="7"/>
        <v>1.0836909871244633</v>
      </c>
      <c r="O77" s="9" t="s">
        <v>47</v>
      </c>
      <c r="P77" s="30">
        <f t="shared" si="8"/>
        <v>79.40269900000001</v>
      </c>
      <c r="Q77" s="30">
        <f t="shared" si="9"/>
        <v>84.88545</v>
      </c>
      <c r="R77" s="30"/>
      <c r="S77" s="30"/>
      <c r="T77" s="9">
        <v>2014</v>
      </c>
    </row>
    <row r="78" spans="1:20" ht="14.25">
      <c r="A78" s="9" t="s">
        <v>122</v>
      </c>
      <c r="E78" s="26">
        <v>0.28400000000000003</v>
      </c>
      <c r="F78" s="36">
        <v>109.878</v>
      </c>
      <c r="G78" s="36">
        <v>115.37</v>
      </c>
      <c r="H78" s="36">
        <v>120.786</v>
      </c>
      <c r="I78" s="36">
        <v>132.487</v>
      </c>
      <c r="J78" s="36">
        <v>147.027</v>
      </c>
      <c r="K78" s="36">
        <v>160.705</v>
      </c>
      <c r="L78" s="36">
        <v>172.815</v>
      </c>
      <c r="M78" s="36">
        <v>184.437</v>
      </c>
      <c r="N78" s="31">
        <f t="shared" si="7"/>
        <v>1.6785616774968604</v>
      </c>
      <c r="P78" s="30">
        <f t="shared" si="8"/>
        <v>32.765080000000005</v>
      </c>
      <c r="Q78" s="30">
        <f t="shared" si="9"/>
        <v>52.38010800000001</v>
      </c>
      <c r="R78" s="30"/>
      <c r="S78" s="30"/>
      <c r="T78" s="9">
        <v>2014</v>
      </c>
    </row>
    <row r="79" spans="1:20" ht="14.25">
      <c r="A79" s="9" t="s">
        <v>124</v>
      </c>
      <c r="E79" s="26">
        <v>0.265</v>
      </c>
      <c r="F79" s="36">
        <v>119.89</v>
      </c>
      <c r="G79" s="36">
        <v>126.207</v>
      </c>
      <c r="H79" s="36">
        <v>132.339</v>
      </c>
      <c r="I79" s="36">
        <v>140.249</v>
      </c>
      <c r="J79" s="36">
        <v>148.968</v>
      </c>
      <c r="K79" s="36">
        <v>158.106</v>
      </c>
      <c r="L79" s="36">
        <v>167.754</v>
      </c>
      <c r="M79" s="36">
        <v>178.254</v>
      </c>
      <c r="N79" s="31">
        <f t="shared" si="7"/>
        <v>1.4868129118358495</v>
      </c>
      <c r="P79" s="30">
        <f t="shared" si="8"/>
        <v>33.444855</v>
      </c>
      <c r="Q79" s="30">
        <f t="shared" si="9"/>
        <v>47.23731</v>
      </c>
      <c r="R79" s="30"/>
      <c r="S79" s="30"/>
      <c r="T79" s="9">
        <v>2014</v>
      </c>
    </row>
    <row r="80" spans="1:20" ht="14.25">
      <c r="A80" s="9" t="s">
        <v>123</v>
      </c>
      <c r="E80" s="26">
        <v>0.5850000000000001</v>
      </c>
      <c r="F80" s="36">
        <v>131.762</v>
      </c>
      <c r="G80" s="36">
        <v>137.133</v>
      </c>
      <c r="H80" s="36">
        <v>143.102</v>
      </c>
      <c r="I80" s="36">
        <v>150.266</v>
      </c>
      <c r="J80" s="36">
        <v>157.684</v>
      </c>
      <c r="K80" s="36">
        <v>165.262</v>
      </c>
      <c r="L80" s="36">
        <v>172.983</v>
      </c>
      <c r="M80" s="36">
        <v>181.159</v>
      </c>
      <c r="N80" s="31">
        <f t="shared" si="7"/>
        <v>1.3748956451784278</v>
      </c>
      <c r="P80" s="30">
        <f t="shared" si="8"/>
        <v>80.22280500000002</v>
      </c>
      <c r="Q80" s="30">
        <f t="shared" si="9"/>
        <v>105.97801500000001</v>
      </c>
      <c r="R80" s="30"/>
      <c r="S80" s="30"/>
      <c r="T80" s="9">
        <v>2014</v>
      </c>
    </row>
    <row r="81" spans="1:20" ht="14.25">
      <c r="A81" s="9" t="s">
        <v>125</v>
      </c>
      <c r="E81" s="26">
        <v>0.48100000000000004</v>
      </c>
      <c r="F81" s="36">
        <v>124.873</v>
      </c>
      <c r="G81" s="36">
        <v>127.226</v>
      </c>
      <c r="H81" s="36">
        <v>130.831</v>
      </c>
      <c r="I81" s="36">
        <v>137.38</v>
      </c>
      <c r="J81" s="36">
        <v>145.569</v>
      </c>
      <c r="K81" s="36">
        <v>154.946</v>
      </c>
      <c r="L81" s="36">
        <v>165.35</v>
      </c>
      <c r="M81" s="36">
        <v>176.206</v>
      </c>
      <c r="N81" s="31">
        <f t="shared" si="7"/>
        <v>1.4110816589655089</v>
      </c>
      <c r="P81" s="30">
        <f t="shared" si="8"/>
        <v>61.195706</v>
      </c>
      <c r="Q81" s="30">
        <f t="shared" si="9"/>
        <v>84.755086</v>
      </c>
      <c r="R81" s="30"/>
      <c r="S81" s="30"/>
      <c r="T81" s="9">
        <v>2014</v>
      </c>
    </row>
    <row r="82" spans="1:20" ht="14.25">
      <c r="A82" s="9" t="s">
        <v>139</v>
      </c>
      <c r="E82" s="26">
        <v>0.21100000000000002</v>
      </c>
      <c r="F82" s="36">
        <v>98.066</v>
      </c>
      <c r="G82" s="36">
        <v>92.796</v>
      </c>
      <c r="H82" s="36">
        <v>90.892</v>
      </c>
      <c r="I82" s="36">
        <v>105.588</v>
      </c>
      <c r="J82" s="36">
        <v>115.943</v>
      </c>
      <c r="K82" s="36">
        <v>129.524</v>
      </c>
      <c r="L82" s="36">
        <v>150.105</v>
      </c>
      <c r="M82" s="36">
        <v>160.76</v>
      </c>
      <c r="N82" s="31">
        <f t="shared" si="7"/>
        <v>1.6393041421083758</v>
      </c>
      <c r="P82" s="30">
        <f t="shared" si="8"/>
        <v>19.579956000000003</v>
      </c>
      <c r="Q82" s="30">
        <f t="shared" si="9"/>
        <v>33.92036</v>
      </c>
      <c r="R82" s="30"/>
      <c r="S82" s="30"/>
      <c r="T82" s="9">
        <v>2014</v>
      </c>
    </row>
    <row r="83" spans="1:20" ht="14.25">
      <c r="A83" s="9" t="s">
        <v>127</v>
      </c>
      <c r="E83" s="26">
        <v>0.452</v>
      </c>
      <c r="F83" s="36">
        <v>81.722</v>
      </c>
      <c r="G83" s="36">
        <v>87.373</v>
      </c>
      <c r="H83" s="36">
        <v>93.124</v>
      </c>
      <c r="I83" s="36">
        <v>100.639</v>
      </c>
      <c r="J83" s="36">
        <v>109.317</v>
      </c>
      <c r="K83" s="36">
        <v>118.817</v>
      </c>
      <c r="L83" s="36">
        <v>128.737</v>
      </c>
      <c r="M83" s="36">
        <v>139.425</v>
      </c>
      <c r="N83" s="31">
        <f t="shared" si="7"/>
        <v>1.7060889356599205</v>
      </c>
      <c r="P83" s="30">
        <f t="shared" si="8"/>
        <v>39.492596000000006</v>
      </c>
      <c r="Q83" s="30">
        <f t="shared" si="9"/>
        <v>63.020100000000006</v>
      </c>
      <c r="R83" s="30"/>
      <c r="S83" s="30"/>
      <c r="T83" s="9">
        <v>2015</v>
      </c>
    </row>
    <row r="84" spans="1:20" ht="14.25">
      <c r="A84" s="9" t="s">
        <v>131</v>
      </c>
      <c r="E84" s="26">
        <v>0.8279999999999998</v>
      </c>
      <c r="F84" s="36">
        <v>130.299</v>
      </c>
      <c r="G84" s="36">
        <v>131.64</v>
      </c>
      <c r="H84" s="36">
        <v>130.968</v>
      </c>
      <c r="I84" s="36">
        <v>131.849</v>
      </c>
      <c r="J84" s="36">
        <v>133.072</v>
      </c>
      <c r="K84" s="36">
        <v>134.896</v>
      </c>
      <c r="L84" s="36">
        <v>136.648</v>
      </c>
      <c r="M84" s="36">
        <v>138.947</v>
      </c>
      <c r="N84" s="31">
        <f t="shared" si="7"/>
        <v>1.0663704249457018</v>
      </c>
      <c r="P84" s="30">
        <f t="shared" si="8"/>
        <v>108.99791999999997</v>
      </c>
      <c r="Q84" s="30">
        <f t="shared" si="9"/>
        <v>115.04811599999998</v>
      </c>
      <c r="R84" s="30"/>
      <c r="S84" s="30"/>
      <c r="T84" s="9">
        <v>2014</v>
      </c>
    </row>
    <row r="85" spans="1:20" ht="14.25">
      <c r="A85" s="9" t="s">
        <v>128</v>
      </c>
      <c r="E85" s="26">
        <v>0.22</v>
      </c>
      <c r="F85" s="36">
        <v>72.59</v>
      </c>
      <c r="G85" s="36">
        <v>79.638</v>
      </c>
      <c r="H85" s="36">
        <v>87.12</v>
      </c>
      <c r="I85" s="36">
        <v>96.092</v>
      </c>
      <c r="J85" s="36">
        <v>106.073</v>
      </c>
      <c r="K85" s="36">
        <v>116.476</v>
      </c>
      <c r="L85" s="36">
        <v>127.588</v>
      </c>
      <c r="M85" s="36">
        <v>139.462</v>
      </c>
      <c r="N85" s="31">
        <f t="shared" si="7"/>
        <v>1.921228819396611</v>
      </c>
      <c r="P85" s="30">
        <f t="shared" si="8"/>
        <v>17.52036</v>
      </c>
      <c r="Q85" s="30">
        <f t="shared" si="9"/>
        <v>30.681639999999998</v>
      </c>
      <c r="R85" s="30"/>
      <c r="S85" s="30"/>
      <c r="T85" s="9">
        <v>2012</v>
      </c>
    </row>
    <row r="86" spans="1:20" ht="14.25">
      <c r="A86" s="9" t="s">
        <v>126</v>
      </c>
      <c r="E86" s="26">
        <v>0.14500000000000002</v>
      </c>
      <c r="F86" s="36">
        <v>82.475</v>
      </c>
      <c r="G86" s="36">
        <v>88.78</v>
      </c>
      <c r="H86" s="36">
        <v>94.772</v>
      </c>
      <c r="I86" s="36">
        <v>102.013</v>
      </c>
      <c r="J86" s="36">
        <v>110.169</v>
      </c>
      <c r="K86" s="36">
        <v>119.546</v>
      </c>
      <c r="L86" s="36">
        <v>130.374</v>
      </c>
      <c r="M86" s="36">
        <v>142.444</v>
      </c>
      <c r="N86" s="31">
        <f t="shared" si="7"/>
        <v>1.727117308275235</v>
      </c>
      <c r="P86" s="30">
        <f t="shared" si="8"/>
        <v>12.8731</v>
      </c>
      <c r="Q86" s="30">
        <f t="shared" si="9"/>
        <v>20.65438</v>
      </c>
      <c r="R86" s="30"/>
      <c r="S86" s="30"/>
      <c r="T86" s="9">
        <v>2014</v>
      </c>
    </row>
    <row r="87" spans="1:20" ht="14.25">
      <c r="A87" s="9" t="s">
        <v>129</v>
      </c>
      <c r="E87" s="26">
        <v>0.54</v>
      </c>
      <c r="F87" s="36">
        <v>95.949</v>
      </c>
      <c r="G87" s="36">
        <v>97.7</v>
      </c>
      <c r="H87" s="36">
        <v>101.458</v>
      </c>
      <c r="I87" s="36">
        <v>106.537</v>
      </c>
      <c r="J87" s="36">
        <v>112.888</v>
      </c>
      <c r="K87" s="36">
        <v>119.466</v>
      </c>
      <c r="L87" s="36">
        <v>126.878</v>
      </c>
      <c r="M87" s="36">
        <v>134.82</v>
      </c>
      <c r="N87" s="31">
        <f t="shared" si="7"/>
        <v>1.4051214707813526</v>
      </c>
      <c r="P87" s="30">
        <f t="shared" si="8"/>
        <v>52.758</v>
      </c>
      <c r="Q87" s="30">
        <f t="shared" si="9"/>
        <v>72.8028</v>
      </c>
      <c r="R87" s="30"/>
      <c r="S87" s="30"/>
      <c r="T87" s="9">
        <v>2015</v>
      </c>
    </row>
    <row r="88" spans="1:20" ht="14.25">
      <c r="A88" s="9" t="s">
        <v>130</v>
      </c>
      <c r="E88" s="26">
        <v>0.19</v>
      </c>
      <c r="F88" s="36">
        <v>75.396</v>
      </c>
      <c r="G88" s="36">
        <v>79.876</v>
      </c>
      <c r="H88" s="36">
        <v>84.925</v>
      </c>
      <c r="I88" s="36">
        <v>91.543</v>
      </c>
      <c r="J88" s="36">
        <v>99.225</v>
      </c>
      <c r="K88" s="36">
        <v>107.648</v>
      </c>
      <c r="L88" s="36">
        <v>116.833</v>
      </c>
      <c r="M88" s="36">
        <v>127.034</v>
      </c>
      <c r="N88" s="31">
        <f t="shared" si="7"/>
        <v>1.684890445116452</v>
      </c>
      <c r="P88" s="30">
        <f t="shared" si="8"/>
        <v>15.176440000000001</v>
      </c>
      <c r="Q88" s="30">
        <f t="shared" si="9"/>
        <v>24.136460000000003</v>
      </c>
      <c r="R88" s="30"/>
      <c r="S88" s="30"/>
      <c r="T88" s="9">
        <v>2014</v>
      </c>
    </row>
    <row r="89" spans="1:20" ht="14.25">
      <c r="A89" s="9" t="s">
        <v>137</v>
      </c>
      <c r="E89" s="26">
        <v>0.457</v>
      </c>
      <c r="F89" s="36">
        <v>80.011</v>
      </c>
      <c r="G89" s="36">
        <v>82.799</v>
      </c>
      <c r="H89" s="36">
        <v>86.193</v>
      </c>
      <c r="I89" s="36">
        <v>90.904</v>
      </c>
      <c r="J89" s="36">
        <v>96.555</v>
      </c>
      <c r="K89" s="36">
        <v>102.676</v>
      </c>
      <c r="L89" s="36">
        <v>109.046</v>
      </c>
      <c r="M89" s="36">
        <v>115.872</v>
      </c>
      <c r="N89" s="31">
        <f t="shared" si="7"/>
        <v>1.448200872380048</v>
      </c>
      <c r="P89" s="30">
        <f t="shared" si="8"/>
        <v>37.83914300000001</v>
      </c>
      <c r="Q89" s="30">
        <f t="shared" si="9"/>
        <v>52.953504</v>
      </c>
      <c r="R89" s="30"/>
      <c r="S89" s="30"/>
      <c r="T89" s="9">
        <v>2014</v>
      </c>
    </row>
    <row r="90" spans="1:20" ht="14.25">
      <c r="A90" s="9" t="s">
        <v>132</v>
      </c>
      <c r="E90" s="26">
        <v>0.7420000000000001</v>
      </c>
      <c r="F90" s="36">
        <v>88.849</v>
      </c>
      <c r="G90" s="36">
        <v>91.281</v>
      </c>
      <c r="H90" s="36">
        <v>94.237</v>
      </c>
      <c r="I90" s="36">
        <v>98.281</v>
      </c>
      <c r="J90" s="36">
        <v>102.832</v>
      </c>
      <c r="K90" s="36">
        <v>107.563</v>
      </c>
      <c r="L90" s="36">
        <v>112.369</v>
      </c>
      <c r="M90" s="36">
        <v>117.106</v>
      </c>
      <c r="N90" s="31">
        <f t="shared" si="7"/>
        <v>1.3180339677430246</v>
      </c>
      <c r="P90" s="30">
        <f t="shared" si="8"/>
        <v>67.73050200000002</v>
      </c>
      <c r="Q90" s="30">
        <f t="shared" si="9"/>
        <v>86.89265200000001</v>
      </c>
      <c r="R90" s="30"/>
      <c r="S90" s="30"/>
      <c r="T90" s="9">
        <v>2014</v>
      </c>
    </row>
    <row r="91" spans="1:20" ht="14.25">
      <c r="A91" s="9" t="s">
        <v>133</v>
      </c>
      <c r="E91" s="26">
        <v>0.772</v>
      </c>
      <c r="F91" s="36">
        <v>80.363</v>
      </c>
      <c r="G91" s="36">
        <v>82.541</v>
      </c>
      <c r="H91" s="36">
        <v>85.79</v>
      </c>
      <c r="I91" s="36">
        <v>90.24</v>
      </c>
      <c r="J91" s="36">
        <v>95.434</v>
      </c>
      <c r="K91" s="36">
        <v>101.064</v>
      </c>
      <c r="L91" s="36">
        <v>106.883</v>
      </c>
      <c r="M91" s="36">
        <v>112.849</v>
      </c>
      <c r="N91" s="31">
        <f t="shared" si="7"/>
        <v>1.40424075756256</v>
      </c>
      <c r="P91" s="30">
        <f t="shared" si="8"/>
        <v>63.721652</v>
      </c>
      <c r="Q91" s="30">
        <f t="shared" si="9"/>
        <v>87.119428</v>
      </c>
      <c r="R91" s="30"/>
      <c r="S91" s="30"/>
      <c r="T91" s="9">
        <v>2015</v>
      </c>
    </row>
    <row r="92" spans="1:20" ht="14.25">
      <c r="A92" s="9" t="s">
        <v>134</v>
      </c>
      <c r="E92" s="26">
        <v>0.247</v>
      </c>
      <c r="F92" s="36">
        <v>104.144</v>
      </c>
      <c r="G92" s="36">
        <v>75.688</v>
      </c>
      <c r="H92" s="36">
        <v>73.445</v>
      </c>
      <c r="I92" s="36">
        <v>84.489</v>
      </c>
      <c r="J92" s="36">
        <v>93.312</v>
      </c>
      <c r="K92" s="36">
        <v>100.608</v>
      </c>
      <c r="L92" s="36">
        <v>108.339</v>
      </c>
      <c r="M92" s="36">
        <v>116.721</v>
      </c>
      <c r="N92" s="31">
        <f t="shared" si="7"/>
        <v>1.1207654785681365</v>
      </c>
      <c r="P92" s="30">
        <f t="shared" si="8"/>
        <v>18.694936000000002</v>
      </c>
      <c r="Q92" s="30">
        <f t="shared" si="9"/>
        <v>28.830087</v>
      </c>
      <c r="R92" s="30"/>
      <c r="S92" s="30"/>
      <c r="T92" s="9">
        <v>2008</v>
      </c>
    </row>
    <row r="93" spans="1:20" ht="14.25">
      <c r="A93" s="9" t="s">
        <v>138</v>
      </c>
      <c r="E93" s="26">
        <v>0.759</v>
      </c>
      <c r="F93" s="36">
        <v>81.525</v>
      </c>
      <c r="G93" s="36">
        <v>83.226</v>
      </c>
      <c r="H93" s="36">
        <v>85.162</v>
      </c>
      <c r="I93" s="36">
        <v>88.73</v>
      </c>
      <c r="J93" s="36">
        <v>93.11</v>
      </c>
      <c r="K93" s="36">
        <v>98.061</v>
      </c>
      <c r="L93" s="36">
        <v>103.143</v>
      </c>
      <c r="M93" s="36">
        <v>108.545</v>
      </c>
      <c r="N93" s="31">
        <f t="shared" si="7"/>
        <v>1.3314320760502913</v>
      </c>
      <c r="P93" s="30">
        <f t="shared" si="8"/>
        <v>63.168534</v>
      </c>
      <c r="Q93" s="30">
        <f t="shared" si="9"/>
        <v>82.385655</v>
      </c>
      <c r="R93" s="30"/>
      <c r="S93" s="30"/>
      <c r="T93" s="9">
        <v>2013</v>
      </c>
    </row>
    <row r="94" spans="1:20" ht="14.25">
      <c r="A94" s="9" t="s">
        <v>136</v>
      </c>
      <c r="E94" s="26">
        <v>0.18</v>
      </c>
      <c r="F94" s="36">
        <v>68.022</v>
      </c>
      <c r="G94" s="36">
        <v>72.742</v>
      </c>
      <c r="H94" s="36">
        <v>77.237</v>
      </c>
      <c r="I94" s="36">
        <v>82.205</v>
      </c>
      <c r="J94" s="36">
        <v>88.099</v>
      </c>
      <c r="K94" s="36">
        <v>93.882</v>
      </c>
      <c r="L94" s="36">
        <v>100.111</v>
      </c>
      <c r="M94" s="36">
        <v>106.734</v>
      </c>
      <c r="N94" s="31">
        <f t="shared" si="7"/>
        <v>1.5691099938255268</v>
      </c>
      <c r="P94" s="30">
        <f t="shared" si="8"/>
        <v>13.09356</v>
      </c>
      <c r="Q94" s="30">
        <f t="shared" si="9"/>
        <v>19.21212</v>
      </c>
      <c r="R94" s="30"/>
      <c r="S94" s="30"/>
      <c r="T94" s="9">
        <v>2014</v>
      </c>
    </row>
    <row r="95" spans="1:20" ht="14.25">
      <c r="A95" s="9" t="s">
        <v>135</v>
      </c>
      <c r="E95" s="26">
        <v>0.5640000000000001</v>
      </c>
      <c r="F95" s="36">
        <v>71.61</v>
      </c>
      <c r="G95" s="36">
        <v>75.04</v>
      </c>
      <c r="H95" s="36">
        <v>79.256</v>
      </c>
      <c r="I95" s="36">
        <v>84.398</v>
      </c>
      <c r="J95" s="36">
        <v>90.207</v>
      </c>
      <c r="K95" s="36">
        <v>96.155</v>
      </c>
      <c r="L95" s="36">
        <v>102.121</v>
      </c>
      <c r="M95" s="36">
        <v>108.513</v>
      </c>
      <c r="N95" s="31">
        <f t="shared" si="7"/>
        <v>1.5153330540427314</v>
      </c>
      <c r="P95" s="30">
        <f t="shared" si="8"/>
        <v>42.32256000000001</v>
      </c>
      <c r="Q95" s="30">
        <f t="shared" si="9"/>
        <v>61.20133200000001</v>
      </c>
      <c r="R95" s="30"/>
      <c r="S95" s="30"/>
      <c r="T95" s="9">
        <v>2015</v>
      </c>
    </row>
    <row r="96" spans="1:20" ht="14.25">
      <c r="A96" s="9" t="s">
        <v>140</v>
      </c>
      <c r="E96" s="26">
        <v>0.41100000000000003</v>
      </c>
      <c r="F96" s="36">
        <v>70.371</v>
      </c>
      <c r="G96" s="36">
        <v>74.576</v>
      </c>
      <c r="H96" s="36">
        <v>78.351</v>
      </c>
      <c r="I96" s="36">
        <v>83.154</v>
      </c>
      <c r="J96" s="36">
        <v>88.11</v>
      </c>
      <c r="K96" s="36">
        <v>93.245</v>
      </c>
      <c r="L96" s="36">
        <v>98.554</v>
      </c>
      <c r="M96" s="36">
        <v>104.219</v>
      </c>
      <c r="N96" s="31">
        <f t="shared" si="7"/>
        <v>1.4809935911099743</v>
      </c>
      <c r="P96" s="30">
        <f t="shared" si="8"/>
        <v>30.650736</v>
      </c>
      <c r="Q96" s="30">
        <f t="shared" si="9"/>
        <v>42.834009</v>
      </c>
      <c r="R96" s="30"/>
      <c r="S96" s="30"/>
      <c r="T96" s="9">
        <v>2014</v>
      </c>
    </row>
    <row r="97" spans="1:20" ht="14.25">
      <c r="A97" s="9" t="s">
        <v>146</v>
      </c>
      <c r="E97" s="26">
        <v>0.039</v>
      </c>
      <c r="F97" s="36">
        <v>58.009</v>
      </c>
      <c r="G97" s="36">
        <v>62.688</v>
      </c>
      <c r="H97" s="36">
        <v>66.014</v>
      </c>
      <c r="I97" s="36">
        <v>70.294</v>
      </c>
      <c r="J97" s="36">
        <v>75.542</v>
      </c>
      <c r="K97" s="36">
        <v>80.998</v>
      </c>
      <c r="L97" s="36">
        <v>86.86</v>
      </c>
      <c r="M97" s="36">
        <v>93.645</v>
      </c>
      <c r="N97" s="31">
        <f t="shared" si="7"/>
        <v>1.6143184678239584</v>
      </c>
      <c r="P97" s="30">
        <f t="shared" si="8"/>
        <v>2.444832</v>
      </c>
      <c r="Q97" s="30">
        <f t="shared" si="9"/>
        <v>3.652155</v>
      </c>
      <c r="R97" s="30"/>
      <c r="S97" s="30"/>
      <c r="T97" s="9">
        <v>2013</v>
      </c>
    </row>
    <row r="98" spans="1:20" ht="14.25">
      <c r="A98" s="9" t="s">
        <v>142</v>
      </c>
      <c r="E98" s="26">
        <v>0.65</v>
      </c>
      <c r="F98" s="36">
        <v>71.422</v>
      </c>
      <c r="G98" s="36">
        <v>72.899</v>
      </c>
      <c r="H98" s="36">
        <v>73.93</v>
      </c>
      <c r="I98" s="36">
        <v>76.423</v>
      </c>
      <c r="J98" s="36">
        <v>80.666</v>
      </c>
      <c r="K98" s="36">
        <v>85.284</v>
      </c>
      <c r="L98" s="36">
        <v>89.966</v>
      </c>
      <c r="M98" s="36">
        <v>94.769</v>
      </c>
      <c r="N98" s="31">
        <f aca="true" t="shared" si="10" ref="N98:N129">M98/F98</f>
        <v>1.3268880737027808</v>
      </c>
      <c r="P98" s="30">
        <f t="shared" si="8"/>
        <v>47.384350000000005</v>
      </c>
      <c r="Q98" s="30">
        <f t="shared" si="9"/>
        <v>61.59985</v>
      </c>
      <c r="R98" s="30"/>
      <c r="S98" s="30"/>
      <c r="T98" s="9">
        <v>2014</v>
      </c>
    </row>
    <row r="99" spans="1:20" ht="14.25">
      <c r="A99" s="9" t="s">
        <v>141</v>
      </c>
      <c r="E99" s="26">
        <v>0.17200000000000001</v>
      </c>
      <c r="F99" s="36">
        <v>67.613</v>
      </c>
      <c r="G99" s="36">
        <v>70.203</v>
      </c>
      <c r="H99" s="36">
        <v>71.524</v>
      </c>
      <c r="I99" s="36">
        <v>76.016</v>
      </c>
      <c r="J99" s="36">
        <v>80.754</v>
      </c>
      <c r="K99" s="36">
        <v>85.725</v>
      </c>
      <c r="L99" s="36">
        <v>90.858</v>
      </c>
      <c r="M99" s="36">
        <v>96.391</v>
      </c>
      <c r="N99" s="31">
        <f t="shared" si="10"/>
        <v>1.4256282075932145</v>
      </c>
      <c r="P99" s="30">
        <f aca="true" t="shared" si="11" ref="P99:P130">E99*G99</f>
        <v>12.074916000000002</v>
      </c>
      <c r="Q99" s="30">
        <f aca="true" t="shared" si="12" ref="Q99:Q130">E99*M99</f>
        <v>16.579252000000004</v>
      </c>
      <c r="R99" s="30"/>
      <c r="S99" s="30"/>
      <c r="T99" s="9">
        <v>2015</v>
      </c>
    </row>
    <row r="100" spans="1:20" ht="14.25">
      <c r="A100" s="9" t="s">
        <v>144</v>
      </c>
      <c r="E100" s="26">
        <v>0.19</v>
      </c>
      <c r="F100" s="36">
        <v>59.987</v>
      </c>
      <c r="G100" s="36">
        <v>62.451</v>
      </c>
      <c r="H100" s="36">
        <v>65.174</v>
      </c>
      <c r="I100" s="36">
        <v>69.205</v>
      </c>
      <c r="J100" s="36">
        <v>74.366</v>
      </c>
      <c r="K100" s="36">
        <v>80.204</v>
      </c>
      <c r="L100" s="36">
        <v>86.416</v>
      </c>
      <c r="M100" s="36">
        <v>93.176</v>
      </c>
      <c r="N100" s="31">
        <f t="shared" si="10"/>
        <v>1.5532698751396137</v>
      </c>
      <c r="P100" s="30">
        <f t="shared" si="11"/>
        <v>11.86569</v>
      </c>
      <c r="Q100" s="30">
        <f t="shared" si="12"/>
        <v>17.70344</v>
      </c>
      <c r="R100" s="30"/>
      <c r="S100" s="30"/>
      <c r="T100" s="9">
        <v>2013</v>
      </c>
    </row>
    <row r="101" spans="1:20" ht="14.25">
      <c r="A101" s="9" t="s">
        <v>143</v>
      </c>
      <c r="E101" s="26">
        <v>0.111</v>
      </c>
      <c r="F101" s="36">
        <v>50.258</v>
      </c>
      <c r="G101" s="36">
        <v>54.373</v>
      </c>
      <c r="H101" s="36">
        <v>58.939</v>
      </c>
      <c r="I101" s="36">
        <v>64.365</v>
      </c>
      <c r="J101" s="36">
        <v>70.373</v>
      </c>
      <c r="K101" s="36">
        <v>76.818</v>
      </c>
      <c r="L101" s="36">
        <v>83.56</v>
      </c>
      <c r="M101" s="36">
        <v>90.741</v>
      </c>
      <c r="N101" s="31">
        <f t="shared" si="10"/>
        <v>1.8055036014166899</v>
      </c>
      <c r="P101" s="30">
        <f t="shared" si="11"/>
        <v>6.035403</v>
      </c>
      <c r="Q101" s="30">
        <f t="shared" si="12"/>
        <v>10.072251</v>
      </c>
      <c r="R101" s="30"/>
      <c r="S101" s="30"/>
      <c r="T101" s="9">
        <v>2013</v>
      </c>
    </row>
    <row r="102" spans="1:20" ht="14.25">
      <c r="A102" s="9" t="s">
        <v>258</v>
      </c>
      <c r="E102" s="26">
        <v>0.068</v>
      </c>
      <c r="F102" s="36">
        <v>60.887</v>
      </c>
      <c r="G102" s="36">
        <v>62.009</v>
      </c>
      <c r="H102" s="36">
        <v>64.08</v>
      </c>
      <c r="I102" s="36">
        <v>67.681</v>
      </c>
      <c r="J102" s="36">
        <v>72.287</v>
      </c>
      <c r="K102" s="36">
        <v>77.78</v>
      </c>
      <c r="L102" s="36">
        <v>83.914</v>
      </c>
      <c r="M102" s="36">
        <v>90.881</v>
      </c>
      <c r="N102" s="31">
        <f t="shared" si="10"/>
        <v>1.4926174717098888</v>
      </c>
      <c r="P102" s="30">
        <f t="shared" si="11"/>
        <v>4.2166120000000005</v>
      </c>
      <c r="Q102" s="30">
        <f t="shared" si="12"/>
        <v>6.179908</v>
      </c>
      <c r="R102" s="30"/>
      <c r="S102" s="30"/>
      <c r="T102" s="9">
        <v>2014</v>
      </c>
    </row>
    <row r="103" spans="1:20" ht="14.25">
      <c r="A103" s="9" t="s">
        <v>147</v>
      </c>
      <c r="E103" s="26">
        <v>0.468</v>
      </c>
      <c r="F103" s="36">
        <v>58.682</v>
      </c>
      <c r="G103" s="36">
        <v>61.14</v>
      </c>
      <c r="H103" s="36">
        <v>64.115</v>
      </c>
      <c r="I103" s="36">
        <v>67.875</v>
      </c>
      <c r="J103" s="36">
        <v>72.118</v>
      </c>
      <c r="K103" s="36">
        <v>76.624</v>
      </c>
      <c r="L103" s="36">
        <v>81.293</v>
      </c>
      <c r="M103" s="36">
        <v>86.203</v>
      </c>
      <c r="N103" s="31">
        <f t="shared" si="10"/>
        <v>1.4689853788214444</v>
      </c>
      <c r="P103" s="30">
        <f t="shared" si="11"/>
        <v>28.61352</v>
      </c>
      <c r="Q103" s="30">
        <f t="shared" si="12"/>
        <v>40.343004</v>
      </c>
      <c r="R103" s="30"/>
      <c r="S103" s="30"/>
      <c r="T103" s="9">
        <v>2014</v>
      </c>
    </row>
    <row r="104" spans="1:20" ht="14.25">
      <c r="A104" s="9" t="s">
        <v>148</v>
      </c>
      <c r="E104" s="26">
        <v>0.915</v>
      </c>
      <c r="F104" s="36">
        <v>61.711</v>
      </c>
      <c r="G104" s="36">
        <v>64.16</v>
      </c>
      <c r="H104" s="36">
        <v>66.369</v>
      </c>
      <c r="I104" s="36">
        <v>68.992</v>
      </c>
      <c r="J104" s="36">
        <v>71.773</v>
      </c>
      <c r="K104" s="36">
        <v>74.636</v>
      </c>
      <c r="L104" s="36">
        <v>77.83</v>
      </c>
      <c r="M104" s="36">
        <v>81.276</v>
      </c>
      <c r="N104" s="31">
        <f t="shared" si="10"/>
        <v>1.3170423425321256</v>
      </c>
      <c r="P104" s="30">
        <f t="shared" si="11"/>
        <v>58.7064</v>
      </c>
      <c r="Q104" s="30">
        <f t="shared" si="12"/>
        <v>74.36754</v>
      </c>
      <c r="R104" s="30"/>
      <c r="S104" s="30"/>
      <c r="T104" s="9">
        <v>2014</v>
      </c>
    </row>
    <row r="105" spans="1:20" ht="14.25">
      <c r="A105" s="9" t="s">
        <v>149</v>
      </c>
      <c r="E105" s="26">
        <v>0.72</v>
      </c>
      <c r="F105" s="36">
        <v>61.672</v>
      </c>
      <c r="G105" s="36">
        <v>63.78</v>
      </c>
      <c r="H105" s="36">
        <v>66.126</v>
      </c>
      <c r="I105" s="36">
        <v>68.77</v>
      </c>
      <c r="J105" s="36">
        <v>71.562</v>
      </c>
      <c r="K105" s="36">
        <v>74.356</v>
      </c>
      <c r="L105" s="36">
        <v>77.149</v>
      </c>
      <c r="M105" s="36">
        <v>80.027</v>
      </c>
      <c r="N105" s="31">
        <f t="shared" si="10"/>
        <v>1.297622908289013</v>
      </c>
      <c r="P105" s="30">
        <f t="shared" si="11"/>
        <v>45.9216</v>
      </c>
      <c r="Q105" s="30">
        <f t="shared" si="12"/>
        <v>57.61944</v>
      </c>
      <c r="R105" s="30"/>
      <c r="S105" s="30"/>
      <c r="T105" s="9">
        <v>2015</v>
      </c>
    </row>
    <row r="106" spans="1:20" ht="14.25">
      <c r="A106" s="9" t="s">
        <v>151</v>
      </c>
      <c r="E106" s="26">
        <v>0.9520000000000001</v>
      </c>
      <c r="F106" s="36">
        <v>52.859</v>
      </c>
      <c r="G106" s="36">
        <v>56.017</v>
      </c>
      <c r="H106" s="36">
        <v>58.741</v>
      </c>
      <c r="I106" s="36">
        <v>61.879</v>
      </c>
      <c r="J106" s="36">
        <v>65.44</v>
      </c>
      <c r="K106" s="36">
        <v>69.029</v>
      </c>
      <c r="L106" s="36">
        <v>72.684</v>
      </c>
      <c r="M106" s="36">
        <v>76.486</v>
      </c>
      <c r="N106" s="31">
        <f t="shared" si="10"/>
        <v>1.4469815925386407</v>
      </c>
      <c r="P106" s="30">
        <f t="shared" si="11"/>
        <v>53.32818400000001</v>
      </c>
      <c r="Q106" s="30">
        <f t="shared" si="12"/>
        <v>72.81467200000002</v>
      </c>
      <c r="R106" s="30"/>
      <c r="S106" s="30"/>
      <c r="T106" s="9">
        <v>2014</v>
      </c>
    </row>
    <row r="107" spans="1:20" ht="14.25">
      <c r="A107" s="9" t="s">
        <v>150</v>
      </c>
      <c r="E107" s="26">
        <v>0.7260000000000001</v>
      </c>
      <c r="F107" s="36">
        <v>81.378</v>
      </c>
      <c r="G107" s="36">
        <v>65.516</v>
      </c>
      <c r="H107" s="36">
        <v>63.224</v>
      </c>
      <c r="I107" s="36">
        <v>64.735</v>
      </c>
      <c r="J107" s="36">
        <v>66.547</v>
      </c>
      <c r="K107" s="36">
        <v>68.783</v>
      </c>
      <c r="L107" s="36">
        <v>71.606</v>
      </c>
      <c r="M107" s="36">
        <v>75.051</v>
      </c>
      <c r="N107" s="31">
        <f t="shared" si="10"/>
        <v>0.9222517142225172</v>
      </c>
      <c r="P107" s="30">
        <f t="shared" si="11"/>
        <v>47.56461600000001</v>
      </c>
      <c r="Q107" s="30">
        <f t="shared" si="12"/>
        <v>54.48702600000001</v>
      </c>
      <c r="R107" s="30"/>
      <c r="S107" s="30"/>
      <c r="T107" s="9">
        <v>2015</v>
      </c>
    </row>
    <row r="108" spans="1:20" ht="14.25">
      <c r="A108" s="9" t="s">
        <v>157</v>
      </c>
      <c r="E108" s="26">
        <v>0.064</v>
      </c>
      <c r="F108" s="36">
        <v>30.954</v>
      </c>
      <c r="G108" s="36">
        <v>33.354</v>
      </c>
      <c r="H108" s="36">
        <v>35.313</v>
      </c>
      <c r="I108" s="36">
        <v>38.055</v>
      </c>
      <c r="J108" s="36">
        <v>41.57</v>
      </c>
      <c r="K108" s="36">
        <v>45.353</v>
      </c>
      <c r="L108" s="36">
        <v>49.463</v>
      </c>
      <c r="M108" s="36">
        <v>53.974</v>
      </c>
      <c r="N108" s="31">
        <f t="shared" si="10"/>
        <v>1.7436841765199973</v>
      </c>
      <c r="P108" s="30">
        <f t="shared" si="11"/>
        <v>2.134656</v>
      </c>
      <c r="Q108" s="30">
        <f t="shared" si="12"/>
        <v>3.454336</v>
      </c>
      <c r="R108" s="30"/>
      <c r="S108" s="30"/>
      <c r="T108" s="9">
        <v>2014</v>
      </c>
    </row>
    <row r="109" spans="1:20" ht="14.25">
      <c r="A109" s="9" t="s">
        <v>152</v>
      </c>
      <c r="E109" s="26">
        <v>0.763</v>
      </c>
      <c r="F109" s="36">
        <v>47.153</v>
      </c>
      <c r="G109" s="36">
        <v>48.962</v>
      </c>
      <c r="H109" s="36">
        <v>50.867</v>
      </c>
      <c r="I109" s="36">
        <v>53.71</v>
      </c>
      <c r="J109" s="36">
        <v>57.028</v>
      </c>
      <c r="K109" s="36">
        <v>60.557</v>
      </c>
      <c r="L109" s="36">
        <v>64.244</v>
      </c>
      <c r="M109" s="36">
        <v>68.274</v>
      </c>
      <c r="N109" s="31">
        <f t="shared" si="10"/>
        <v>1.4479248404131233</v>
      </c>
      <c r="P109" s="30">
        <f t="shared" si="11"/>
        <v>37.358006</v>
      </c>
      <c r="Q109" s="30">
        <f t="shared" si="12"/>
        <v>52.093062</v>
      </c>
      <c r="R109" s="30"/>
      <c r="S109" s="30"/>
      <c r="T109" s="9">
        <v>2015</v>
      </c>
    </row>
    <row r="110" spans="1:20" ht="14.25">
      <c r="A110" s="9" t="s">
        <v>153</v>
      </c>
      <c r="E110" s="26">
        <v>0.383</v>
      </c>
      <c r="F110" s="36">
        <v>50.995</v>
      </c>
      <c r="G110" s="36">
        <v>52.809</v>
      </c>
      <c r="H110" s="36">
        <v>54.786</v>
      </c>
      <c r="I110" s="36">
        <v>57.305</v>
      </c>
      <c r="J110" s="36">
        <v>60.017</v>
      </c>
      <c r="K110" s="36">
        <v>62.655</v>
      </c>
      <c r="L110" s="36">
        <v>65.263</v>
      </c>
      <c r="M110" s="36">
        <v>68.014</v>
      </c>
      <c r="N110" s="31">
        <f t="shared" si="10"/>
        <v>1.3337386018237083</v>
      </c>
      <c r="P110" s="30">
        <f t="shared" si="11"/>
        <v>20.225846999999998</v>
      </c>
      <c r="Q110" s="30">
        <f t="shared" si="12"/>
        <v>26.049362</v>
      </c>
      <c r="R110" s="30"/>
      <c r="S110" s="30"/>
      <c r="T110" s="9">
        <v>2014</v>
      </c>
    </row>
    <row r="111" spans="1:20" ht="14.25">
      <c r="A111" s="9" t="s">
        <v>154</v>
      </c>
      <c r="E111" s="26">
        <v>0.157</v>
      </c>
      <c r="F111" s="36">
        <v>34.602</v>
      </c>
      <c r="G111" s="36">
        <v>37.618</v>
      </c>
      <c r="H111" s="36">
        <v>40.962</v>
      </c>
      <c r="I111" s="36">
        <v>44.88</v>
      </c>
      <c r="J111" s="36">
        <v>49.303</v>
      </c>
      <c r="K111" s="36">
        <v>54.048</v>
      </c>
      <c r="L111" s="36">
        <v>59.103</v>
      </c>
      <c r="M111" s="36">
        <v>64.672</v>
      </c>
      <c r="N111" s="31">
        <f t="shared" si="10"/>
        <v>1.8690249118548061</v>
      </c>
      <c r="P111" s="30">
        <f t="shared" si="11"/>
        <v>5.906026000000001</v>
      </c>
      <c r="Q111" s="30">
        <f t="shared" si="12"/>
        <v>10.153504</v>
      </c>
      <c r="R111" s="30"/>
      <c r="S111" s="30"/>
      <c r="T111" s="9">
        <v>2013</v>
      </c>
    </row>
    <row r="112" spans="1:20" ht="14.25">
      <c r="A112" s="9" t="s">
        <v>155</v>
      </c>
      <c r="E112" s="26">
        <v>0.234</v>
      </c>
      <c r="F112" s="36">
        <v>34.155</v>
      </c>
      <c r="G112" s="36">
        <v>36.762</v>
      </c>
      <c r="H112" s="36">
        <v>39.717</v>
      </c>
      <c r="I112" s="36">
        <v>43.347</v>
      </c>
      <c r="J112" s="36">
        <v>47.464</v>
      </c>
      <c r="K112" s="36">
        <v>51.978</v>
      </c>
      <c r="L112" s="36">
        <v>56.837</v>
      </c>
      <c r="M112" s="36">
        <v>62.109</v>
      </c>
      <c r="N112" s="31">
        <f t="shared" si="10"/>
        <v>1.818445322793149</v>
      </c>
      <c r="P112" s="30">
        <f t="shared" si="11"/>
        <v>8.602308</v>
      </c>
      <c r="Q112" s="30">
        <f t="shared" si="12"/>
        <v>14.533506000000001</v>
      </c>
      <c r="R112" s="30"/>
      <c r="S112" s="30"/>
      <c r="T112" s="9">
        <v>2013</v>
      </c>
    </row>
    <row r="113" spans="1:20" ht="14.25">
      <c r="A113" s="9" t="s">
        <v>156</v>
      </c>
      <c r="E113" s="26">
        <v>0.215</v>
      </c>
      <c r="F113" s="36">
        <v>39.275</v>
      </c>
      <c r="G113" s="36">
        <v>41.144</v>
      </c>
      <c r="H113" s="36">
        <v>43.185</v>
      </c>
      <c r="I113" s="36">
        <v>45.744</v>
      </c>
      <c r="J113" s="36">
        <v>48.611</v>
      </c>
      <c r="K113" s="36">
        <v>51.593</v>
      </c>
      <c r="L113" s="36">
        <v>54.689</v>
      </c>
      <c r="M113" s="36">
        <v>58</v>
      </c>
      <c r="N113" s="31">
        <f t="shared" si="10"/>
        <v>1.4767663908338637</v>
      </c>
      <c r="P113" s="30">
        <f t="shared" si="11"/>
        <v>8.84596</v>
      </c>
      <c r="Q113" s="30">
        <f t="shared" si="12"/>
        <v>12.47</v>
      </c>
      <c r="R113" s="30"/>
      <c r="S113" s="30"/>
      <c r="T113" s="9">
        <v>2015</v>
      </c>
    </row>
    <row r="114" spans="1:20" ht="14.25">
      <c r="A114" s="9" t="s">
        <v>158</v>
      </c>
      <c r="E114" s="26">
        <v>0.616</v>
      </c>
      <c r="F114" s="36">
        <v>39.087</v>
      </c>
      <c r="G114" s="36">
        <v>40.755</v>
      </c>
      <c r="H114" s="36">
        <v>42.529</v>
      </c>
      <c r="I114" s="36">
        <v>44.832</v>
      </c>
      <c r="J114" s="36">
        <v>47.596</v>
      </c>
      <c r="K114" s="36">
        <v>50.565</v>
      </c>
      <c r="L114" s="36">
        <v>53.702</v>
      </c>
      <c r="M114" s="36">
        <v>57.085</v>
      </c>
      <c r="N114" s="31">
        <f t="shared" si="10"/>
        <v>1.4604599994883207</v>
      </c>
      <c r="P114" s="30">
        <f t="shared" si="11"/>
        <v>25.10508</v>
      </c>
      <c r="Q114" s="30">
        <f t="shared" si="12"/>
        <v>35.16436</v>
      </c>
      <c r="R114" s="30"/>
      <c r="S114" s="30"/>
      <c r="T114" s="9">
        <v>2015</v>
      </c>
    </row>
    <row r="115" spans="1:20" ht="14.25">
      <c r="A115" s="9" t="s">
        <v>162</v>
      </c>
      <c r="E115" s="26">
        <v>0.35600000000000004</v>
      </c>
      <c r="F115" s="36">
        <v>34.954</v>
      </c>
      <c r="G115" s="36">
        <v>36.163</v>
      </c>
      <c r="H115" s="36">
        <v>36.653</v>
      </c>
      <c r="I115" s="36">
        <v>37.805</v>
      </c>
      <c r="J115" s="36">
        <v>40.046</v>
      </c>
      <c r="K115" s="36">
        <v>43.047</v>
      </c>
      <c r="L115" s="36">
        <v>47.728</v>
      </c>
      <c r="M115" s="36">
        <v>51.431</v>
      </c>
      <c r="N115" s="31">
        <f t="shared" si="10"/>
        <v>1.4713909709904445</v>
      </c>
      <c r="P115" s="30">
        <f t="shared" si="11"/>
        <v>12.874028000000001</v>
      </c>
      <c r="Q115" s="30">
        <f t="shared" si="12"/>
        <v>18.309436</v>
      </c>
      <c r="R115" s="30"/>
      <c r="S115" s="30"/>
      <c r="T115" s="9">
        <v>2014</v>
      </c>
    </row>
    <row r="116" spans="1:20" ht="14.25">
      <c r="A116" s="9" t="s">
        <v>161</v>
      </c>
      <c r="E116" s="26">
        <v>0.6910000000000001</v>
      </c>
      <c r="F116" s="36">
        <v>44.71</v>
      </c>
      <c r="G116" s="36">
        <v>44.221</v>
      </c>
      <c r="H116" s="36">
        <v>43.57</v>
      </c>
      <c r="I116" s="36">
        <v>45.522</v>
      </c>
      <c r="J116" s="36">
        <v>48.292</v>
      </c>
      <c r="K116" s="36">
        <v>50.964</v>
      </c>
      <c r="L116" s="36">
        <v>52.688</v>
      </c>
      <c r="M116" s="36">
        <v>54.504</v>
      </c>
      <c r="N116" s="31">
        <f t="shared" si="10"/>
        <v>1.2190561395660926</v>
      </c>
      <c r="P116" s="30">
        <f t="shared" si="11"/>
        <v>30.556711</v>
      </c>
      <c r="Q116" s="30">
        <f t="shared" si="12"/>
        <v>37.662264</v>
      </c>
      <c r="R116" s="30"/>
      <c r="S116" s="30"/>
      <c r="T116" s="9">
        <v>2012</v>
      </c>
    </row>
    <row r="117" spans="1:20" ht="14.25">
      <c r="A117" s="9" t="s">
        <v>167</v>
      </c>
      <c r="E117" s="26">
        <v>0.7230000000000001</v>
      </c>
      <c r="F117" s="36">
        <v>32.999</v>
      </c>
      <c r="G117" s="36">
        <v>33.171</v>
      </c>
      <c r="H117" s="36">
        <v>33.733</v>
      </c>
      <c r="I117" s="36">
        <v>35.817</v>
      </c>
      <c r="J117" s="36">
        <v>37.296</v>
      </c>
      <c r="K117" s="36">
        <v>41.591</v>
      </c>
      <c r="L117" s="36">
        <v>48.007</v>
      </c>
      <c r="M117" s="36">
        <v>55.51</v>
      </c>
      <c r="N117" s="31">
        <f t="shared" si="10"/>
        <v>1.6821721870359707</v>
      </c>
      <c r="P117" s="30">
        <f t="shared" si="11"/>
        <v>23.982633000000003</v>
      </c>
      <c r="Q117" s="30">
        <f t="shared" si="12"/>
        <v>40.13373</v>
      </c>
      <c r="R117" s="30"/>
      <c r="S117" s="30"/>
      <c r="T117" s="9">
        <v>2014</v>
      </c>
    </row>
    <row r="118" spans="1:20" ht="14.25">
      <c r="A118" s="9" t="s">
        <v>159</v>
      </c>
      <c r="E118" s="26">
        <v>0.122</v>
      </c>
      <c r="F118" s="36">
        <v>33.328</v>
      </c>
      <c r="G118" s="36">
        <v>35.695</v>
      </c>
      <c r="H118" s="36">
        <v>38.085</v>
      </c>
      <c r="I118" s="36">
        <v>40.909</v>
      </c>
      <c r="J118" s="36">
        <v>43.891</v>
      </c>
      <c r="K118" s="36">
        <v>46.988</v>
      </c>
      <c r="L118" s="36">
        <v>50.239</v>
      </c>
      <c r="M118" s="36">
        <v>53.743</v>
      </c>
      <c r="N118" s="31">
        <f t="shared" si="10"/>
        <v>1.6125480076812289</v>
      </c>
      <c r="P118" s="30">
        <f t="shared" si="11"/>
        <v>4.35479</v>
      </c>
      <c r="Q118" s="30">
        <f t="shared" si="12"/>
        <v>6.556646</v>
      </c>
      <c r="R118" s="30"/>
      <c r="S118" s="30"/>
      <c r="T118" s="9">
        <v>2013</v>
      </c>
    </row>
    <row r="119" spans="1:20" ht="14.25">
      <c r="A119" s="9" t="s">
        <v>160</v>
      </c>
      <c r="E119" s="26">
        <v>0.043</v>
      </c>
      <c r="F119" s="36">
        <v>34.094</v>
      </c>
      <c r="G119" s="36">
        <v>35.535</v>
      </c>
      <c r="H119" s="36">
        <v>37.491</v>
      </c>
      <c r="I119" s="36">
        <v>40.029</v>
      </c>
      <c r="J119" s="36">
        <v>42.954</v>
      </c>
      <c r="K119" s="36">
        <v>46.111</v>
      </c>
      <c r="L119" s="36">
        <v>49.42</v>
      </c>
      <c r="M119" s="36">
        <v>53.013</v>
      </c>
      <c r="N119" s="31">
        <f t="shared" si="10"/>
        <v>1.55490702176336</v>
      </c>
      <c r="P119" s="30">
        <f t="shared" si="11"/>
        <v>1.5280049999999998</v>
      </c>
      <c r="Q119" s="30">
        <f t="shared" si="12"/>
        <v>2.279559</v>
      </c>
      <c r="R119" s="30"/>
      <c r="S119" s="30"/>
      <c r="T119" s="9">
        <v>2014</v>
      </c>
    </row>
    <row r="120" spans="1:20" ht="14.25">
      <c r="A120" s="9" t="s">
        <v>163</v>
      </c>
      <c r="E120" s="26">
        <v>0.529</v>
      </c>
      <c r="F120" s="36">
        <v>34.349</v>
      </c>
      <c r="G120" s="36">
        <v>35.682</v>
      </c>
      <c r="H120" s="36">
        <v>37.382</v>
      </c>
      <c r="I120" s="36">
        <v>40.157</v>
      </c>
      <c r="J120" s="36">
        <v>43.295</v>
      </c>
      <c r="K120" s="36">
        <v>46.469</v>
      </c>
      <c r="L120" s="36">
        <v>49.722</v>
      </c>
      <c r="M120" s="36">
        <v>53.249</v>
      </c>
      <c r="N120" s="31">
        <f t="shared" si="10"/>
        <v>1.5502343590788672</v>
      </c>
      <c r="P120" s="30">
        <f t="shared" si="11"/>
        <v>18.875778</v>
      </c>
      <c r="Q120" s="30">
        <f t="shared" si="12"/>
        <v>28.168721</v>
      </c>
      <c r="R120" s="30"/>
      <c r="S120" s="30"/>
      <c r="T120" s="9">
        <v>2014</v>
      </c>
    </row>
    <row r="121" spans="1:20" ht="14.25">
      <c r="A121" s="9" t="s">
        <v>168</v>
      </c>
      <c r="E121" s="26">
        <v>0.10300000000000001</v>
      </c>
      <c r="F121" s="36">
        <v>32.954</v>
      </c>
      <c r="G121" s="36">
        <v>34.646</v>
      </c>
      <c r="H121" s="36">
        <v>36.218</v>
      </c>
      <c r="I121" s="36">
        <v>38.66</v>
      </c>
      <c r="J121" s="36">
        <v>41.439</v>
      </c>
      <c r="K121" s="36">
        <v>44.459</v>
      </c>
      <c r="L121" s="36">
        <v>47.657</v>
      </c>
      <c r="M121" s="36">
        <v>51.084</v>
      </c>
      <c r="N121" s="31">
        <f t="shared" si="10"/>
        <v>1.5501608302482248</v>
      </c>
      <c r="P121" s="30">
        <f t="shared" si="11"/>
        <v>3.568538</v>
      </c>
      <c r="Q121" s="30">
        <f t="shared" si="12"/>
        <v>5.261652000000001</v>
      </c>
      <c r="R121" s="30"/>
      <c r="S121" s="30"/>
      <c r="T121" s="9">
        <v>2013</v>
      </c>
    </row>
    <row r="122" spans="1:20" ht="14.25">
      <c r="A122" s="9" t="s">
        <v>166</v>
      </c>
      <c r="E122" s="26">
        <v>0.914</v>
      </c>
      <c r="F122" s="36">
        <v>36.831</v>
      </c>
      <c r="G122" s="36">
        <v>37.625</v>
      </c>
      <c r="H122" s="36">
        <v>38.699</v>
      </c>
      <c r="I122" s="36">
        <v>40.519</v>
      </c>
      <c r="J122" s="36">
        <v>42.667</v>
      </c>
      <c r="K122" s="36">
        <v>44.977</v>
      </c>
      <c r="L122" s="36">
        <v>47.416</v>
      </c>
      <c r="M122" s="36">
        <v>50.033</v>
      </c>
      <c r="N122" s="31">
        <f t="shared" si="10"/>
        <v>1.3584480464825825</v>
      </c>
      <c r="P122" s="30">
        <f t="shared" si="11"/>
        <v>34.389250000000004</v>
      </c>
      <c r="Q122" s="30">
        <f t="shared" si="12"/>
        <v>45.730162</v>
      </c>
      <c r="R122" s="30"/>
      <c r="S122" s="30"/>
      <c r="T122" s="9">
        <v>2015</v>
      </c>
    </row>
    <row r="123" spans="1:20" ht="14.25">
      <c r="A123" s="9" t="s">
        <v>165</v>
      </c>
      <c r="E123" s="26">
        <v>0.214</v>
      </c>
      <c r="F123" s="36">
        <v>34.661</v>
      </c>
      <c r="G123" s="36">
        <v>34.944</v>
      </c>
      <c r="H123" s="36">
        <v>36.505</v>
      </c>
      <c r="I123" s="36">
        <v>38.79</v>
      </c>
      <c r="J123" s="36">
        <v>41.434</v>
      </c>
      <c r="K123" s="36">
        <v>44.447</v>
      </c>
      <c r="L123" s="36">
        <v>47.336</v>
      </c>
      <c r="M123" s="36">
        <v>50.319</v>
      </c>
      <c r="N123" s="31">
        <f t="shared" si="10"/>
        <v>1.4517469201696431</v>
      </c>
      <c r="P123" s="30">
        <f t="shared" si="11"/>
        <v>7.478016</v>
      </c>
      <c r="Q123" s="30">
        <f t="shared" si="12"/>
        <v>10.768266</v>
      </c>
      <c r="R123" s="30"/>
      <c r="S123" s="30"/>
      <c r="T123" s="9">
        <v>2012</v>
      </c>
    </row>
    <row r="124" spans="1:20" ht="14.25">
      <c r="A124" s="9" t="s">
        <v>164</v>
      </c>
      <c r="E124" s="26">
        <v>0.10200000000000001</v>
      </c>
      <c r="F124" s="36">
        <v>29.433</v>
      </c>
      <c r="G124" s="36">
        <v>30.948</v>
      </c>
      <c r="H124" s="36">
        <v>32.985</v>
      </c>
      <c r="I124" s="36">
        <v>35.68</v>
      </c>
      <c r="J124" s="36">
        <v>38.758</v>
      </c>
      <c r="K124" s="36">
        <v>42.088</v>
      </c>
      <c r="L124" s="36">
        <v>45.559</v>
      </c>
      <c r="M124" s="36">
        <v>49.343</v>
      </c>
      <c r="N124" s="31">
        <f t="shared" si="10"/>
        <v>1.676451601943397</v>
      </c>
      <c r="P124" s="30">
        <f t="shared" si="11"/>
        <v>3.156696</v>
      </c>
      <c r="Q124" s="30">
        <f t="shared" si="12"/>
        <v>5.032986000000001</v>
      </c>
      <c r="R124" s="30"/>
      <c r="S124" s="30"/>
      <c r="T124" s="9">
        <v>2012</v>
      </c>
    </row>
    <row r="125" spans="1:20" ht="14.25">
      <c r="A125" s="9" t="s">
        <v>170</v>
      </c>
      <c r="E125" s="26">
        <v>0.628</v>
      </c>
      <c r="F125" s="36">
        <v>31.441</v>
      </c>
      <c r="G125" s="36">
        <v>32.66</v>
      </c>
      <c r="H125" s="36">
        <v>34.214</v>
      </c>
      <c r="I125" s="36">
        <v>36.241</v>
      </c>
      <c r="J125" s="36">
        <v>38.626</v>
      </c>
      <c r="K125" s="36">
        <v>41.13</v>
      </c>
      <c r="L125" s="36">
        <v>43.741</v>
      </c>
      <c r="M125" s="36">
        <v>46.543</v>
      </c>
      <c r="N125" s="31">
        <f t="shared" si="10"/>
        <v>1.4803282338348016</v>
      </c>
      <c r="P125" s="30">
        <f t="shared" si="11"/>
        <v>20.510479999999998</v>
      </c>
      <c r="Q125" s="30">
        <f t="shared" si="12"/>
        <v>29.229004</v>
      </c>
      <c r="R125" s="30"/>
      <c r="S125" s="30"/>
      <c r="T125" s="9">
        <v>2012</v>
      </c>
    </row>
    <row r="126" spans="1:20" ht="14.25">
      <c r="A126" s="9" t="s">
        <v>169</v>
      </c>
      <c r="E126" s="26">
        <v>0.194</v>
      </c>
      <c r="F126" s="36">
        <v>29.822</v>
      </c>
      <c r="G126" s="36">
        <v>31.628</v>
      </c>
      <c r="H126" s="36">
        <v>33.486</v>
      </c>
      <c r="I126" s="36">
        <v>35.675</v>
      </c>
      <c r="J126" s="36">
        <v>37.984</v>
      </c>
      <c r="K126" s="36">
        <v>40.392</v>
      </c>
      <c r="L126" s="36">
        <v>42.898</v>
      </c>
      <c r="M126" s="36">
        <v>45.583</v>
      </c>
      <c r="N126" s="31">
        <f t="shared" si="10"/>
        <v>1.5285024478572866</v>
      </c>
      <c r="P126" s="30">
        <f t="shared" si="11"/>
        <v>6.135832000000001</v>
      </c>
      <c r="Q126" s="30">
        <f t="shared" si="12"/>
        <v>8.843102</v>
      </c>
      <c r="R126" s="30"/>
      <c r="S126" s="30"/>
      <c r="T126" s="9">
        <v>2014</v>
      </c>
    </row>
    <row r="127" spans="1:20" ht="14.25">
      <c r="A127" s="9" t="s">
        <v>175</v>
      </c>
      <c r="E127" s="26">
        <v>0.027000000000000003</v>
      </c>
      <c r="F127" s="36">
        <v>29.68</v>
      </c>
      <c r="G127" s="36">
        <v>30.53</v>
      </c>
      <c r="H127" s="36">
        <v>30.587</v>
      </c>
      <c r="I127" s="36">
        <v>31.768</v>
      </c>
      <c r="J127" s="36">
        <v>34.201</v>
      </c>
      <c r="K127" s="36">
        <v>37.852</v>
      </c>
      <c r="L127" s="36">
        <v>39.983</v>
      </c>
      <c r="M127" s="36">
        <v>42.295</v>
      </c>
      <c r="N127" s="31">
        <f t="shared" si="10"/>
        <v>1.4250336927223721</v>
      </c>
      <c r="P127" s="30">
        <f t="shared" si="11"/>
        <v>0.8243100000000001</v>
      </c>
      <c r="Q127" s="30">
        <f t="shared" si="12"/>
        <v>1.1419650000000001</v>
      </c>
      <c r="R127" s="30"/>
      <c r="S127" s="30"/>
      <c r="T127" s="9">
        <v>2013</v>
      </c>
    </row>
    <row r="128" spans="1:20" ht="14.25">
      <c r="A128" s="9" t="s">
        <v>171</v>
      </c>
      <c r="E128" s="26">
        <v>0.6920000000000001</v>
      </c>
      <c r="F128" s="36">
        <v>27.769</v>
      </c>
      <c r="G128" s="36">
        <v>29.096</v>
      </c>
      <c r="H128" s="36">
        <v>30.127</v>
      </c>
      <c r="I128" s="36">
        <v>31.851</v>
      </c>
      <c r="J128" s="36">
        <v>33.749</v>
      </c>
      <c r="K128" s="36">
        <v>35.75</v>
      </c>
      <c r="L128" s="36">
        <v>37.895</v>
      </c>
      <c r="M128" s="36">
        <v>40.19</v>
      </c>
      <c r="N128" s="31">
        <f t="shared" si="10"/>
        <v>1.4472973459613239</v>
      </c>
      <c r="P128" s="30">
        <f t="shared" si="11"/>
        <v>20.134432</v>
      </c>
      <c r="Q128" s="30">
        <f t="shared" si="12"/>
        <v>27.81148</v>
      </c>
      <c r="R128" s="30"/>
      <c r="S128" s="30"/>
      <c r="T128" s="9">
        <v>2014</v>
      </c>
    </row>
    <row r="129" spans="1:20" ht="14.25">
      <c r="A129" s="9" t="s">
        <v>183</v>
      </c>
      <c r="E129" s="26">
        <v>0.21</v>
      </c>
      <c r="F129" s="36">
        <v>27.449</v>
      </c>
      <c r="G129" s="36">
        <v>28.039</v>
      </c>
      <c r="H129" s="36">
        <v>28.326</v>
      </c>
      <c r="I129" s="36">
        <v>28.203</v>
      </c>
      <c r="J129" s="36">
        <v>28.876</v>
      </c>
      <c r="K129" s="36">
        <v>29.9</v>
      </c>
      <c r="L129" s="36">
        <v>30.981</v>
      </c>
      <c r="M129" s="37">
        <v>32.166</v>
      </c>
      <c r="N129" s="31">
        <f t="shared" si="10"/>
        <v>1.1718459688877554</v>
      </c>
      <c r="P129" s="30">
        <f t="shared" si="11"/>
        <v>5.88819</v>
      </c>
      <c r="Q129" s="30">
        <f t="shared" si="12"/>
        <v>6.754859999999999</v>
      </c>
      <c r="R129" s="30"/>
      <c r="S129" s="30"/>
      <c r="T129" s="9">
        <v>2013</v>
      </c>
    </row>
    <row r="130" spans="1:20" ht="14.25">
      <c r="A130" s="9" t="s">
        <v>173</v>
      </c>
      <c r="E130" s="26">
        <v>0.075</v>
      </c>
      <c r="F130" s="36">
        <v>28.395</v>
      </c>
      <c r="G130" s="36">
        <v>29.366</v>
      </c>
      <c r="H130" s="36">
        <v>30.272</v>
      </c>
      <c r="I130" s="36">
        <v>32.467</v>
      </c>
      <c r="J130" s="36">
        <v>34.281</v>
      </c>
      <c r="K130" s="36">
        <v>35.746</v>
      </c>
      <c r="L130" s="36">
        <v>37.109</v>
      </c>
      <c r="M130" s="36">
        <v>39.018</v>
      </c>
      <c r="N130" s="31">
        <f aca="true" t="shared" si="13" ref="N130:N161">M130/F130</f>
        <v>1.3741151611199156</v>
      </c>
      <c r="P130" s="30">
        <f t="shared" si="11"/>
        <v>2.20245</v>
      </c>
      <c r="Q130" s="30">
        <f t="shared" si="12"/>
        <v>2.92635</v>
      </c>
      <c r="R130" s="30"/>
      <c r="S130" s="30"/>
      <c r="T130" s="9">
        <v>2014</v>
      </c>
    </row>
    <row r="131" spans="1:20" ht="14.25">
      <c r="A131" s="9" t="s">
        <v>180</v>
      </c>
      <c r="E131" s="26">
        <v>0.156</v>
      </c>
      <c r="F131" s="36">
        <v>24.054</v>
      </c>
      <c r="G131" s="36">
        <v>25.6</v>
      </c>
      <c r="H131" s="36">
        <v>27.035</v>
      </c>
      <c r="I131" s="36">
        <v>29.069</v>
      </c>
      <c r="J131" s="36">
        <v>31.24</v>
      </c>
      <c r="K131" s="36">
        <v>33.413</v>
      </c>
      <c r="L131" s="36">
        <v>35.679</v>
      </c>
      <c r="M131" s="36">
        <v>38.097</v>
      </c>
      <c r="N131" s="31">
        <f t="shared" si="13"/>
        <v>1.5838114242953356</v>
      </c>
      <c r="P131" s="30">
        <f aca="true" t="shared" si="14" ref="P131:P162">E131*G131</f>
        <v>3.9936000000000003</v>
      </c>
      <c r="Q131" s="30">
        <f aca="true" t="shared" si="15" ref="Q131:Q162">E131*M131</f>
        <v>5.943132</v>
      </c>
      <c r="R131" s="30"/>
      <c r="S131" s="30"/>
      <c r="T131" s="9">
        <v>2014</v>
      </c>
    </row>
    <row r="132" spans="1:20" ht="14.25">
      <c r="A132" s="9" t="s">
        <v>178</v>
      </c>
      <c r="E132" s="26">
        <v>0.7180000000000001</v>
      </c>
      <c r="F132" s="36">
        <v>27.389</v>
      </c>
      <c r="G132" s="36">
        <v>28.106</v>
      </c>
      <c r="H132" s="36">
        <v>29.258</v>
      </c>
      <c r="I132" s="36">
        <v>30.55</v>
      </c>
      <c r="J132" s="36">
        <v>31.99</v>
      </c>
      <c r="K132" s="36">
        <v>33.428</v>
      </c>
      <c r="L132" s="36">
        <v>34.781</v>
      </c>
      <c r="M132" s="36">
        <v>36.25</v>
      </c>
      <c r="N132" s="31">
        <f t="shared" si="13"/>
        <v>1.3235240424988135</v>
      </c>
      <c r="P132" s="30">
        <f t="shared" si="14"/>
        <v>20.180108000000004</v>
      </c>
      <c r="Q132" s="30">
        <f t="shared" si="15"/>
        <v>26.027500000000003</v>
      </c>
      <c r="R132" s="30"/>
      <c r="S132" s="30"/>
      <c r="T132" s="9">
        <v>2015</v>
      </c>
    </row>
    <row r="133" spans="1:20" ht="14.25">
      <c r="A133" s="9" t="s">
        <v>177</v>
      </c>
      <c r="E133" s="26">
        <v>0.055999999999999994</v>
      </c>
      <c r="F133" s="36">
        <v>21.624</v>
      </c>
      <c r="G133" s="36">
        <v>22.941</v>
      </c>
      <c r="H133" s="36">
        <v>24.312</v>
      </c>
      <c r="I133" s="36">
        <v>26.177</v>
      </c>
      <c r="J133" s="36">
        <v>28.246</v>
      </c>
      <c r="K133" s="36">
        <v>30.47</v>
      </c>
      <c r="L133" s="36">
        <v>32.858</v>
      </c>
      <c r="M133" s="36">
        <v>35.452</v>
      </c>
      <c r="N133" s="31">
        <f t="shared" si="13"/>
        <v>1.6394746577876433</v>
      </c>
      <c r="P133" s="30">
        <f t="shared" si="14"/>
        <v>1.2846959999999998</v>
      </c>
      <c r="Q133" s="30">
        <f t="shared" si="15"/>
        <v>1.9853119999999997</v>
      </c>
      <c r="R133" s="30"/>
      <c r="S133" s="30"/>
      <c r="T133" s="9">
        <v>2012</v>
      </c>
    </row>
    <row r="134" spans="1:20" ht="14.25">
      <c r="A134" s="9" t="s">
        <v>179</v>
      </c>
      <c r="E134" s="26">
        <v>0.42500000000000004</v>
      </c>
      <c r="F134" s="36">
        <v>23.559</v>
      </c>
      <c r="G134" s="36">
        <v>24.645</v>
      </c>
      <c r="H134" s="36">
        <v>25.849</v>
      </c>
      <c r="I134" s="36">
        <v>27.434</v>
      </c>
      <c r="J134" s="36">
        <v>29.176</v>
      </c>
      <c r="K134" s="36">
        <v>31.016</v>
      </c>
      <c r="L134" s="36">
        <v>32.929</v>
      </c>
      <c r="M134" s="36">
        <v>34.967</v>
      </c>
      <c r="N134" s="31">
        <f t="shared" si="13"/>
        <v>1.484231079417632</v>
      </c>
      <c r="P134" s="30">
        <f t="shared" si="14"/>
        <v>10.474125</v>
      </c>
      <c r="Q134" s="30">
        <f t="shared" si="15"/>
        <v>14.860975000000002</v>
      </c>
      <c r="R134" s="30"/>
      <c r="S134" s="30"/>
      <c r="T134" s="9">
        <v>2014</v>
      </c>
    </row>
    <row r="135" spans="1:20" ht="14.25">
      <c r="A135" s="9" t="s">
        <v>189</v>
      </c>
      <c r="E135" s="26">
        <v>0.171</v>
      </c>
      <c r="F135" s="36">
        <v>23.514</v>
      </c>
      <c r="G135" s="36">
        <v>23.726</v>
      </c>
      <c r="H135" s="36">
        <v>20.884</v>
      </c>
      <c r="I135" s="36">
        <v>20.038</v>
      </c>
      <c r="J135" s="36">
        <v>19.966</v>
      </c>
      <c r="K135" s="36">
        <v>20.162</v>
      </c>
      <c r="L135" s="36">
        <v>20.441</v>
      </c>
      <c r="M135" s="36">
        <v>20.981</v>
      </c>
      <c r="N135" s="31">
        <f t="shared" si="13"/>
        <v>0.8922769413966148</v>
      </c>
      <c r="P135" s="30">
        <f t="shared" si="14"/>
        <v>4.057146</v>
      </c>
      <c r="Q135" s="30">
        <f t="shared" si="15"/>
        <v>3.5877510000000004</v>
      </c>
      <c r="R135" s="30"/>
      <c r="S135" s="30"/>
      <c r="T135" s="9">
        <v>2014</v>
      </c>
    </row>
    <row r="136" spans="1:20" ht="14.25">
      <c r="A136" s="9" t="s">
        <v>174</v>
      </c>
      <c r="E136" s="26">
        <v>0.124</v>
      </c>
      <c r="F136" s="36">
        <v>18.931</v>
      </c>
      <c r="G136" s="36">
        <v>20.457</v>
      </c>
      <c r="H136" s="36">
        <v>21.97</v>
      </c>
      <c r="I136" s="36">
        <v>23.788</v>
      </c>
      <c r="J136" s="36">
        <v>26.058</v>
      </c>
      <c r="K136" s="36">
        <v>28.562</v>
      </c>
      <c r="L136" s="36">
        <v>31.355</v>
      </c>
      <c r="M136" s="36">
        <v>34.433</v>
      </c>
      <c r="N136" s="31">
        <f t="shared" si="13"/>
        <v>1.8188685225291847</v>
      </c>
      <c r="P136" s="30">
        <f t="shared" si="14"/>
        <v>2.536668</v>
      </c>
      <c r="Q136" s="30">
        <f t="shared" si="15"/>
        <v>4.269692</v>
      </c>
      <c r="R136" s="30"/>
      <c r="S136" s="30"/>
      <c r="T136" s="9">
        <v>2014</v>
      </c>
    </row>
    <row r="137" spans="1:20" ht="14.25">
      <c r="A137" s="9" t="s">
        <v>181</v>
      </c>
      <c r="E137" s="26">
        <v>0.499</v>
      </c>
      <c r="F137" s="36">
        <v>24.389</v>
      </c>
      <c r="G137" s="36">
        <v>25.395</v>
      </c>
      <c r="H137" s="36">
        <v>26.56</v>
      </c>
      <c r="I137" s="36">
        <v>28.053</v>
      </c>
      <c r="J137" s="36">
        <v>29.782</v>
      </c>
      <c r="K137" s="36">
        <v>31.67</v>
      </c>
      <c r="L137" s="36">
        <v>33.635</v>
      </c>
      <c r="M137" s="36">
        <v>35.74</v>
      </c>
      <c r="N137" s="31">
        <f t="shared" si="13"/>
        <v>1.465414736151544</v>
      </c>
      <c r="P137" s="30">
        <f t="shared" si="14"/>
        <v>12.672105</v>
      </c>
      <c r="Q137" s="30">
        <f t="shared" si="15"/>
        <v>17.83426</v>
      </c>
      <c r="R137" s="30"/>
      <c r="S137" s="30"/>
      <c r="T137" s="9">
        <v>2014</v>
      </c>
    </row>
    <row r="138" spans="1:20" ht="14.25">
      <c r="A138" s="9" t="s">
        <v>172</v>
      </c>
      <c r="E138" s="26">
        <v>0.187</v>
      </c>
      <c r="F138" s="36">
        <v>22.432</v>
      </c>
      <c r="G138" s="36">
        <v>24.033</v>
      </c>
      <c r="H138" s="36">
        <v>25.81</v>
      </c>
      <c r="I138" s="36">
        <v>27.55</v>
      </c>
      <c r="J138" s="36">
        <v>29.615</v>
      </c>
      <c r="K138" s="36">
        <v>31.947</v>
      </c>
      <c r="L138" s="36">
        <v>34.582</v>
      </c>
      <c r="M138" s="36">
        <v>37.453</v>
      </c>
      <c r="N138" s="31">
        <f t="shared" si="13"/>
        <v>1.6696237517831671</v>
      </c>
      <c r="P138" s="30">
        <f t="shared" si="14"/>
        <v>4.494171000000001</v>
      </c>
      <c r="Q138" s="30">
        <f t="shared" si="15"/>
        <v>7.003711000000001</v>
      </c>
      <c r="R138" s="30"/>
      <c r="S138" s="30"/>
      <c r="T138" s="9">
        <v>2014</v>
      </c>
    </row>
    <row r="139" spans="1:20" ht="14.25">
      <c r="A139" s="9" t="s">
        <v>182</v>
      </c>
      <c r="E139" s="26">
        <v>0.434</v>
      </c>
      <c r="F139" s="36">
        <v>24.194</v>
      </c>
      <c r="G139" s="36">
        <v>24.682</v>
      </c>
      <c r="H139" s="36">
        <v>25.389</v>
      </c>
      <c r="I139" s="36">
        <v>26.452</v>
      </c>
      <c r="J139" s="36">
        <v>27.731</v>
      </c>
      <c r="K139" s="36">
        <v>29.114</v>
      </c>
      <c r="L139" s="36">
        <v>30.558</v>
      </c>
      <c r="M139" s="36">
        <v>32.096</v>
      </c>
      <c r="N139" s="31">
        <f t="shared" si="13"/>
        <v>1.3266099032818053</v>
      </c>
      <c r="P139" s="30">
        <f t="shared" si="14"/>
        <v>10.711988</v>
      </c>
      <c r="Q139" s="30">
        <f t="shared" si="15"/>
        <v>13.929663999999999</v>
      </c>
      <c r="R139" s="30"/>
      <c r="S139" s="30"/>
      <c r="T139" s="9">
        <v>2014</v>
      </c>
    </row>
    <row r="140" spans="1:20" ht="14.25">
      <c r="A140" s="9" t="s">
        <v>184</v>
      </c>
      <c r="E140" s="26">
        <v>0.021</v>
      </c>
      <c r="F140" s="36">
        <v>18.162</v>
      </c>
      <c r="G140" s="36">
        <v>19.009</v>
      </c>
      <c r="H140" s="36">
        <v>20.266</v>
      </c>
      <c r="I140" s="36">
        <v>21.742</v>
      </c>
      <c r="J140" s="36">
        <v>23.438</v>
      </c>
      <c r="K140" s="36">
        <v>25.995</v>
      </c>
      <c r="L140" s="36">
        <v>28.291</v>
      </c>
      <c r="M140" s="36">
        <v>30.91</v>
      </c>
      <c r="N140" s="31">
        <f t="shared" si="13"/>
        <v>1.7019050765334216</v>
      </c>
      <c r="P140" s="30">
        <f t="shared" si="14"/>
        <v>0.399189</v>
      </c>
      <c r="Q140" s="30">
        <f t="shared" si="15"/>
        <v>0.6491100000000001</v>
      </c>
      <c r="R140" s="30"/>
      <c r="S140" s="30"/>
      <c r="T140" s="9">
        <v>2014</v>
      </c>
    </row>
    <row r="141" spans="1:20" ht="14.25">
      <c r="A141" s="9" t="s">
        <v>185</v>
      </c>
      <c r="E141" s="26">
        <v>0.065</v>
      </c>
      <c r="F141" s="36">
        <v>19.605</v>
      </c>
      <c r="G141" s="36">
        <v>20.401</v>
      </c>
      <c r="H141" s="36">
        <v>21.227</v>
      </c>
      <c r="I141" s="36">
        <v>22.658</v>
      </c>
      <c r="J141" s="36">
        <v>24.356</v>
      </c>
      <c r="K141" s="36">
        <v>26.274</v>
      </c>
      <c r="L141" s="36">
        <v>28.306</v>
      </c>
      <c r="M141" s="36">
        <v>30.512</v>
      </c>
      <c r="N141" s="31">
        <f t="shared" si="13"/>
        <v>1.5563376689619994</v>
      </c>
      <c r="P141" s="30">
        <f t="shared" si="14"/>
        <v>1.326065</v>
      </c>
      <c r="Q141" s="30">
        <f t="shared" si="15"/>
        <v>1.9832800000000002</v>
      </c>
      <c r="R141" s="30"/>
      <c r="S141" s="30"/>
      <c r="T141" s="9">
        <v>2011</v>
      </c>
    </row>
    <row r="142" spans="1:20" ht="14.25">
      <c r="A142" s="9" t="s">
        <v>186</v>
      </c>
      <c r="E142" s="26">
        <v>0.34400000000000003</v>
      </c>
      <c r="F142" s="36">
        <v>19.399</v>
      </c>
      <c r="G142" s="36">
        <v>20.288</v>
      </c>
      <c r="H142" s="36">
        <v>21.009</v>
      </c>
      <c r="I142" s="36">
        <v>21.956</v>
      </c>
      <c r="J142" s="36">
        <v>23.538</v>
      </c>
      <c r="K142" s="36">
        <v>25.049</v>
      </c>
      <c r="L142" s="36">
        <v>26.93</v>
      </c>
      <c r="M142" s="36">
        <v>28.705</v>
      </c>
      <c r="N142" s="31">
        <f t="shared" si="13"/>
        <v>1.4797154492499611</v>
      </c>
      <c r="P142" s="30">
        <f t="shared" si="14"/>
        <v>6.979072</v>
      </c>
      <c r="Q142" s="30">
        <f t="shared" si="15"/>
        <v>9.87452</v>
      </c>
      <c r="R142" s="30"/>
      <c r="S142" s="30"/>
      <c r="T142" s="9">
        <v>2015</v>
      </c>
    </row>
    <row r="143" spans="1:20" ht="14.25">
      <c r="A143" s="9" t="s">
        <v>176</v>
      </c>
      <c r="E143" s="26">
        <v>0.117</v>
      </c>
      <c r="F143" s="36">
        <v>25.029</v>
      </c>
      <c r="G143" s="36">
        <v>26.973</v>
      </c>
      <c r="H143" s="36">
        <v>28.022</v>
      </c>
      <c r="I143" s="36">
        <v>29.468</v>
      </c>
      <c r="J143" s="36">
        <v>30.919</v>
      </c>
      <c r="K143" s="36">
        <v>32.68</v>
      </c>
      <c r="L143" s="36">
        <v>34.504</v>
      </c>
      <c r="M143" s="36">
        <v>36.458</v>
      </c>
      <c r="N143" s="31">
        <f t="shared" si="13"/>
        <v>1.4566303088417436</v>
      </c>
      <c r="P143" s="30">
        <f t="shared" si="14"/>
        <v>3.155841</v>
      </c>
      <c r="Q143" s="30">
        <f t="shared" si="15"/>
        <v>4.265586</v>
      </c>
      <c r="R143" s="30"/>
      <c r="S143" s="30"/>
      <c r="T143" s="9">
        <v>2013</v>
      </c>
    </row>
    <row r="144" spans="1:20" ht="14.25">
      <c r="A144" s="9" t="s">
        <v>191</v>
      </c>
      <c r="E144" s="26">
        <v>0.121</v>
      </c>
      <c r="F144" s="36">
        <v>18.405</v>
      </c>
      <c r="G144" s="36">
        <v>18.824</v>
      </c>
      <c r="H144" s="36">
        <v>19.357</v>
      </c>
      <c r="I144" s="36">
        <v>20.415</v>
      </c>
      <c r="J144" s="36">
        <v>21.631</v>
      </c>
      <c r="K144" s="36">
        <v>22.891</v>
      </c>
      <c r="L144" s="36">
        <v>24.194</v>
      </c>
      <c r="M144" s="36">
        <v>25.584</v>
      </c>
      <c r="N144" s="31">
        <f t="shared" si="13"/>
        <v>1.3900570497147513</v>
      </c>
      <c r="P144" s="30">
        <f t="shared" si="14"/>
        <v>2.277704</v>
      </c>
      <c r="Q144" s="30">
        <f t="shared" si="15"/>
        <v>3.0956639999999997</v>
      </c>
      <c r="R144" s="30"/>
      <c r="S144" s="30"/>
      <c r="T144" s="9">
        <v>2015</v>
      </c>
    </row>
    <row r="145" spans="1:20" ht="14.25">
      <c r="A145" s="9" t="s">
        <v>190</v>
      </c>
      <c r="E145" s="26">
        <v>0.77</v>
      </c>
      <c r="F145" s="36">
        <v>16.688</v>
      </c>
      <c r="G145" s="36">
        <v>17.537</v>
      </c>
      <c r="H145" s="36">
        <v>18.487</v>
      </c>
      <c r="I145" s="36">
        <v>19.515</v>
      </c>
      <c r="J145" s="36">
        <v>20.707</v>
      </c>
      <c r="K145" s="36">
        <v>21.932</v>
      </c>
      <c r="L145" s="36">
        <v>23.248</v>
      </c>
      <c r="M145" s="36">
        <v>24.703</v>
      </c>
      <c r="N145" s="31">
        <f t="shared" si="13"/>
        <v>1.480285234899329</v>
      </c>
      <c r="P145" s="30">
        <f t="shared" si="14"/>
        <v>13.50349</v>
      </c>
      <c r="Q145" s="30">
        <f t="shared" si="15"/>
        <v>19.02131</v>
      </c>
      <c r="R145" s="30"/>
      <c r="S145" s="30"/>
      <c r="T145" s="9">
        <v>2016</v>
      </c>
    </row>
    <row r="146" spans="1:20" ht="14.25">
      <c r="A146" s="9" t="s">
        <v>187</v>
      </c>
      <c r="E146" s="26">
        <v>0.20900000000000002</v>
      </c>
      <c r="F146" s="36">
        <v>37.185</v>
      </c>
      <c r="G146" s="36">
        <v>34.79</v>
      </c>
      <c r="H146" s="36">
        <v>31.769</v>
      </c>
      <c r="I146" s="36">
        <v>30.566</v>
      </c>
      <c r="J146" s="36">
        <v>30.459</v>
      </c>
      <c r="K146" s="36">
        <v>30.67</v>
      </c>
      <c r="L146" s="36">
        <v>30.955</v>
      </c>
      <c r="M146" s="36">
        <v>31.664</v>
      </c>
      <c r="N146" s="31">
        <f t="shared" si="13"/>
        <v>0.8515261530186903</v>
      </c>
      <c r="P146" s="30">
        <f t="shared" si="14"/>
        <v>7.27111</v>
      </c>
      <c r="Q146" s="30">
        <f t="shared" si="15"/>
        <v>6.617776000000001</v>
      </c>
      <c r="R146" s="30"/>
      <c r="S146" s="30"/>
      <c r="T146" s="9">
        <v>2013</v>
      </c>
    </row>
    <row r="147" spans="1:20" ht="14.25">
      <c r="A147" s="9" t="s">
        <v>188</v>
      </c>
      <c r="E147" s="26">
        <v>0.47900000000000004</v>
      </c>
      <c r="F147" s="36">
        <v>17.836</v>
      </c>
      <c r="G147" s="36">
        <v>17.94</v>
      </c>
      <c r="H147" s="36">
        <v>18.539</v>
      </c>
      <c r="I147" s="36">
        <v>19.505</v>
      </c>
      <c r="J147" s="36">
        <v>20.677</v>
      </c>
      <c r="K147" s="36">
        <v>21.933</v>
      </c>
      <c r="L147" s="36">
        <v>23.249</v>
      </c>
      <c r="M147" s="36">
        <v>24.657</v>
      </c>
      <c r="N147" s="31">
        <f t="shared" si="13"/>
        <v>1.382428795694102</v>
      </c>
      <c r="P147" s="30">
        <f t="shared" si="14"/>
        <v>8.59326</v>
      </c>
      <c r="Q147" s="30">
        <f t="shared" si="15"/>
        <v>11.810703</v>
      </c>
      <c r="R147" s="30"/>
      <c r="S147" s="30"/>
      <c r="T147" s="9">
        <v>2015</v>
      </c>
    </row>
    <row r="148" spans="1:20" ht="14.25">
      <c r="A148" s="9" t="s">
        <v>192</v>
      </c>
      <c r="E148" s="26">
        <v>0.018</v>
      </c>
      <c r="F148" s="36">
        <v>15.104</v>
      </c>
      <c r="G148" s="36">
        <v>15.287</v>
      </c>
      <c r="H148" s="36">
        <v>16.084</v>
      </c>
      <c r="I148" s="36">
        <v>17.154</v>
      </c>
      <c r="J148" s="36">
        <v>18.36</v>
      </c>
      <c r="K148" s="36">
        <v>19.677</v>
      </c>
      <c r="L148" s="36">
        <v>21.097</v>
      </c>
      <c r="M148" s="36">
        <v>22.579</v>
      </c>
      <c r="N148" s="31">
        <f t="shared" si="13"/>
        <v>1.4949020127118646</v>
      </c>
      <c r="P148" s="30">
        <f t="shared" si="14"/>
        <v>0.27516599999999997</v>
      </c>
      <c r="Q148" s="30">
        <f t="shared" si="15"/>
        <v>0.406422</v>
      </c>
      <c r="R148" s="30"/>
      <c r="S148" s="30"/>
      <c r="T148" s="9">
        <v>2009</v>
      </c>
    </row>
    <row r="149" spans="1:20" ht="14.25">
      <c r="A149" s="9" t="s">
        <v>194</v>
      </c>
      <c r="E149" s="26">
        <v>0.171</v>
      </c>
      <c r="F149" s="36">
        <v>15.615</v>
      </c>
      <c r="G149" s="36">
        <v>15.978</v>
      </c>
      <c r="H149" s="36">
        <v>16.71</v>
      </c>
      <c r="I149" s="36">
        <v>17.81</v>
      </c>
      <c r="J149" s="36">
        <v>18.494</v>
      </c>
      <c r="K149" s="36">
        <v>19.68</v>
      </c>
      <c r="L149" s="36">
        <v>20.857</v>
      </c>
      <c r="M149" s="36">
        <v>21.93</v>
      </c>
      <c r="N149" s="31">
        <f t="shared" si="13"/>
        <v>1.4044188280499519</v>
      </c>
      <c r="P149" s="30">
        <f t="shared" si="14"/>
        <v>2.732238</v>
      </c>
      <c r="Q149" s="30">
        <f t="shared" si="15"/>
        <v>3.75003</v>
      </c>
      <c r="R149" s="30"/>
      <c r="S149" s="30"/>
      <c r="T149" s="9">
        <v>2014</v>
      </c>
    </row>
    <row r="150" spans="1:20" ht="14.25">
      <c r="A150" s="9" t="s">
        <v>193</v>
      </c>
      <c r="E150" s="26">
        <v>0.796</v>
      </c>
      <c r="F150" s="36">
        <v>14.422</v>
      </c>
      <c r="G150" s="36">
        <v>15.474</v>
      </c>
      <c r="H150" s="36">
        <v>16.317</v>
      </c>
      <c r="I150" s="36">
        <v>17.228</v>
      </c>
      <c r="J150" s="36">
        <v>18.181</v>
      </c>
      <c r="K150" s="36">
        <v>19.168</v>
      </c>
      <c r="L150" s="36">
        <v>20.161</v>
      </c>
      <c r="M150" s="36">
        <v>21.224</v>
      </c>
      <c r="N150" s="31">
        <f t="shared" si="13"/>
        <v>1.471640549161004</v>
      </c>
      <c r="P150" s="30">
        <f t="shared" si="14"/>
        <v>12.317304</v>
      </c>
      <c r="Q150" s="30">
        <f t="shared" si="15"/>
        <v>16.894304</v>
      </c>
      <c r="R150" s="30"/>
      <c r="S150" s="30"/>
      <c r="T150" s="9">
        <v>2015</v>
      </c>
    </row>
    <row r="151" spans="1:20" ht="14.25">
      <c r="A151" s="9" t="s">
        <v>195</v>
      </c>
      <c r="E151" s="26">
        <v>1</v>
      </c>
      <c r="F151" s="36">
        <v>14.452</v>
      </c>
      <c r="G151" s="36">
        <v>15.185</v>
      </c>
      <c r="H151" s="36">
        <v>16.146</v>
      </c>
      <c r="I151" s="36">
        <v>17.114</v>
      </c>
      <c r="J151" s="36">
        <v>18.008</v>
      </c>
      <c r="K151" s="36">
        <v>18.944</v>
      </c>
      <c r="L151" s="36">
        <v>19.82</v>
      </c>
      <c r="M151" s="36">
        <v>20.774</v>
      </c>
      <c r="N151" s="31">
        <f t="shared" si="13"/>
        <v>1.437448104068641</v>
      </c>
      <c r="P151" s="30">
        <f t="shared" si="14"/>
        <v>15.185</v>
      </c>
      <c r="Q151" s="30">
        <f t="shared" si="15"/>
        <v>20.774</v>
      </c>
      <c r="R151" s="30"/>
      <c r="S151" s="30"/>
      <c r="T151" s="9">
        <v>2015</v>
      </c>
    </row>
    <row r="152" spans="1:20" ht="14.25">
      <c r="A152" s="9" t="s">
        <v>196</v>
      </c>
      <c r="E152" s="26">
        <v>0.073</v>
      </c>
      <c r="F152" s="36">
        <v>10.214</v>
      </c>
      <c r="G152" s="36">
        <v>10.881</v>
      </c>
      <c r="H152" s="36">
        <v>11.609</v>
      </c>
      <c r="I152" s="36">
        <v>12.451</v>
      </c>
      <c r="J152" s="36">
        <v>13.346</v>
      </c>
      <c r="K152" s="36">
        <v>14.246</v>
      </c>
      <c r="L152" s="36">
        <v>15.188</v>
      </c>
      <c r="M152" s="36">
        <v>16.201</v>
      </c>
      <c r="N152" s="31">
        <f t="shared" si="13"/>
        <v>1.5861562561190523</v>
      </c>
      <c r="P152" s="30">
        <f t="shared" si="14"/>
        <v>0.7943129999999999</v>
      </c>
      <c r="Q152" s="30">
        <f t="shared" si="15"/>
        <v>1.1826729999999999</v>
      </c>
      <c r="R152" s="30"/>
      <c r="S152" s="30"/>
      <c r="T152" s="9">
        <v>2010</v>
      </c>
    </row>
    <row r="153" spans="1:20" ht="14.25">
      <c r="A153" s="9" t="s">
        <v>197</v>
      </c>
      <c r="E153" s="26">
        <v>0.024</v>
      </c>
      <c r="F153" s="36">
        <v>12.619</v>
      </c>
      <c r="G153" s="36">
        <v>10.066</v>
      </c>
      <c r="H153" s="36">
        <v>10.636</v>
      </c>
      <c r="I153" s="36">
        <v>11.403</v>
      </c>
      <c r="J153" s="36">
        <v>12.357</v>
      </c>
      <c r="K153" s="36">
        <v>13.416</v>
      </c>
      <c r="L153" s="36">
        <v>14.606</v>
      </c>
      <c r="M153" s="36">
        <v>15.897</v>
      </c>
      <c r="N153" s="31">
        <f t="shared" si="13"/>
        <v>1.2597670179887472</v>
      </c>
      <c r="P153" s="30">
        <f t="shared" si="14"/>
        <v>0.24158400000000002</v>
      </c>
      <c r="Q153" s="30">
        <f t="shared" si="15"/>
        <v>0.38152800000000003</v>
      </c>
      <c r="R153" s="30"/>
      <c r="S153" s="30"/>
      <c r="T153" s="9">
        <v>2014</v>
      </c>
    </row>
    <row r="154" spans="1:20" ht="14.25">
      <c r="A154" s="9" t="s">
        <v>198</v>
      </c>
      <c r="E154" s="26">
        <v>0.62</v>
      </c>
      <c r="F154" s="36">
        <v>9.559</v>
      </c>
      <c r="G154" s="36">
        <v>9.969</v>
      </c>
      <c r="H154" s="36">
        <v>10.613</v>
      </c>
      <c r="I154" s="36">
        <v>11.234</v>
      </c>
      <c r="J154" s="36">
        <v>11.782</v>
      </c>
      <c r="K154" s="36">
        <v>12.516</v>
      </c>
      <c r="L154" s="36">
        <v>13.145</v>
      </c>
      <c r="M154" s="36">
        <v>14.069</v>
      </c>
      <c r="N154" s="31">
        <f t="shared" si="13"/>
        <v>1.47180667433832</v>
      </c>
      <c r="P154" s="30">
        <f t="shared" si="14"/>
        <v>6.1807799999999995</v>
      </c>
      <c r="Q154" s="30">
        <f t="shared" si="15"/>
        <v>8.72278</v>
      </c>
      <c r="R154" s="30"/>
      <c r="S154" s="30"/>
      <c r="T154" s="9">
        <v>2014</v>
      </c>
    </row>
    <row r="155" spans="1:20" ht="14.25">
      <c r="A155" s="9" t="s">
        <v>200</v>
      </c>
      <c r="E155" s="26">
        <v>0.278</v>
      </c>
      <c r="F155" s="36">
        <v>10.576</v>
      </c>
      <c r="G155" s="36">
        <v>10.867</v>
      </c>
      <c r="H155" s="36">
        <v>11.061</v>
      </c>
      <c r="I155" s="36">
        <v>11.405</v>
      </c>
      <c r="J155" s="36">
        <v>11.774000000000001</v>
      </c>
      <c r="K155" s="36">
        <v>12.14</v>
      </c>
      <c r="L155" s="36">
        <v>12.517</v>
      </c>
      <c r="M155" s="36">
        <v>12.921</v>
      </c>
      <c r="N155" s="31">
        <f t="shared" si="13"/>
        <v>1.2217284417549166</v>
      </c>
      <c r="P155" s="30">
        <f t="shared" si="14"/>
        <v>3.0210260000000004</v>
      </c>
      <c r="Q155" s="30">
        <f t="shared" si="15"/>
        <v>3.592038</v>
      </c>
      <c r="R155" s="30"/>
      <c r="S155" s="30"/>
      <c r="T155" s="9">
        <v>2014</v>
      </c>
    </row>
    <row r="156" spans="1:20" ht="14.25">
      <c r="A156" s="9" t="s">
        <v>201</v>
      </c>
      <c r="E156" s="26">
        <v>0.011</v>
      </c>
      <c r="F156" s="36">
        <v>8.244</v>
      </c>
      <c r="G156" s="36">
        <v>8.73</v>
      </c>
      <c r="H156" s="36">
        <v>9.169</v>
      </c>
      <c r="I156" s="36">
        <v>9.671</v>
      </c>
      <c r="J156" s="36">
        <v>10.263</v>
      </c>
      <c r="K156" s="36">
        <v>10.872</v>
      </c>
      <c r="L156" s="36">
        <v>11.522</v>
      </c>
      <c r="M156" s="36">
        <v>12.234</v>
      </c>
      <c r="N156" s="31">
        <f t="shared" si="13"/>
        <v>1.4839883551673945</v>
      </c>
      <c r="P156" s="30">
        <f t="shared" si="14"/>
        <v>0.09603</v>
      </c>
      <c r="Q156" s="30">
        <f t="shared" si="15"/>
        <v>0.134574</v>
      </c>
      <c r="R156" s="30"/>
      <c r="S156" s="30"/>
      <c r="T156" s="9">
        <v>2006</v>
      </c>
    </row>
    <row r="157" spans="1:20" ht="14.25">
      <c r="A157" s="9" t="s">
        <v>202</v>
      </c>
      <c r="E157" s="26">
        <v>0.36900000000000005</v>
      </c>
      <c r="F157" s="36">
        <v>5.63</v>
      </c>
      <c r="G157" s="36">
        <v>5.987</v>
      </c>
      <c r="H157" s="36">
        <v>6.432</v>
      </c>
      <c r="I157" s="36">
        <v>6.991</v>
      </c>
      <c r="J157" s="36">
        <v>7.969</v>
      </c>
      <c r="K157" s="36">
        <v>9.279</v>
      </c>
      <c r="L157" s="36">
        <v>10.281</v>
      </c>
      <c r="M157" s="36">
        <v>11.054</v>
      </c>
      <c r="N157" s="31">
        <f t="shared" si="13"/>
        <v>1.963410301953819</v>
      </c>
      <c r="P157" s="30">
        <f t="shared" si="14"/>
        <v>2.2092030000000005</v>
      </c>
      <c r="Q157" s="30">
        <f t="shared" si="15"/>
        <v>4.078926000000001</v>
      </c>
      <c r="R157" s="30"/>
      <c r="S157" s="30"/>
      <c r="T157" s="9">
        <v>2012</v>
      </c>
    </row>
    <row r="158" spans="1:20" ht="14.25">
      <c r="A158" s="9" t="s">
        <v>204</v>
      </c>
      <c r="E158" s="26">
        <v>0.8480000000000001</v>
      </c>
      <c r="F158" s="36">
        <v>8.979</v>
      </c>
      <c r="G158" s="36">
        <v>8.925</v>
      </c>
      <c r="H158" s="36">
        <v>9.066</v>
      </c>
      <c r="I158" s="36">
        <v>9.352</v>
      </c>
      <c r="J158" s="36">
        <v>9.782</v>
      </c>
      <c r="K158" s="36">
        <v>10.21</v>
      </c>
      <c r="L158" s="36">
        <v>10.582</v>
      </c>
      <c r="M158" s="36">
        <v>10.956</v>
      </c>
      <c r="N158" s="31">
        <f t="shared" si="13"/>
        <v>1.2201804209822922</v>
      </c>
      <c r="P158" s="30">
        <f t="shared" si="14"/>
        <v>7.568400000000001</v>
      </c>
      <c r="Q158" s="30">
        <f t="shared" si="15"/>
        <v>9.290688000000001</v>
      </c>
      <c r="R158" s="30"/>
      <c r="S158" s="30"/>
      <c r="T158" s="9">
        <v>2014</v>
      </c>
    </row>
    <row r="159" spans="1:20" ht="14.25">
      <c r="A159" s="9" t="s">
        <v>205</v>
      </c>
      <c r="E159" s="26">
        <v>0.428</v>
      </c>
      <c r="F159" s="36">
        <v>8.999</v>
      </c>
      <c r="G159" s="36">
        <v>9.069</v>
      </c>
      <c r="H159" s="36">
        <v>8.547</v>
      </c>
      <c r="I159" s="36">
        <v>8.774000000000001</v>
      </c>
      <c r="J159" s="36">
        <v>9.077</v>
      </c>
      <c r="K159" s="36">
        <v>9.495</v>
      </c>
      <c r="L159" s="36">
        <v>9.95</v>
      </c>
      <c r="M159" s="36">
        <v>10.471</v>
      </c>
      <c r="N159" s="31">
        <f t="shared" si="13"/>
        <v>1.1635737304144904</v>
      </c>
      <c r="P159" s="30">
        <f t="shared" si="14"/>
        <v>3.8815320000000004</v>
      </c>
      <c r="Q159" s="30">
        <f t="shared" si="15"/>
        <v>4.481588</v>
      </c>
      <c r="R159" s="30"/>
      <c r="S159" s="30"/>
      <c r="T159" s="9">
        <v>2011</v>
      </c>
    </row>
    <row r="160" spans="1:20" ht="14.25">
      <c r="A160" s="9" t="s">
        <v>207</v>
      </c>
      <c r="E160" s="26">
        <v>0.049</v>
      </c>
      <c r="F160" s="36">
        <v>8.066</v>
      </c>
      <c r="G160" s="36">
        <v>7.83</v>
      </c>
      <c r="H160" s="36">
        <v>7.892</v>
      </c>
      <c r="I160" s="36">
        <v>8.223</v>
      </c>
      <c r="J160" s="36">
        <v>8.797</v>
      </c>
      <c r="K160" s="36">
        <v>9.4</v>
      </c>
      <c r="L160" s="36">
        <v>10.031</v>
      </c>
      <c r="M160" s="36">
        <v>10.71</v>
      </c>
      <c r="N160" s="31">
        <f t="shared" si="13"/>
        <v>1.3277956855938506</v>
      </c>
      <c r="P160" s="30">
        <f t="shared" si="14"/>
        <v>0.38367</v>
      </c>
      <c r="Q160" s="30">
        <f t="shared" si="15"/>
        <v>0.5247900000000001</v>
      </c>
      <c r="R160" s="30"/>
      <c r="S160" s="30"/>
      <c r="T160" s="9">
        <v>2012</v>
      </c>
    </row>
    <row r="161" spans="1:20" ht="14.25">
      <c r="A161" s="9" t="s">
        <v>203</v>
      </c>
      <c r="E161" s="26">
        <v>0.46299999999999997</v>
      </c>
      <c r="F161" s="36">
        <v>7.65</v>
      </c>
      <c r="G161" s="36">
        <v>8.064</v>
      </c>
      <c r="H161" s="36">
        <v>8.374</v>
      </c>
      <c r="I161" s="36">
        <v>8.888</v>
      </c>
      <c r="J161" s="36">
        <v>9.454</v>
      </c>
      <c r="K161" s="36">
        <v>10.015</v>
      </c>
      <c r="L161" s="36">
        <v>10.595</v>
      </c>
      <c r="M161" s="36">
        <v>11.215</v>
      </c>
      <c r="N161" s="31">
        <f t="shared" si="13"/>
        <v>1.4660130718954247</v>
      </c>
      <c r="P161" s="30">
        <f t="shared" si="14"/>
        <v>3.7336319999999996</v>
      </c>
      <c r="Q161" s="30">
        <f t="shared" si="15"/>
        <v>5.192545</v>
      </c>
      <c r="R161" s="30"/>
      <c r="S161" s="30"/>
      <c r="T161" s="9">
        <v>2013</v>
      </c>
    </row>
    <row r="162" spans="1:20" ht="14.25">
      <c r="A162" s="9" t="s">
        <v>206</v>
      </c>
      <c r="E162" s="26">
        <v>0.161</v>
      </c>
      <c r="F162" s="36">
        <v>5.583</v>
      </c>
      <c r="G162" s="36">
        <v>5.802</v>
      </c>
      <c r="H162" s="36">
        <v>6.019</v>
      </c>
      <c r="I162" s="36">
        <v>6.384</v>
      </c>
      <c r="J162" s="36">
        <v>6.793</v>
      </c>
      <c r="K162" s="36">
        <v>7.138</v>
      </c>
      <c r="L162" s="36">
        <v>7.493</v>
      </c>
      <c r="M162" s="36">
        <v>7.875</v>
      </c>
      <c r="N162" s="31">
        <f aca="true" t="shared" si="16" ref="N162:N192">M162/F162</f>
        <v>1.4105319720580334</v>
      </c>
      <c r="P162" s="30">
        <f t="shared" si="14"/>
        <v>0.934122</v>
      </c>
      <c r="Q162" s="30">
        <f t="shared" si="15"/>
        <v>1.267875</v>
      </c>
      <c r="R162" s="30"/>
      <c r="S162" s="30"/>
      <c r="T162" s="9">
        <v>2014</v>
      </c>
    </row>
    <row r="163" spans="1:20" ht="14.25">
      <c r="A163" s="9" t="s">
        <v>199</v>
      </c>
      <c r="E163" s="26">
        <v>0.382</v>
      </c>
      <c r="F163" s="36">
        <v>5.542</v>
      </c>
      <c r="G163" s="36">
        <v>5.781</v>
      </c>
      <c r="H163" s="36">
        <v>6.093</v>
      </c>
      <c r="I163" s="36">
        <v>6.477</v>
      </c>
      <c r="J163" s="36">
        <v>6.892</v>
      </c>
      <c r="K163" s="36">
        <v>7.329</v>
      </c>
      <c r="L163" s="36">
        <v>7.766</v>
      </c>
      <c r="M163" s="36">
        <v>8.234</v>
      </c>
      <c r="N163" s="31">
        <f t="shared" si="16"/>
        <v>1.485745218332732</v>
      </c>
      <c r="P163" s="30">
        <f aca="true" t="shared" si="17" ref="P163:P192">E163*G163</f>
        <v>2.208342</v>
      </c>
      <c r="Q163" s="30">
        <f aca="true" t="shared" si="18" ref="Q163:Q192">E163*M163</f>
        <v>3.145388</v>
      </c>
      <c r="R163" s="30"/>
      <c r="S163" s="30"/>
      <c r="T163" s="9">
        <v>2012</v>
      </c>
    </row>
    <row r="164" spans="1:20" ht="14.25">
      <c r="A164" s="9" t="s">
        <v>208</v>
      </c>
      <c r="E164" s="26">
        <v>0.545</v>
      </c>
      <c r="F164" s="36">
        <v>5.049</v>
      </c>
      <c r="G164" s="36">
        <v>5.181</v>
      </c>
      <c r="H164" s="36">
        <v>5.407</v>
      </c>
      <c r="I164" s="36">
        <v>5.747</v>
      </c>
      <c r="J164" s="36">
        <v>6.161</v>
      </c>
      <c r="K164" s="36">
        <v>6.5969999999999995</v>
      </c>
      <c r="L164" s="36">
        <v>7.059</v>
      </c>
      <c r="M164" s="36">
        <v>7.553</v>
      </c>
      <c r="N164" s="31">
        <f t="shared" si="16"/>
        <v>1.495939790057437</v>
      </c>
      <c r="P164" s="30">
        <f t="shared" si="17"/>
        <v>2.8236450000000004</v>
      </c>
      <c r="Q164" s="30">
        <f t="shared" si="18"/>
        <v>4.116385</v>
      </c>
      <c r="R164" s="30"/>
      <c r="S164" s="30"/>
      <c r="T164" s="9">
        <v>2014</v>
      </c>
    </row>
    <row r="165" spans="1:20" ht="14.25">
      <c r="A165" s="9" t="s">
        <v>209</v>
      </c>
      <c r="E165" s="26">
        <v>0.7609999999999999</v>
      </c>
      <c r="F165" s="36">
        <v>4.573</v>
      </c>
      <c r="G165" s="36">
        <v>4.663</v>
      </c>
      <c r="H165" s="36">
        <v>4.804</v>
      </c>
      <c r="I165" s="36">
        <v>4.991</v>
      </c>
      <c r="J165" s="36">
        <v>5.212</v>
      </c>
      <c r="K165" s="36">
        <v>5.446</v>
      </c>
      <c r="L165" s="36">
        <v>5.689</v>
      </c>
      <c r="M165" s="36">
        <v>5.953</v>
      </c>
      <c r="N165" s="31">
        <f t="shared" si="16"/>
        <v>1.3017712661272687</v>
      </c>
      <c r="P165" s="30">
        <f t="shared" si="17"/>
        <v>3.5485429999999996</v>
      </c>
      <c r="Q165" s="30">
        <f t="shared" si="18"/>
        <v>4.530233</v>
      </c>
      <c r="R165" s="30"/>
      <c r="S165" s="30"/>
      <c r="T165" s="9">
        <v>2013</v>
      </c>
    </row>
    <row r="166" spans="1:20" ht="14.25">
      <c r="A166" s="9" t="s">
        <v>210</v>
      </c>
      <c r="E166" s="26">
        <v>0.059000000000000004</v>
      </c>
      <c r="F166" s="36">
        <v>3.716</v>
      </c>
      <c r="G166" s="36">
        <v>3.757</v>
      </c>
      <c r="H166" s="36">
        <v>3.8810000000000002</v>
      </c>
      <c r="I166" s="36">
        <v>4.123</v>
      </c>
      <c r="J166" s="36">
        <v>4.443</v>
      </c>
      <c r="K166" s="36">
        <v>4.8</v>
      </c>
      <c r="L166" s="36">
        <v>5.195</v>
      </c>
      <c r="M166" s="36">
        <v>5.656</v>
      </c>
      <c r="N166" s="31">
        <f t="shared" si="16"/>
        <v>1.5220667384284174</v>
      </c>
      <c r="P166" s="30">
        <f t="shared" si="17"/>
        <v>0.22166300000000003</v>
      </c>
      <c r="Q166" s="30">
        <f t="shared" si="18"/>
        <v>0.333704</v>
      </c>
      <c r="R166" s="30"/>
      <c r="S166" s="30"/>
      <c r="T166" s="9">
        <v>2014</v>
      </c>
    </row>
    <row r="167" spans="1:20" ht="14.25">
      <c r="A167" s="9" t="s">
        <v>211</v>
      </c>
      <c r="E167" s="26">
        <v>0.11900000000000001</v>
      </c>
      <c r="F167" s="36">
        <v>2.88</v>
      </c>
      <c r="G167" s="36">
        <v>3.1</v>
      </c>
      <c r="H167" s="36">
        <v>3.345</v>
      </c>
      <c r="I167" s="36">
        <v>3.656</v>
      </c>
      <c r="J167" s="36">
        <v>4.005</v>
      </c>
      <c r="K167" s="36">
        <v>4.381</v>
      </c>
      <c r="L167" s="36">
        <v>4.743</v>
      </c>
      <c r="M167" s="36">
        <v>5.136</v>
      </c>
      <c r="N167" s="31">
        <f t="shared" si="16"/>
        <v>1.7833333333333334</v>
      </c>
      <c r="P167" s="30">
        <f t="shared" si="17"/>
        <v>0.36890000000000006</v>
      </c>
      <c r="Q167" s="30">
        <f t="shared" si="18"/>
        <v>0.6111840000000001</v>
      </c>
      <c r="R167" s="30"/>
      <c r="S167" s="30"/>
      <c r="T167" s="9">
        <v>2014</v>
      </c>
    </row>
    <row r="168" spans="1:20" ht="14.25">
      <c r="A168" s="9" t="s">
        <v>212</v>
      </c>
      <c r="E168" s="26">
        <v>0.43</v>
      </c>
      <c r="F168" s="36">
        <v>3.328</v>
      </c>
      <c r="G168" s="36">
        <v>3.4130000000000003</v>
      </c>
      <c r="H168" s="36">
        <v>3.583</v>
      </c>
      <c r="I168" s="36">
        <v>3.807</v>
      </c>
      <c r="J168" s="36">
        <v>4.067</v>
      </c>
      <c r="K168" s="36">
        <v>4.338</v>
      </c>
      <c r="L168" s="36">
        <v>4.628</v>
      </c>
      <c r="M168" s="36">
        <v>4.916</v>
      </c>
      <c r="N168" s="31">
        <f t="shared" si="16"/>
        <v>1.4771634615384617</v>
      </c>
      <c r="P168" s="30">
        <f t="shared" si="17"/>
        <v>1.4675900000000002</v>
      </c>
      <c r="Q168" s="30">
        <f t="shared" si="18"/>
        <v>2.11388</v>
      </c>
      <c r="R168" s="30"/>
      <c r="S168" s="30"/>
      <c r="T168" s="9">
        <v>2014</v>
      </c>
    </row>
    <row r="169" spans="1:20" ht="14.25">
      <c r="A169" s="9" t="s">
        <v>214</v>
      </c>
      <c r="E169" s="26">
        <v>0.171</v>
      </c>
      <c r="F169" s="36">
        <v>3.097</v>
      </c>
      <c r="G169" s="36">
        <v>3.267</v>
      </c>
      <c r="H169" s="36">
        <v>3.387</v>
      </c>
      <c r="I169" s="36">
        <v>3.574</v>
      </c>
      <c r="J169" s="36">
        <v>3.833</v>
      </c>
      <c r="K169" s="36">
        <v>4.121</v>
      </c>
      <c r="L169" s="36">
        <v>4.438</v>
      </c>
      <c r="M169" s="36">
        <v>4.782</v>
      </c>
      <c r="N169" s="31">
        <f t="shared" si="16"/>
        <v>1.5440749112043914</v>
      </c>
      <c r="P169" s="30">
        <f t="shared" si="17"/>
        <v>0.5586570000000001</v>
      </c>
      <c r="Q169" s="30">
        <f t="shared" si="18"/>
        <v>0.8177220000000001</v>
      </c>
      <c r="R169" s="30"/>
      <c r="S169" s="30"/>
      <c r="T169" s="9">
        <v>2012</v>
      </c>
    </row>
    <row r="170" spans="1:20" ht="14.25">
      <c r="A170" s="9" t="s">
        <v>213</v>
      </c>
      <c r="E170" s="26">
        <v>0.046</v>
      </c>
      <c r="F170" s="36">
        <v>2.84</v>
      </c>
      <c r="G170" s="36">
        <v>3.009</v>
      </c>
      <c r="H170" s="36">
        <v>3.206</v>
      </c>
      <c r="I170" s="36">
        <v>3.454</v>
      </c>
      <c r="J170" s="36">
        <v>3.743</v>
      </c>
      <c r="K170" s="36">
        <v>4.051</v>
      </c>
      <c r="L170" s="36">
        <v>4.377</v>
      </c>
      <c r="M170" s="36">
        <v>4.732</v>
      </c>
      <c r="N170" s="31">
        <f t="shared" si="16"/>
        <v>1.6661971830985918</v>
      </c>
      <c r="P170" s="30">
        <f t="shared" si="17"/>
        <v>0.13841399999999998</v>
      </c>
      <c r="Q170" s="30">
        <f t="shared" si="18"/>
        <v>0.217672</v>
      </c>
      <c r="R170" s="30"/>
      <c r="S170" s="30"/>
      <c r="T170" s="9">
        <v>2012</v>
      </c>
    </row>
    <row r="171" spans="1:20" ht="14.25">
      <c r="A171" s="9" t="s">
        <v>217</v>
      </c>
      <c r="E171" s="26">
        <v>0.134</v>
      </c>
      <c r="F171" s="36">
        <v>5.68</v>
      </c>
      <c r="G171" s="36">
        <v>5.503</v>
      </c>
      <c r="H171" s="36">
        <v>4.975</v>
      </c>
      <c r="I171" s="36">
        <v>4.603</v>
      </c>
      <c r="J171" s="36">
        <v>4.633</v>
      </c>
      <c r="K171" s="36">
        <v>4.405</v>
      </c>
      <c r="L171" s="36">
        <v>4.203</v>
      </c>
      <c r="M171" s="36">
        <v>4.064</v>
      </c>
      <c r="N171" s="31">
        <f t="shared" si="16"/>
        <v>0.7154929577464789</v>
      </c>
      <c r="P171" s="30">
        <f t="shared" si="17"/>
        <v>0.7374020000000001</v>
      </c>
      <c r="Q171" s="30">
        <f t="shared" si="18"/>
        <v>0.5445760000000001</v>
      </c>
      <c r="R171" s="30"/>
      <c r="S171" s="30"/>
      <c r="T171" s="9">
        <v>2013</v>
      </c>
    </row>
    <row r="172" spans="1:20" ht="14.25">
      <c r="A172" s="9" t="s">
        <v>215</v>
      </c>
      <c r="E172" s="26">
        <v>0.035</v>
      </c>
      <c r="F172" s="36">
        <v>2.535</v>
      </c>
      <c r="G172" s="36">
        <v>2.685</v>
      </c>
      <c r="H172" s="36">
        <v>2.851</v>
      </c>
      <c r="I172" s="36">
        <v>3.058</v>
      </c>
      <c r="J172" s="36">
        <v>3.287</v>
      </c>
      <c r="K172" s="36">
        <v>3.529</v>
      </c>
      <c r="L172" s="36">
        <v>3.784</v>
      </c>
      <c r="M172" s="36">
        <v>4.059</v>
      </c>
      <c r="N172" s="31">
        <f t="shared" si="16"/>
        <v>1.6011834319526628</v>
      </c>
      <c r="P172" s="30">
        <f t="shared" si="17"/>
        <v>0.09397500000000002</v>
      </c>
      <c r="Q172" s="30">
        <f t="shared" si="18"/>
        <v>0.14206500000000002</v>
      </c>
      <c r="R172" s="30"/>
      <c r="S172" s="30"/>
      <c r="T172" s="9">
        <v>2013</v>
      </c>
    </row>
    <row r="173" spans="1:20" ht="14.25">
      <c r="A173" s="9" t="s">
        <v>216</v>
      </c>
      <c r="E173" s="26">
        <v>0.41600000000000004</v>
      </c>
      <c r="F173" s="36">
        <v>2.984</v>
      </c>
      <c r="G173" s="36">
        <v>3.048</v>
      </c>
      <c r="H173" s="36">
        <v>3.088</v>
      </c>
      <c r="I173" s="36">
        <v>3.235</v>
      </c>
      <c r="J173" s="36">
        <v>3.387</v>
      </c>
      <c r="K173" s="36">
        <v>3.523</v>
      </c>
      <c r="L173" s="36">
        <v>3.659</v>
      </c>
      <c r="M173" s="36">
        <v>3.803</v>
      </c>
      <c r="N173" s="31">
        <f t="shared" si="16"/>
        <v>1.2744638069705094</v>
      </c>
      <c r="P173" s="30">
        <f t="shared" si="17"/>
        <v>1.2679680000000002</v>
      </c>
      <c r="Q173" s="30">
        <f t="shared" si="18"/>
        <v>1.5820480000000001</v>
      </c>
      <c r="R173" s="30"/>
      <c r="S173" s="30"/>
      <c r="T173" s="9">
        <v>2013</v>
      </c>
    </row>
    <row r="174" spans="1:20" ht="14.25">
      <c r="A174" s="9" t="s">
        <v>218</v>
      </c>
      <c r="E174" s="26">
        <v>0.581</v>
      </c>
      <c r="F174" s="36">
        <v>2.296</v>
      </c>
      <c r="G174" s="36">
        <v>2.454</v>
      </c>
      <c r="H174" s="36">
        <v>2.608</v>
      </c>
      <c r="I174" s="36">
        <v>2.757</v>
      </c>
      <c r="J174" s="36">
        <v>2.919</v>
      </c>
      <c r="K174" s="36">
        <v>3.083</v>
      </c>
      <c r="L174" s="36">
        <v>3.253</v>
      </c>
      <c r="M174" s="36">
        <v>3.435</v>
      </c>
      <c r="N174" s="31">
        <f t="shared" si="16"/>
        <v>1.4960801393728225</v>
      </c>
      <c r="P174" s="30">
        <f t="shared" si="17"/>
        <v>1.425774</v>
      </c>
      <c r="Q174" s="30">
        <f t="shared" si="18"/>
        <v>1.9957349999999998</v>
      </c>
      <c r="R174" s="30"/>
      <c r="S174" s="30"/>
      <c r="T174" s="9">
        <v>2013</v>
      </c>
    </row>
    <row r="175" spans="1:20" ht="14.25">
      <c r="A175" s="9" t="s">
        <v>219</v>
      </c>
      <c r="E175" s="26">
        <v>0.652</v>
      </c>
      <c r="F175" s="36">
        <v>2.035</v>
      </c>
      <c r="G175" s="36">
        <v>2.101</v>
      </c>
      <c r="H175" s="36">
        <v>2.171</v>
      </c>
      <c r="I175" s="36">
        <v>2.271</v>
      </c>
      <c r="J175" s="36">
        <v>2.388</v>
      </c>
      <c r="K175" s="36">
        <v>2.507</v>
      </c>
      <c r="L175" s="36">
        <v>2.629</v>
      </c>
      <c r="M175" s="36">
        <v>2.759</v>
      </c>
      <c r="N175" s="31">
        <f t="shared" si="16"/>
        <v>1.3557739557739557</v>
      </c>
      <c r="P175" s="30">
        <f t="shared" si="17"/>
        <v>1.369852</v>
      </c>
      <c r="Q175" s="30">
        <f t="shared" si="18"/>
        <v>1.798868</v>
      </c>
      <c r="R175" s="30"/>
      <c r="S175" s="30"/>
      <c r="T175" s="9">
        <v>2014</v>
      </c>
    </row>
    <row r="176" spans="1:20" ht="14.25">
      <c r="A176" s="9" t="s">
        <v>220</v>
      </c>
      <c r="E176" s="26">
        <v>0.524</v>
      </c>
      <c r="F176" s="36">
        <v>1.957</v>
      </c>
      <c r="G176" s="36">
        <v>2.025</v>
      </c>
      <c r="H176" s="36">
        <v>2.083</v>
      </c>
      <c r="I176" s="36">
        <v>2.168</v>
      </c>
      <c r="J176" s="36">
        <v>2.2640000000000002</v>
      </c>
      <c r="K176" s="36">
        <v>2.3609999999999998</v>
      </c>
      <c r="L176" s="36">
        <v>2.46</v>
      </c>
      <c r="M176" s="36">
        <v>2.565</v>
      </c>
      <c r="N176" s="31">
        <f t="shared" si="16"/>
        <v>1.3106796116504853</v>
      </c>
      <c r="P176" s="30">
        <f t="shared" si="17"/>
        <v>1.0611</v>
      </c>
      <c r="Q176" s="30">
        <f t="shared" si="18"/>
        <v>1.34406</v>
      </c>
      <c r="R176" s="30"/>
      <c r="S176" s="30"/>
      <c r="T176" s="9">
        <v>2014</v>
      </c>
    </row>
    <row r="177" spans="1:20" ht="14.25">
      <c r="A177" s="9" t="s">
        <v>221</v>
      </c>
      <c r="E177" s="26">
        <v>0.526</v>
      </c>
      <c r="F177" s="36">
        <v>1.9460000000000002</v>
      </c>
      <c r="G177" s="36">
        <v>1.9769999999999999</v>
      </c>
      <c r="H177" s="36">
        <v>2.023</v>
      </c>
      <c r="I177" s="36">
        <v>2.091</v>
      </c>
      <c r="J177" s="36">
        <v>2.169</v>
      </c>
      <c r="K177" s="36">
        <v>2.245</v>
      </c>
      <c r="L177" s="36">
        <v>2.322</v>
      </c>
      <c r="M177" s="36">
        <v>2.404</v>
      </c>
      <c r="N177" s="31">
        <f t="shared" si="16"/>
        <v>1.2353545734840696</v>
      </c>
      <c r="P177" s="30">
        <f t="shared" si="17"/>
        <v>1.0399019999999999</v>
      </c>
      <c r="Q177" s="30">
        <f t="shared" si="18"/>
        <v>1.264504</v>
      </c>
      <c r="R177" s="30"/>
      <c r="S177" s="30"/>
      <c r="T177" s="9">
        <v>2014</v>
      </c>
    </row>
    <row r="178" spans="1:20" ht="14.25">
      <c r="A178" s="9" t="s">
        <v>223</v>
      </c>
      <c r="E178" s="26">
        <v>0.757</v>
      </c>
      <c r="F178" s="36">
        <v>1.283</v>
      </c>
      <c r="G178" s="36">
        <v>1.361</v>
      </c>
      <c r="H178" s="36">
        <v>1.427</v>
      </c>
      <c r="I178" s="36">
        <v>1.509</v>
      </c>
      <c r="J178" s="36">
        <v>1.5979999999999999</v>
      </c>
      <c r="K178" s="36">
        <v>1.682</v>
      </c>
      <c r="L178" s="36">
        <v>1.766</v>
      </c>
      <c r="M178" s="36">
        <v>1.855</v>
      </c>
      <c r="N178" s="31">
        <f t="shared" si="16"/>
        <v>1.4458300857365551</v>
      </c>
      <c r="P178" s="30">
        <f t="shared" si="17"/>
        <v>1.030277</v>
      </c>
      <c r="Q178" s="30">
        <f t="shared" si="18"/>
        <v>1.404235</v>
      </c>
      <c r="R178" s="30"/>
      <c r="S178" s="30"/>
      <c r="T178" s="9">
        <v>2013</v>
      </c>
    </row>
    <row r="179" spans="1:20" ht="14.25">
      <c r="A179" s="9" t="s">
        <v>222</v>
      </c>
      <c r="E179" s="26">
        <v>0.5379999999999999</v>
      </c>
      <c r="F179" s="36">
        <v>1.349</v>
      </c>
      <c r="G179" s="36">
        <v>1.448</v>
      </c>
      <c r="H179" s="36">
        <v>1.5110000000000001</v>
      </c>
      <c r="I179" s="36">
        <v>1.585</v>
      </c>
      <c r="J179" s="36">
        <v>1.666</v>
      </c>
      <c r="K179" s="36">
        <v>1.749</v>
      </c>
      <c r="L179" s="36">
        <v>1.834</v>
      </c>
      <c r="M179" s="36">
        <v>1.924</v>
      </c>
      <c r="N179" s="31">
        <f t="shared" si="16"/>
        <v>1.4262416604892512</v>
      </c>
      <c r="P179" s="30">
        <f t="shared" si="17"/>
        <v>0.7790239999999998</v>
      </c>
      <c r="Q179" s="30">
        <f t="shared" si="18"/>
        <v>1.0351119999999998</v>
      </c>
      <c r="R179" s="30"/>
      <c r="S179" s="30"/>
      <c r="T179" s="9">
        <v>2014</v>
      </c>
    </row>
    <row r="180" spans="1:20" ht="14.25">
      <c r="A180" s="9" t="s">
        <v>224</v>
      </c>
      <c r="E180" s="26">
        <v>0.075</v>
      </c>
      <c r="F180" s="36">
        <v>1.191</v>
      </c>
      <c r="G180" s="36">
        <v>1.217</v>
      </c>
      <c r="H180" s="36">
        <v>1.259</v>
      </c>
      <c r="I180" s="36">
        <v>1.329</v>
      </c>
      <c r="J180" s="36">
        <v>1.415</v>
      </c>
      <c r="K180" s="36">
        <v>1.504</v>
      </c>
      <c r="L180" s="36">
        <v>1.5979999999999999</v>
      </c>
      <c r="M180" s="36">
        <v>1.698</v>
      </c>
      <c r="N180" s="31">
        <f t="shared" si="16"/>
        <v>1.4256926952141056</v>
      </c>
      <c r="P180" s="30">
        <f t="shared" si="17"/>
        <v>0.09127500000000001</v>
      </c>
      <c r="Q180" s="30">
        <f t="shared" si="18"/>
        <v>0.12735</v>
      </c>
      <c r="R180" s="30"/>
      <c r="S180" s="30"/>
      <c r="T180" s="9">
        <v>2013</v>
      </c>
    </row>
    <row r="181" spans="1:20" ht="14.25">
      <c r="A181" s="9" t="s">
        <v>225</v>
      </c>
      <c r="E181" s="26">
        <v>0.518</v>
      </c>
      <c r="F181" s="36">
        <v>1.183</v>
      </c>
      <c r="G181" s="36">
        <v>1.203</v>
      </c>
      <c r="H181" s="36">
        <v>1.241</v>
      </c>
      <c r="I181" s="36">
        <v>1.299</v>
      </c>
      <c r="J181" s="36">
        <v>1.3679999999999999</v>
      </c>
      <c r="K181" s="36">
        <v>1.439</v>
      </c>
      <c r="L181" s="36">
        <v>1.513</v>
      </c>
      <c r="M181" s="36">
        <v>1.592</v>
      </c>
      <c r="N181" s="31">
        <f t="shared" si="16"/>
        <v>1.345731191885038</v>
      </c>
      <c r="P181" s="30">
        <f t="shared" si="17"/>
        <v>0.6231540000000001</v>
      </c>
      <c r="Q181" s="30">
        <f t="shared" si="18"/>
        <v>0.8246560000000001</v>
      </c>
      <c r="R181" s="30"/>
      <c r="S181" s="30"/>
      <c r="T181" s="9">
        <v>2014</v>
      </c>
    </row>
    <row r="182" spans="1:20" ht="14.25">
      <c r="A182" s="9" t="s">
        <v>226</v>
      </c>
      <c r="E182" s="26">
        <v>0.1</v>
      </c>
      <c r="F182" s="36">
        <v>1.1</v>
      </c>
      <c r="G182" s="36">
        <v>1.148</v>
      </c>
      <c r="H182" s="36">
        <v>1.198</v>
      </c>
      <c r="I182" s="36">
        <v>1.264</v>
      </c>
      <c r="J182" s="36">
        <v>1.333</v>
      </c>
      <c r="K182" s="36">
        <v>1.404</v>
      </c>
      <c r="L182" s="36">
        <v>1.477</v>
      </c>
      <c r="M182" s="36">
        <v>1.558</v>
      </c>
      <c r="N182" s="31">
        <f t="shared" si="16"/>
        <v>1.4163636363636363</v>
      </c>
      <c r="P182" s="30">
        <f t="shared" si="17"/>
        <v>0.1148</v>
      </c>
      <c r="Q182" s="30">
        <f t="shared" si="18"/>
        <v>0.15580000000000002</v>
      </c>
      <c r="R182" s="30"/>
      <c r="S182" s="30"/>
      <c r="T182" s="9">
        <v>2014</v>
      </c>
    </row>
    <row r="183" spans="1:20" ht="14.25">
      <c r="A183" s="9" t="s">
        <v>227</v>
      </c>
      <c r="E183" s="26">
        <v>0.254</v>
      </c>
      <c r="F183" s="36">
        <v>0.975</v>
      </c>
      <c r="G183" s="36">
        <v>1.002</v>
      </c>
      <c r="H183" s="36">
        <v>1.046</v>
      </c>
      <c r="I183" s="36">
        <v>1.084</v>
      </c>
      <c r="J183" s="36">
        <v>1.133</v>
      </c>
      <c r="K183" s="36">
        <v>1.183</v>
      </c>
      <c r="L183" s="36">
        <v>1.233</v>
      </c>
      <c r="M183" s="36">
        <v>1.286</v>
      </c>
      <c r="N183" s="31">
        <f t="shared" si="16"/>
        <v>1.318974358974359</v>
      </c>
      <c r="P183" s="30">
        <f t="shared" si="17"/>
        <v>0.254508</v>
      </c>
      <c r="Q183" s="30">
        <f t="shared" si="18"/>
        <v>0.326644</v>
      </c>
      <c r="R183" s="30"/>
      <c r="S183" s="30"/>
      <c r="T183" s="9">
        <v>2015</v>
      </c>
    </row>
    <row r="184" spans="1:20" ht="14.25">
      <c r="A184" s="9" t="s">
        <v>230</v>
      </c>
      <c r="E184" s="26">
        <v>0.258</v>
      </c>
      <c r="F184" s="36">
        <v>0.627</v>
      </c>
      <c r="G184" s="36">
        <v>0.659</v>
      </c>
      <c r="H184" s="36">
        <v>0.6940000000000001</v>
      </c>
      <c r="I184" s="36">
        <v>0.745</v>
      </c>
      <c r="J184" s="36">
        <v>0.805</v>
      </c>
      <c r="K184" s="36">
        <v>0.868</v>
      </c>
      <c r="L184" s="36">
        <v>0.9390000000000001</v>
      </c>
      <c r="M184" s="36">
        <v>1.017</v>
      </c>
      <c r="N184" s="31">
        <f t="shared" si="16"/>
        <v>1.6220095693779903</v>
      </c>
      <c r="P184" s="30">
        <f t="shared" si="17"/>
        <v>0.170022</v>
      </c>
      <c r="Q184" s="30">
        <f t="shared" si="18"/>
        <v>0.262386</v>
      </c>
      <c r="R184" s="30"/>
      <c r="S184" s="30"/>
      <c r="T184" s="9">
        <v>2012</v>
      </c>
    </row>
    <row r="185" spans="1:20" ht="14.25">
      <c r="A185" s="9" t="s">
        <v>228</v>
      </c>
      <c r="E185" s="26">
        <v>0.6759999999999999</v>
      </c>
      <c r="F185" s="36">
        <v>0.795</v>
      </c>
      <c r="G185" s="36">
        <v>0.79</v>
      </c>
      <c r="H185" s="36">
        <v>0.812</v>
      </c>
      <c r="I185" s="36">
        <v>0.854</v>
      </c>
      <c r="J185" s="36">
        <v>0.897</v>
      </c>
      <c r="K185" s="36">
        <v>0.94</v>
      </c>
      <c r="L185" s="36">
        <v>0.982</v>
      </c>
      <c r="M185" s="36">
        <v>1.02</v>
      </c>
      <c r="N185" s="31">
        <f t="shared" si="16"/>
        <v>1.2830188679245282</v>
      </c>
      <c r="P185" s="30">
        <f t="shared" si="17"/>
        <v>0.53404</v>
      </c>
      <c r="Q185" s="30">
        <f t="shared" si="18"/>
        <v>0.6895199999999999</v>
      </c>
      <c r="R185" s="30"/>
      <c r="S185" s="30"/>
      <c r="T185" s="9">
        <v>2014</v>
      </c>
    </row>
    <row r="186" spans="1:20" ht="14.25">
      <c r="A186" s="9" t="s">
        <v>229</v>
      </c>
      <c r="E186" s="26">
        <v>0.22399999999999998</v>
      </c>
      <c r="F186" s="36">
        <v>0.684</v>
      </c>
      <c r="G186" s="36">
        <v>0.686</v>
      </c>
      <c r="H186" s="36">
        <v>0.723</v>
      </c>
      <c r="I186" s="36">
        <v>0.772</v>
      </c>
      <c r="J186" s="36">
        <v>0.8220000000000001</v>
      </c>
      <c r="K186" s="36">
        <v>0.87</v>
      </c>
      <c r="L186" s="36">
        <v>0.915</v>
      </c>
      <c r="M186" s="36">
        <v>0.963</v>
      </c>
      <c r="N186" s="31">
        <f t="shared" si="16"/>
        <v>1.407894736842105</v>
      </c>
      <c r="P186" s="30">
        <f t="shared" si="17"/>
        <v>0.153664</v>
      </c>
      <c r="Q186" s="30">
        <f t="shared" si="18"/>
        <v>0.21571199999999996</v>
      </c>
      <c r="R186" s="30"/>
      <c r="S186" s="30"/>
      <c r="T186" s="9">
        <v>2014</v>
      </c>
    </row>
    <row r="187" spans="1:20" ht="14.25">
      <c r="A187" s="9" t="s">
        <v>231</v>
      </c>
      <c r="E187" s="26">
        <v>0.45</v>
      </c>
      <c r="F187" s="36">
        <v>0.512</v>
      </c>
      <c r="G187" s="36">
        <v>0.535</v>
      </c>
      <c r="H187" s="36">
        <v>0.557</v>
      </c>
      <c r="I187" s="36">
        <v>0.583</v>
      </c>
      <c r="J187" s="36">
        <v>0.613</v>
      </c>
      <c r="K187" s="36">
        <v>0.641</v>
      </c>
      <c r="L187" s="36">
        <v>0.667</v>
      </c>
      <c r="M187" s="36">
        <v>0.6930000000000001</v>
      </c>
      <c r="N187" s="31">
        <f t="shared" si="16"/>
        <v>1.353515625</v>
      </c>
      <c r="P187" s="30">
        <f t="shared" si="17"/>
        <v>0.24075000000000002</v>
      </c>
      <c r="Q187" s="30">
        <f t="shared" si="18"/>
        <v>0.31185</v>
      </c>
      <c r="R187" s="30"/>
      <c r="S187" s="30"/>
      <c r="T187" s="9">
        <v>2013</v>
      </c>
    </row>
    <row r="188" spans="1:20" ht="14.25">
      <c r="A188" s="9" t="s">
        <v>233</v>
      </c>
      <c r="E188" s="26">
        <v>0.36</v>
      </c>
      <c r="F188" s="36">
        <v>0.246</v>
      </c>
      <c r="G188" s="36">
        <v>0.272</v>
      </c>
      <c r="H188" s="36">
        <v>0.276</v>
      </c>
      <c r="I188" s="36">
        <v>0.296</v>
      </c>
      <c r="J188" s="36">
        <v>0.318</v>
      </c>
      <c r="K188" s="36">
        <v>0.338</v>
      </c>
      <c r="L188" s="36">
        <v>0.355</v>
      </c>
      <c r="M188" s="36">
        <v>0.37</v>
      </c>
      <c r="N188" s="31">
        <f t="shared" si="16"/>
        <v>1.5040650406504066</v>
      </c>
      <c r="P188" s="30">
        <f t="shared" si="17"/>
        <v>0.09792000000000001</v>
      </c>
      <c r="Q188" s="30">
        <f t="shared" si="18"/>
        <v>0.13319999999999999</v>
      </c>
      <c r="R188" s="30"/>
      <c r="S188" s="30"/>
      <c r="T188" s="9">
        <v>2014</v>
      </c>
    </row>
    <row r="189" spans="1:20" ht="14.25">
      <c r="A189" s="9" t="s">
        <v>232</v>
      </c>
      <c r="E189" s="26">
        <v>0.315</v>
      </c>
      <c r="F189" s="36">
        <v>0.304</v>
      </c>
      <c r="G189" s="36">
        <v>0.306</v>
      </c>
      <c r="H189" s="36">
        <v>0.314</v>
      </c>
      <c r="I189" s="36">
        <v>0.323</v>
      </c>
      <c r="J189" s="36">
        <v>0.333</v>
      </c>
      <c r="K189" s="36">
        <v>0.343</v>
      </c>
      <c r="L189" s="36">
        <v>0.352</v>
      </c>
      <c r="M189" s="36">
        <v>0.362</v>
      </c>
      <c r="N189" s="31">
        <f t="shared" si="16"/>
        <v>1.1907894736842106</v>
      </c>
      <c r="P189" s="30">
        <f t="shared" si="17"/>
        <v>0.09639</v>
      </c>
      <c r="Q189" s="30">
        <f t="shared" si="18"/>
        <v>0.11402999999999999</v>
      </c>
      <c r="R189" s="30"/>
      <c r="S189" s="30"/>
      <c r="T189" s="9">
        <v>2013</v>
      </c>
    </row>
    <row r="190" spans="1:20" ht="14.25">
      <c r="A190" s="9" t="s">
        <v>234</v>
      </c>
      <c r="E190" s="26">
        <v>0.13</v>
      </c>
      <c r="F190" s="36">
        <v>0.193</v>
      </c>
      <c r="G190" s="36">
        <v>0.202</v>
      </c>
      <c r="H190" s="36">
        <v>0.211</v>
      </c>
      <c r="I190" s="36">
        <v>0.221</v>
      </c>
      <c r="J190" s="36">
        <v>0.231</v>
      </c>
      <c r="K190" s="36">
        <v>0.24</v>
      </c>
      <c r="L190" s="36">
        <v>0.249</v>
      </c>
      <c r="M190" s="36">
        <v>0.259</v>
      </c>
      <c r="N190" s="31">
        <f t="shared" si="16"/>
        <v>1.3419689119170986</v>
      </c>
      <c r="P190" s="30">
        <f t="shared" si="17"/>
        <v>0.026260000000000002</v>
      </c>
      <c r="Q190" s="30">
        <f t="shared" si="18"/>
        <v>0.033670000000000005</v>
      </c>
      <c r="R190" s="30"/>
      <c r="S190" s="30"/>
      <c r="T190" s="9">
        <v>2014</v>
      </c>
    </row>
    <row r="191" spans="1:20" ht="14.25">
      <c r="A191" s="9" t="s">
        <v>235</v>
      </c>
      <c r="E191" s="26">
        <v>0.193</v>
      </c>
      <c r="F191" s="36">
        <v>0.17</v>
      </c>
      <c r="G191" s="36">
        <v>0.17400000000000002</v>
      </c>
      <c r="H191" s="36">
        <v>0.18</v>
      </c>
      <c r="I191" s="36">
        <v>0.187</v>
      </c>
      <c r="J191" s="36">
        <v>0.194</v>
      </c>
      <c r="K191" s="36">
        <v>0.202</v>
      </c>
      <c r="L191" s="36">
        <v>0.209</v>
      </c>
      <c r="M191" s="36">
        <v>0.216</v>
      </c>
      <c r="N191" s="31">
        <f t="shared" si="16"/>
        <v>1.2705882352941176</v>
      </c>
      <c r="P191" s="30">
        <f t="shared" si="17"/>
        <v>0.033582</v>
      </c>
      <c r="Q191" s="30">
        <f t="shared" si="18"/>
        <v>0.041688</v>
      </c>
      <c r="R191" s="30"/>
      <c r="S191" s="30"/>
      <c r="T191" s="9">
        <v>2013</v>
      </c>
    </row>
    <row r="192" spans="1:20" ht="14.25">
      <c r="A192" s="9" t="s">
        <v>237</v>
      </c>
      <c r="E192" s="26">
        <v>0.37</v>
      </c>
      <c r="F192" s="36">
        <v>0.036000000000000004</v>
      </c>
      <c r="G192" s="36">
        <v>0.037</v>
      </c>
      <c r="H192" s="36">
        <v>0.039</v>
      </c>
      <c r="I192" s="36">
        <v>0.041</v>
      </c>
      <c r="J192" s="36">
        <v>0.042</v>
      </c>
      <c r="K192" s="36">
        <v>0.044</v>
      </c>
      <c r="L192" s="36">
        <v>0.046</v>
      </c>
      <c r="M192" s="36">
        <v>0.048</v>
      </c>
      <c r="N192" s="31">
        <f t="shared" si="16"/>
        <v>1.3333333333333333</v>
      </c>
      <c r="P192" s="30">
        <f t="shared" si="17"/>
        <v>0.013689999999999999</v>
      </c>
      <c r="Q192" s="30">
        <f t="shared" si="18"/>
        <v>0.01776</v>
      </c>
      <c r="R192" s="30"/>
      <c r="S192" s="30"/>
      <c r="T192" s="9">
        <v>2012</v>
      </c>
    </row>
    <row r="194" spans="6:13" ht="14.25">
      <c r="F194" s="30"/>
      <c r="G194" s="30"/>
      <c r="H194" s="30"/>
      <c r="I194" s="30"/>
      <c r="J194" s="30"/>
      <c r="K194" s="30"/>
      <c r="L194" s="30"/>
      <c r="M194" s="30"/>
    </row>
    <row r="195" spans="1:20" ht="14.25">
      <c r="A195" s="9" t="s">
        <v>238</v>
      </c>
      <c r="B195" s="9" t="s">
        <v>41</v>
      </c>
      <c r="C195" s="9" t="s">
        <v>42</v>
      </c>
      <c r="D195" s="9" t="s">
        <v>43</v>
      </c>
      <c r="E195" s="26" t="s">
        <v>259</v>
      </c>
      <c r="F195" s="9" t="s">
        <v>239</v>
      </c>
      <c r="G195" s="9" t="s">
        <v>239</v>
      </c>
      <c r="H195" s="9" t="s">
        <v>239</v>
      </c>
      <c r="I195" s="9" t="s">
        <v>239</v>
      </c>
      <c r="J195" s="9" t="s">
        <v>239</v>
      </c>
      <c r="K195" s="9" t="s">
        <v>239</v>
      </c>
      <c r="L195" s="9" t="s">
        <v>239</v>
      </c>
      <c r="M195" s="9" t="s">
        <v>239</v>
      </c>
      <c r="T195" s="9">
        <v>2010</v>
      </c>
    </row>
    <row r="197" ht="14.25">
      <c r="A197" s="9" t="s">
        <v>17</v>
      </c>
    </row>
    <row r="198" ht="14.25">
      <c r="A198" s="10" t="s">
        <v>18</v>
      </c>
    </row>
    <row r="200" ht="14.25">
      <c r="A200" s="9" t="s">
        <v>19</v>
      </c>
    </row>
    <row r="201" ht="14.25">
      <c r="A201" s="10" t="s">
        <v>20</v>
      </c>
    </row>
  </sheetData>
  <sheetProtection selectLockedCells="1" selectUnlockedCells="1"/>
  <hyperlinks>
    <hyperlink ref="A198" r:id="rId1" display="http://www.imf.org/external/pubs/ft/weo/2016/02/weodata/weorept.aspx"/>
    <hyperlink ref="A201" r:id="rId2" display="http://www.internetlivestats.com/internet-users-by-country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2.57421875" style="9" customWidth="1"/>
    <col min="2" max="2" width="7.00390625" style="9" customWidth="1"/>
    <col min="3" max="3" width="6.421875" style="9" customWidth="1"/>
    <col min="4" max="4" width="7.421875" style="9" customWidth="1"/>
    <col min="5" max="5" width="8.00390625" style="26" customWidth="1"/>
    <col min="6" max="6" width="8.8515625" style="9" customWidth="1"/>
    <col min="7" max="14" width="8.7109375" style="9" customWidth="1"/>
    <col min="15" max="15" width="6.421875" style="9" customWidth="1"/>
    <col min="16" max="17" width="8.140625" style="9" customWidth="1"/>
    <col min="18" max="18" width="8.7109375" style="9" customWidth="1"/>
    <col min="19" max="19" width="5.140625" style="9" customWidth="1"/>
    <col min="20" max="16384" width="8.7109375" style="9" customWidth="1"/>
  </cols>
  <sheetData>
    <row r="1" spans="1:20" ht="57">
      <c r="A1" s="9" t="s">
        <v>243</v>
      </c>
      <c r="B1" s="9" t="s">
        <v>244</v>
      </c>
      <c r="C1" s="9" t="s">
        <v>245</v>
      </c>
      <c r="D1" s="9" t="s">
        <v>246</v>
      </c>
      <c r="E1" s="28" t="s">
        <v>25</v>
      </c>
      <c r="F1" s="9" t="s">
        <v>247</v>
      </c>
      <c r="G1" s="9" t="s">
        <v>248</v>
      </c>
      <c r="H1" s="9" t="s">
        <v>249</v>
      </c>
      <c r="I1" s="9" t="s">
        <v>250</v>
      </c>
      <c r="J1" s="9" t="s">
        <v>251</v>
      </c>
      <c r="K1" s="9" t="s">
        <v>252</v>
      </c>
      <c r="L1" s="9" t="s">
        <v>253</v>
      </c>
      <c r="M1" s="9" t="s">
        <v>254</v>
      </c>
      <c r="N1" s="29" t="s">
        <v>255</v>
      </c>
      <c r="O1" s="9" t="s">
        <v>35</v>
      </c>
      <c r="P1" s="29" t="s">
        <v>36</v>
      </c>
      <c r="Q1" s="29" t="s">
        <v>256</v>
      </c>
      <c r="R1" s="29" t="s">
        <v>38</v>
      </c>
      <c r="S1" s="29"/>
      <c r="T1" s="9" t="s">
        <v>39</v>
      </c>
    </row>
    <row r="2" spans="1:19" ht="14.25">
      <c r="A2" s="9" t="s">
        <v>40</v>
      </c>
      <c r="F2" s="30">
        <f aca="true" t="shared" si="0" ref="F2:M2">SUM(F3:F192)</f>
        <v>109142.50700000004</v>
      </c>
      <c r="G2" s="30">
        <f t="shared" si="0"/>
        <v>113523.50400000003</v>
      </c>
      <c r="H2" s="30">
        <f t="shared" si="0"/>
        <v>118169.85299999978</v>
      </c>
      <c r="I2" s="30">
        <f t="shared" si="0"/>
        <v>123973.14399999996</v>
      </c>
      <c r="J2" s="30">
        <f t="shared" si="0"/>
        <v>131044.29600000003</v>
      </c>
      <c r="K2" s="30">
        <f t="shared" si="0"/>
        <v>138818.587</v>
      </c>
      <c r="L2" s="30">
        <f t="shared" si="0"/>
        <v>147017.42699999988</v>
      </c>
      <c r="M2" s="30">
        <f t="shared" si="0"/>
        <v>155751.62400000004</v>
      </c>
      <c r="N2" s="31">
        <f aca="true" t="shared" si="1" ref="N2:N33">M2/F2</f>
        <v>1.4270482535278393</v>
      </c>
      <c r="P2" s="31"/>
      <c r="Q2" s="31"/>
      <c r="R2" s="32">
        <v>2015</v>
      </c>
      <c r="S2" s="31"/>
    </row>
    <row r="3" spans="1:20" ht="14.25">
      <c r="A3" s="9" t="s">
        <v>44</v>
      </c>
      <c r="B3" s="9" t="s">
        <v>41</v>
      </c>
      <c r="C3" s="9" t="s">
        <v>42</v>
      </c>
      <c r="D3" s="9" t="s">
        <v>43</v>
      </c>
      <c r="E3" s="26">
        <v>0.522</v>
      </c>
      <c r="F3" s="30">
        <v>17960.665</v>
      </c>
      <c r="G3" s="30">
        <v>19392.357</v>
      </c>
      <c r="H3" s="30">
        <v>20853.331</v>
      </c>
      <c r="I3" s="30">
        <v>22451.918</v>
      </c>
      <c r="J3" s="30">
        <v>24283.717</v>
      </c>
      <c r="K3" s="30">
        <v>26292.649</v>
      </c>
      <c r="L3" s="30">
        <v>28449.948</v>
      </c>
      <c r="M3" s="30">
        <v>30777.173</v>
      </c>
      <c r="N3" s="31">
        <f t="shared" si="1"/>
        <v>1.7135876093674705</v>
      </c>
      <c r="O3" s="34"/>
      <c r="P3" s="30">
        <f aca="true" t="shared" si="2" ref="P3:P34">E3*G3</f>
        <v>10122.810354000001</v>
      </c>
      <c r="Q3" s="30">
        <f aca="true" t="shared" si="3" ref="Q3:Q34">E3*M3</f>
        <v>16065.684306</v>
      </c>
      <c r="R3" s="30">
        <f>P5+P7+P9+P11+P12+P14+P16+P17+P19+P21+P23</f>
        <v>19181.408019000002</v>
      </c>
      <c r="S3" s="30" t="s">
        <v>45</v>
      </c>
      <c r="T3" s="9">
        <v>2015</v>
      </c>
    </row>
    <row r="4" spans="1:20" ht="14.25">
      <c r="A4" s="9" t="s">
        <v>46</v>
      </c>
      <c r="B4" s="9" t="s">
        <v>41</v>
      </c>
      <c r="C4" s="9" t="s">
        <v>42</v>
      </c>
      <c r="D4" s="9" t="s">
        <v>43</v>
      </c>
      <c r="E4" s="26">
        <v>0.885</v>
      </c>
      <c r="F4" s="30">
        <v>17348.075</v>
      </c>
      <c r="G4" s="30">
        <v>17947</v>
      </c>
      <c r="H4" s="30">
        <v>18558.129</v>
      </c>
      <c r="I4" s="30">
        <v>19284.993</v>
      </c>
      <c r="J4" s="30">
        <v>20145.054</v>
      </c>
      <c r="K4" s="30">
        <v>21016.055</v>
      </c>
      <c r="L4" s="30">
        <v>21873.552</v>
      </c>
      <c r="M4" s="30">
        <v>22765.717</v>
      </c>
      <c r="N4" s="31">
        <f t="shared" si="1"/>
        <v>1.3122906720198062</v>
      </c>
      <c r="O4" s="34" t="s">
        <v>47</v>
      </c>
      <c r="P4" s="30">
        <f t="shared" si="2"/>
        <v>15883.095</v>
      </c>
      <c r="Q4" s="30">
        <f t="shared" si="3"/>
        <v>20147.659545000002</v>
      </c>
      <c r="R4" s="30">
        <f>P4+P10+P13+P15+P18+P24</f>
        <v>22508.921174</v>
      </c>
      <c r="S4" s="30" t="s">
        <v>47</v>
      </c>
      <c r="T4" s="9">
        <v>2015</v>
      </c>
    </row>
    <row r="5" spans="1:20" ht="14.25">
      <c r="A5" s="9" t="s">
        <v>48</v>
      </c>
      <c r="B5" s="9" t="s">
        <v>41</v>
      </c>
      <c r="C5" s="9" t="s">
        <v>42</v>
      </c>
      <c r="D5" s="9" t="s">
        <v>43</v>
      </c>
      <c r="E5" s="26">
        <v>0.34800000000000003</v>
      </c>
      <c r="F5" s="30">
        <v>7347.154</v>
      </c>
      <c r="G5" s="30">
        <v>7965.162</v>
      </c>
      <c r="H5" s="30">
        <v>8642.758</v>
      </c>
      <c r="I5" s="30">
        <v>9418.713</v>
      </c>
      <c r="J5" s="30">
        <v>10340.739</v>
      </c>
      <c r="K5" s="30">
        <v>11374.736</v>
      </c>
      <c r="L5" s="30">
        <v>12503.103</v>
      </c>
      <c r="M5" s="30">
        <v>13753.95</v>
      </c>
      <c r="N5" s="31">
        <f t="shared" si="1"/>
        <v>1.8720105771568147</v>
      </c>
      <c r="O5" s="34" t="s">
        <v>45</v>
      </c>
      <c r="P5" s="30">
        <f t="shared" si="2"/>
        <v>2771.876376</v>
      </c>
      <c r="Q5" s="30">
        <f t="shared" si="3"/>
        <v>4786.374600000001</v>
      </c>
      <c r="R5" s="30"/>
      <c r="S5" s="30"/>
      <c r="T5" s="9">
        <v>2015</v>
      </c>
    </row>
    <row r="6" spans="1:20" ht="14.25">
      <c r="A6" s="9" t="s">
        <v>49</v>
      </c>
      <c r="B6" s="9" t="s">
        <v>41</v>
      </c>
      <c r="C6" s="9" t="s">
        <v>42</v>
      </c>
      <c r="D6" s="9" t="s">
        <v>43</v>
      </c>
      <c r="E6" s="26">
        <v>0.911</v>
      </c>
      <c r="F6" s="30">
        <v>4759.639</v>
      </c>
      <c r="G6" s="30">
        <v>4830.065</v>
      </c>
      <c r="H6" s="30">
        <v>4901.102</v>
      </c>
      <c r="I6" s="30">
        <v>4965.869</v>
      </c>
      <c r="J6" s="30">
        <v>5085.427</v>
      </c>
      <c r="K6" s="30">
        <v>5230.592</v>
      </c>
      <c r="L6" s="30">
        <v>5376.793</v>
      </c>
      <c r="M6" s="30">
        <v>5523.482</v>
      </c>
      <c r="N6" s="31">
        <f t="shared" si="1"/>
        <v>1.1604833896016062</v>
      </c>
      <c r="O6" s="34"/>
      <c r="P6" s="30">
        <f t="shared" si="2"/>
        <v>4400.189214999999</v>
      </c>
      <c r="Q6" s="30">
        <f t="shared" si="3"/>
        <v>5031.892102</v>
      </c>
      <c r="R6" s="32">
        <v>2021</v>
      </c>
      <c r="S6" s="30"/>
      <c r="T6" s="9">
        <v>2015</v>
      </c>
    </row>
    <row r="7" spans="1:20" ht="14.25">
      <c r="A7" s="9" t="s">
        <v>50</v>
      </c>
      <c r="B7" s="9" t="s">
        <v>41</v>
      </c>
      <c r="C7" s="9" t="s">
        <v>42</v>
      </c>
      <c r="D7" s="9" t="s">
        <v>43</v>
      </c>
      <c r="E7" s="26">
        <v>0.88</v>
      </c>
      <c r="F7" s="30">
        <v>3748.094</v>
      </c>
      <c r="G7" s="30">
        <v>3840.55</v>
      </c>
      <c r="H7" s="30">
        <v>3934.664</v>
      </c>
      <c r="I7" s="30">
        <v>4053.728</v>
      </c>
      <c r="J7" s="30">
        <v>4192.467</v>
      </c>
      <c r="K7" s="30">
        <v>4339.744</v>
      </c>
      <c r="L7" s="30">
        <v>4486.193</v>
      </c>
      <c r="M7" s="30">
        <v>4633.898</v>
      </c>
      <c r="N7" s="31">
        <f t="shared" si="1"/>
        <v>1.2363345209591863</v>
      </c>
      <c r="O7" s="34" t="s">
        <v>45</v>
      </c>
      <c r="P7" s="30">
        <f t="shared" si="2"/>
        <v>3379.684</v>
      </c>
      <c r="Q7" s="30">
        <f t="shared" si="3"/>
        <v>4077.8302400000002</v>
      </c>
      <c r="R7" s="30">
        <f>Q5+Q7+Q9+Q11+Q12+Q14+Q16+Q17+Q19+Q21+Q23</f>
        <v>25014.356151</v>
      </c>
      <c r="S7" s="30" t="s">
        <v>45</v>
      </c>
      <c r="T7" s="9">
        <v>2015</v>
      </c>
    </row>
    <row r="8" spans="1:20" ht="14.25">
      <c r="A8" s="9" t="s">
        <v>51</v>
      </c>
      <c r="B8" s="9" t="s">
        <v>41</v>
      </c>
      <c r="C8" s="9" t="s">
        <v>42</v>
      </c>
      <c r="D8" s="9" t="s">
        <v>43</v>
      </c>
      <c r="E8" s="26">
        <v>0.20400000000000001</v>
      </c>
      <c r="F8" s="30">
        <v>2685.315</v>
      </c>
      <c r="G8" s="30">
        <v>2842.247</v>
      </c>
      <c r="H8" s="30">
        <v>3010.746</v>
      </c>
      <c r="I8" s="30">
        <v>3214.076</v>
      </c>
      <c r="J8" s="30">
        <v>3459.907</v>
      </c>
      <c r="K8" s="30">
        <v>3739.071</v>
      </c>
      <c r="L8" s="30">
        <v>4045.866</v>
      </c>
      <c r="M8" s="30">
        <v>4376.827</v>
      </c>
      <c r="N8" s="31">
        <f t="shared" si="1"/>
        <v>1.629911947015527</v>
      </c>
      <c r="O8" s="34"/>
      <c r="P8" s="30">
        <f t="shared" si="2"/>
        <v>579.818388</v>
      </c>
      <c r="Q8" s="30">
        <f t="shared" si="3"/>
        <v>892.8727080000001</v>
      </c>
      <c r="R8" s="30">
        <f>Q4+Q10+Q13+Q15+Q18+Q24</f>
        <v>28422.854892</v>
      </c>
      <c r="S8" s="30" t="s">
        <v>47</v>
      </c>
      <c r="T8" s="9">
        <v>2014</v>
      </c>
    </row>
    <row r="9" spans="1:20" ht="14.25">
      <c r="A9" s="9" t="s">
        <v>52</v>
      </c>
      <c r="B9" s="9" t="s">
        <v>41</v>
      </c>
      <c r="C9" s="9" t="s">
        <v>42</v>
      </c>
      <c r="D9" s="9" t="s">
        <v>43</v>
      </c>
      <c r="E9" s="26">
        <v>0.7130000000000001</v>
      </c>
      <c r="F9" s="30">
        <v>3823.996</v>
      </c>
      <c r="G9" s="30">
        <v>3717.617</v>
      </c>
      <c r="H9" s="30">
        <v>3684.643</v>
      </c>
      <c r="I9" s="30">
        <v>3765.815</v>
      </c>
      <c r="J9" s="30">
        <v>3880.934</v>
      </c>
      <c r="K9" s="30">
        <v>4023.608</v>
      </c>
      <c r="L9" s="30">
        <v>4168.914</v>
      </c>
      <c r="M9" s="30">
        <v>4318.474</v>
      </c>
      <c r="N9" s="31">
        <f t="shared" si="1"/>
        <v>1.1293092356791168</v>
      </c>
      <c r="O9" s="34" t="s">
        <v>45</v>
      </c>
      <c r="P9" s="30">
        <f t="shared" si="2"/>
        <v>2650.6609210000006</v>
      </c>
      <c r="Q9" s="30">
        <f t="shared" si="3"/>
        <v>3079.0719620000004</v>
      </c>
      <c r="R9" s="30"/>
      <c r="S9" s="30"/>
      <c r="T9" s="9">
        <v>2015</v>
      </c>
    </row>
    <row r="10" spans="1:20" ht="14.25">
      <c r="A10" s="9" t="s">
        <v>53</v>
      </c>
      <c r="B10" s="9" t="s">
        <v>41</v>
      </c>
      <c r="C10" s="9" t="s">
        <v>42</v>
      </c>
      <c r="D10" s="9" t="s">
        <v>43</v>
      </c>
      <c r="E10" s="26">
        <v>0.664</v>
      </c>
      <c r="F10" s="30">
        <v>3287.201</v>
      </c>
      <c r="G10" s="30">
        <v>3192.405</v>
      </c>
      <c r="H10" s="30">
        <v>3101.247</v>
      </c>
      <c r="I10" s="30">
        <v>3143.779</v>
      </c>
      <c r="J10" s="30">
        <v>3241.478</v>
      </c>
      <c r="K10" s="30">
        <v>3375.739</v>
      </c>
      <c r="L10" s="30">
        <v>3515.48</v>
      </c>
      <c r="M10" s="30">
        <v>3660.169</v>
      </c>
      <c r="N10" s="31">
        <f t="shared" si="1"/>
        <v>1.1134606615171996</v>
      </c>
      <c r="O10" s="34" t="s">
        <v>47</v>
      </c>
      <c r="P10" s="30">
        <f t="shared" si="2"/>
        <v>2119.7569200000003</v>
      </c>
      <c r="Q10" s="30">
        <f t="shared" si="3"/>
        <v>2430.352216</v>
      </c>
      <c r="R10" s="30"/>
      <c r="S10" s="30"/>
      <c r="T10" s="9">
        <v>2014</v>
      </c>
    </row>
    <row r="11" spans="1:20" ht="14.25">
      <c r="A11" s="9" t="s">
        <v>55</v>
      </c>
      <c r="B11" s="9" t="s">
        <v>41</v>
      </c>
      <c r="C11" s="9" t="s">
        <v>42</v>
      </c>
      <c r="D11" s="9" t="s">
        <v>43</v>
      </c>
      <c r="E11" s="26">
        <v>0.926</v>
      </c>
      <c r="F11" s="30">
        <v>2594.419</v>
      </c>
      <c r="G11" s="30">
        <v>2679.325</v>
      </c>
      <c r="H11" s="30">
        <v>2756.748</v>
      </c>
      <c r="I11" s="30">
        <v>2856.968</v>
      </c>
      <c r="J11" s="30">
        <v>2979.567</v>
      </c>
      <c r="K11" s="30">
        <v>3108.43</v>
      </c>
      <c r="L11" s="30">
        <v>3239.997</v>
      </c>
      <c r="M11" s="30">
        <v>3376.611</v>
      </c>
      <c r="N11" s="31">
        <f t="shared" si="1"/>
        <v>1.3014902373132482</v>
      </c>
      <c r="O11" s="34" t="s">
        <v>45</v>
      </c>
      <c r="P11" s="30">
        <f t="shared" si="2"/>
        <v>2481.0549499999997</v>
      </c>
      <c r="Q11" s="30">
        <f t="shared" si="3"/>
        <v>3126.741786</v>
      </c>
      <c r="R11" s="30"/>
      <c r="S11" s="30"/>
      <c r="T11" s="9">
        <v>2015</v>
      </c>
    </row>
    <row r="12" spans="1:20" ht="14.25">
      <c r="A12" s="9" t="s">
        <v>56</v>
      </c>
      <c r="B12" s="9" t="s">
        <v>41</v>
      </c>
      <c r="C12" s="9" t="s">
        <v>42</v>
      </c>
      <c r="D12" s="9" t="s">
        <v>43</v>
      </c>
      <c r="E12" s="26">
        <v>0.8640000000000001</v>
      </c>
      <c r="F12" s="30">
        <v>2591.17</v>
      </c>
      <c r="G12" s="30">
        <v>2646.888</v>
      </c>
      <c r="H12" s="30">
        <v>2703.378</v>
      </c>
      <c r="I12" s="30">
        <v>2776.18</v>
      </c>
      <c r="J12" s="30">
        <v>2874.825</v>
      </c>
      <c r="K12" s="30">
        <v>2987.337</v>
      </c>
      <c r="L12" s="30">
        <v>3103.963</v>
      </c>
      <c r="M12" s="30">
        <v>3226.449</v>
      </c>
      <c r="N12" s="31">
        <f t="shared" si="1"/>
        <v>1.245170714387709</v>
      </c>
      <c r="O12" s="34" t="s">
        <v>45</v>
      </c>
      <c r="P12" s="30">
        <f t="shared" si="2"/>
        <v>2286.9112320000004</v>
      </c>
      <c r="Q12" s="30">
        <f t="shared" si="3"/>
        <v>2787.651936</v>
      </c>
      <c r="R12" s="30"/>
      <c r="S12" s="30"/>
      <c r="T12" s="9">
        <v>2015</v>
      </c>
    </row>
    <row r="13" spans="1:20" ht="14.25">
      <c r="A13" s="9" t="s">
        <v>57</v>
      </c>
      <c r="B13" s="9" t="s">
        <v>41</v>
      </c>
      <c r="C13" s="9" t="s">
        <v>42</v>
      </c>
      <c r="D13" s="9" t="s">
        <v>43</v>
      </c>
      <c r="E13" s="26">
        <v>0.451</v>
      </c>
      <c r="F13" s="30">
        <v>2150.313</v>
      </c>
      <c r="G13" s="30">
        <v>2227.176</v>
      </c>
      <c r="H13" s="30">
        <v>2303.223</v>
      </c>
      <c r="I13" s="30">
        <v>2395.096</v>
      </c>
      <c r="J13" s="30">
        <v>2511.567</v>
      </c>
      <c r="K13" s="30">
        <v>2640.151</v>
      </c>
      <c r="L13" s="30">
        <v>2778.323</v>
      </c>
      <c r="M13" s="30">
        <v>2923.815</v>
      </c>
      <c r="N13" s="31">
        <f t="shared" si="1"/>
        <v>1.3597160041352119</v>
      </c>
      <c r="O13" s="34" t="s">
        <v>47</v>
      </c>
      <c r="P13" s="30">
        <f t="shared" si="2"/>
        <v>1004.456376</v>
      </c>
      <c r="Q13" s="30">
        <f t="shared" si="3"/>
        <v>1318.6405650000002</v>
      </c>
      <c r="R13" s="30"/>
      <c r="S13" s="30"/>
      <c r="T13" s="9">
        <v>2015</v>
      </c>
    </row>
    <row r="14" spans="1:20" ht="14.25">
      <c r="A14" s="9" t="s">
        <v>59</v>
      </c>
      <c r="B14" s="9" t="s">
        <v>41</v>
      </c>
      <c r="C14" s="9" t="s">
        <v>42</v>
      </c>
      <c r="D14" s="9" t="s">
        <v>43</v>
      </c>
      <c r="E14" s="26">
        <v>0.656</v>
      </c>
      <c r="F14" s="30">
        <v>2133.167</v>
      </c>
      <c r="G14" s="30">
        <v>2170.909</v>
      </c>
      <c r="H14" s="30">
        <v>2213.107</v>
      </c>
      <c r="I14" s="30">
        <v>2269.452</v>
      </c>
      <c r="J14" s="30">
        <v>2339.754</v>
      </c>
      <c r="K14" s="30">
        <v>2415.015</v>
      </c>
      <c r="L14" s="30">
        <v>2488.425</v>
      </c>
      <c r="M14" s="30">
        <v>2561.187</v>
      </c>
      <c r="N14" s="31">
        <f t="shared" si="1"/>
        <v>1.2006500194312024</v>
      </c>
      <c r="O14" s="34" t="s">
        <v>45</v>
      </c>
      <c r="P14" s="30">
        <f t="shared" si="2"/>
        <v>1424.1163040000001</v>
      </c>
      <c r="Q14" s="30">
        <f t="shared" si="3"/>
        <v>1680.138672</v>
      </c>
      <c r="R14" s="30"/>
      <c r="S14" s="30"/>
      <c r="T14" s="9">
        <v>2015</v>
      </c>
    </row>
    <row r="15" spans="1:20" ht="14.25">
      <c r="A15" s="9" t="s">
        <v>60</v>
      </c>
      <c r="B15" s="9" t="s">
        <v>41</v>
      </c>
      <c r="C15" s="9" t="s">
        <v>42</v>
      </c>
      <c r="D15" s="9" t="s">
        <v>43</v>
      </c>
      <c r="E15" s="26">
        <v>0.8570000000000001</v>
      </c>
      <c r="F15" s="30">
        <v>1783.95</v>
      </c>
      <c r="G15" s="30">
        <v>1848.518</v>
      </c>
      <c r="H15" s="30">
        <v>1916.439</v>
      </c>
      <c r="I15" s="30">
        <v>1998.614</v>
      </c>
      <c r="J15" s="30">
        <v>2102.03</v>
      </c>
      <c r="K15" s="30">
        <v>2212.753</v>
      </c>
      <c r="L15" s="30">
        <v>2327.708</v>
      </c>
      <c r="M15" s="30">
        <v>2447.361</v>
      </c>
      <c r="N15" s="31">
        <f t="shared" si="1"/>
        <v>1.3718775750441434</v>
      </c>
      <c r="O15" s="34" t="s">
        <v>47</v>
      </c>
      <c r="P15" s="30">
        <f t="shared" si="2"/>
        <v>1584.1799260000003</v>
      </c>
      <c r="Q15" s="30">
        <f t="shared" si="3"/>
        <v>2097.388377</v>
      </c>
      <c r="R15" s="30"/>
      <c r="S15" s="30"/>
      <c r="T15" s="9">
        <v>2014</v>
      </c>
    </row>
    <row r="16" spans="1:20" ht="14.25">
      <c r="A16" s="9" t="s">
        <v>58</v>
      </c>
      <c r="B16" s="9" t="s">
        <v>41</v>
      </c>
      <c r="C16" s="9" t="s">
        <v>42</v>
      </c>
      <c r="D16" s="9" t="s">
        <v>43</v>
      </c>
      <c r="E16" s="26">
        <v>0.5800000000000001</v>
      </c>
      <c r="F16" s="30">
        <v>1514.859</v>
      </c>
      <c r="G16" s="30">
        <v>1588.793</v>
      </c>
      <c r="H16" s="30">
        <v>1665.332</v>
      </c>
      <c r="I16" s="30">
        <v>1746.262</v>
      </c>
      <c r="J16" s="30">
        <v>1844.19</v>
      </c>
      <c r="K16" s="30">
        <v>1949.663</v>
      </c>
      <c r="L16" s="30">
        <v>2059.876</v>
      </c>
      <c r="M16" s="30">
        <v>2175.819</v>
      </c>
      <c r="N16" s="31">
        <f t="shared" si="1"/>
        <v>1.4363178355213257</v>
      </c>
      <c r="O16" s="34" t="s">
        <v>45</v>
      </c>
      <c r="P16" s="30">
        <f t="shared" si="2"/>
        <v>921.49994</v>
      </c>
      <c r="Q16" s="30">
        <f t="shared" si="3"/>
        <v>1261.97502</v>
      </c>
      <c r="R16" s="30"/>
      <c r="S16" s="30"/>
      <c r="T16" s="9">
        <v>2015</v>
      </c>
    </row>
    <row r="17" spans="1:20" ht="14.25">
      <c r="A17" s="9" t="s">
        <v>61</v>
      </c>
      <c r="B17" s="9" t="s">
        <v>41</v>
      </c>
      <c r="C17" s="9" t="s">
        <v>42</v>
      </c>
      <c r="D17" s="9" t="s">
        <v>43</v>
      </c>
      <c r="E17" s="26">
        <v>0.647</v>
      </c>
      <c r="F17" s="30">
        <v>1612.287</v>
      </c>
      <c r="G17" s="30">
        <v>1683.044</v>
      </c>
      <c r="H17" s="30">
        <v>1720.027</v>
      </c>
      <c r="I17" s="30">
        <v>1777.181</v>
      </c>
      <c r="J17" s="30">
        <v>1854.989</v>
      </c>
      <c r="K17" s="30">
        <v>1939.194</v>
      </c>
      <c r="L17" s="30">
        <v>2021.326</v>
      </c>
      <c r="M17" s="30">
        <v>2105.691</v>
      </c>
      <c r="N17" s="31">
        <f t="shared" si="1"/>
        <v>1.3060274008287605</v>
      </c>
      <c r="O17" s="34" t="s">
        <v>45</v>
      </c>
      <c r="P17" s="30">
        <f t="shared" si="2"/>
        <v>1088.929468</v>
      </c>
      <c r="Q17" s="30">
        <f t="shared" si="3"/>
        <v>1362.382077</v>
      </c>
      <c r="R17" s="30"/>
      <c r="S17" s="30"/>
      <c r="T17" s="9">
        <v>2015</v>
      </c>
    </row>
    <row r="18" spans="1:20" ht="14.25">
      <c r="A18" s="9" t="s">
        <v>63</v>
      </c>
      <c r="B18" s="9" t="s">
        <v>41</v>
      </c>
      <c r="C18" s="9" t="s">
        <v>42</v>
      </c>
      <c r="D18" s="9" t="s">
        <v>43</v>
      </c>
      <c r="E18" s="26">
        <v>0.885</v>
      </c>
      <c r="F18" s="30">
        <v>1596.988</v>
      </c>
      <c r="G18" s="30">
        <v>1631.943</v>
      </c>
      <c r="H18" s="30">
        <v>1671.86</v>
      </c>
      <c r="I18" s="30">
        <v>1727.356</v>
      </c>
      <c r="J18" s="30">
        <v>1798.779</v>
      </c>
      <c r="K18" s="30">
        <v>1874.436</v>
      </c>
      <c r="L18" s="30">
        <v>1951.695</v>
      </c>
      <c r="M18" s="30">
        <v>2031.672</v>
      </c>
      <c r="N18" s="31">
        <f t="shared" si="1"/>
        <v>1.2721898974820098</v>
      </c>
      <c r="O18" s="34" t="s">
        <v>47</v>
      </c>
      <c r="P18" s="30">
        <f t="shared" si="2"/>
        <v>1444.269555</v>
      </c>
      <c r="Q18" s="30">
        <f t="shared" si="3"/>
        <v>1798.02972</v>
      </c>
      <c r="R18" s="30"/>
      <c r="S18" s="30"/>
      <c r="T18" s="9">
        <v>2015</v>
      </c>
    </row>
    <row r="19" spans="1:20" ht="14.25">
      <c r="A19" s="9" t="s">
        <v>62</v>
      </c>
      <c r="B19" s="9" t="s">
        <v>41</v>
      </c>
      <c r="C19" s="9" t="s">
        <v>42</v>
      </c>
      <c r="D19" s="9" t="s">
        <v>43</v>
      </c>
      <c r="E19" s="26">
        <v>0.822</v>
      </c>
      <c r="F19" s="30">
        <v>1549.267</v>
      </c>
      <c r="G19" s="30">
        <v>1615.074</v>
      </c>
      <c r="H19" s="30">
        <v>1674.019</v>
      </c>
      <c r="I19" s="30">
        <v>1735.454</v>
      </c>
      <c r="J19" s="30">
        <v>1805.71</v>
      </c>
      <c r="K19" s="30">
        <v>1878.644</v>
      </c>
      <c r="L19" s="30">
        <v>1951.696</v>
      </c>
      <c r="M19" s="30">
        <v>2023.356</v>
      </c>
      <c r="N19" s="31">
        <f t="shared" si="1"/>
        <v>1.3060085834139628</v>
      </c>
      <c r="O19" s="34" t="s">
        <v>45</v>
      </c>
      <c r="P19" s="30">
        <f t="shared" si="2"/>
        <v>1327.5908279999999</v>
      </c>
      <c r="Q19" s="30">
        <f t="shared" si="3"/>
        <v>1663.1986319999999</v>
      </c>
      <c r="R19" s="30"/>
      <c r="S19" s="30"/>
      <c r="T19" s="9">
        <v>2015</v>
      </c>
    </row>
    <row r="20" spans="1:20" ht="14.25">
      <c r="A20" s="9" t="s">
        <v>64</v>
      </c>
      <c r="B20" s="9" t="s">
        <v>41</v>
      </c>
      <c r="C20" s="9" t="s">
        <v>42</v>
      </c>
      <c r="D20" s="9" t="s">
        <v>43</v>
      </c>
      <c r="E20" s="26">
        <v>0.48900000000000005</v>
      </c>
      <c r="F20" s="30">
        <v>1357.028</v>
      </c>
      <c r="G20" s="30">
        <v>1371.066</v>
      </c>
      <c r="H20" s="30">
        <v>1439.295</v>
      </c>
      <c r="I20" s="30">
        <v>1513.732</v>
      </c>
      <c r="J20" s="30">
        <v>1603.831</v>
      </c>
      <c r="K20" s="30">
        <v>1705.243</v>
      </c>
      <c r="L20" s="30">
        <v>1812.005</v>
      </c>
      <c r="M20" s="30">
        <v>1925.086</v>
      </c>
      <c r="N20" s="31">
        <f t="shared" si="1"/>
        <v>1.418604479789658</v>
      </c>
      <c r="O20" s="34"/>
      <c r="P20" s="30">
        <f t="shared" si="2"/>
        <v>670.4512740000001</v>
      </c>
      <c r="Q20" s="30">
        <f t="shared" si="3"/>
        <v>941.367054</v>
      </c>
      <c r="R20" s="30"/>
      <c r="S20" s="30"/>
      <c r="T20" s="9">
        <v>2015</v>
      </c>
    </row>
    <row r="21" spans="1:20" ht="14.25">
      <c r="A21" s="9" t="s">
        <v>65</v>
      </c>
      <c r="B21" s="9" t="s">
        <v>41</v>
      </c>
      <c r="C21" s="9" t="s">
        <v>42</v>
      </c>
      <c r="D21" s="9" t="s">
        <v>43</v>
      </c>
      <c r="E21" s="26">
        <v>0.33</v>
      </c>
      <c r="F21" s="30">
        <v>995.752</v>
      </c>
      <c r="G21" s="30">
        <v>1047.91</v>
      </c>
      <c r="H21" s="30">
        <v>1092.634</v>
      </c>
      <c r="I21" s="30">
        <v>1154.857</v>
      </c>
      <c r="J21" s="30">
        <v>1231.831</v>
      </c>
      <c r="K21" s="30">
        <v>1319.214</v>
      </c>
      <c r="L21" s="30">
        <v>1413.12</v>
      </c>
      <c r="M21" s="30">
        <v>1514.819</v>
      </c>
      <c r="N21" s="31">
        <f t="shared" si="1"/>
        <v>1.5212814034016502</v>
      </c>
      <c r="O21" s="34" t="s">
        <v>45</v>
      </c>
      <c r="P21" s="30">
        <f t="shared" si="2"/>
        <v>345.81030000000004</v>
      </c>
      <c r="Q21" s="30">
        <f t="shared" si="3"/>
        <v>499.89027</v>
      </c>
      <c r="R21" s="30"/>
      <c r="S21" s="30"/>
      <c r="T21" s="9">
        <v>2015</v>
      </c>
    </row>
    <row r="22" spans="1:20" ht="14.25">
      <c r="A22" s="9" t="s">
        <v>66</v>
      </c>
      <c r="B22" s="9" t="s">
        <v>41</v>
      </c>
      <c r="C22" s="9" t="s">
        <v>42</v>
      </c>
      <c r="D22" s="9" t="s">
        <v>43</v>
      </c>
      <c r="E22" s="26">
        <v>0.8510000000000001</v>
      </c>
      <c r="F22" s="30">
        <v>1099.538</v>
      </c>
      <c r="G22" s="30">
        <v>1138.085</v>
      </c>
      <c r="H22" s="30">
        <v>1177.603</v>
      </c>
      <c r="I22" s="30">
        <v>1229.695</v>
      </c>
      <c r="J22" s="30">
        <v>1292.726</v>
      </c>
      <c r="K22" s="30">
        <v>1359.288</v>
      </c>
      <c r="L22" s="30">
        <v>1426.198</v>
      </c>
      <c r="M22" s="30">
        <v>1495.911</v>
      </c>
      <c r="N22" s="31">
        <f t="shared" si="1"/>
        <v>1.3604904969177964</v>
      </c>
      <c r="O22" s="34"/>
      <c r="P22" s="30">
        <f t="shared" si="2"/>
        <v>968.5103350000002</v>
      </c>
      <c r="Q22" s="30">
        <f t="shared" si="3"/>
        <v>1273.0202610000001</v>
      </c>
      <c r="R22" s="30"/>
      <c r="S22" s="30"/>
      <c r="T22" s="9">
        <v>2015</v>
      </c>
    </row>
    <row r="23" spans="1:20" ht="14.25">
      <c r="A23" s="9" t="s">
        <v>72</v>
      </c>
      <c r="B23" s="9" t="s">
        <v>41</v>
      </c>
      <c r="C23" s="9" t="s">
        <v>42</v>
      </c>
      <c r="D23" s="9" t="s">
        <v>43</v>
      </c>
      <c r="E23" s="26">
        <v>0.461</v>
      </c>
      <c r="F23" s="30">
        <v>1052.937</v>
      </c>
      <c r="G23" s="30">
        <v>1091.7</v>
      </c>
      <c r="H23" s="30">
        <v>1128.025</v>
      </c>
      <c r="I23" s="30">
        <v>1183.115</v>
      </c>
      <c r="J23" s="30">
        <v>1253.809</v>
      </c>
      <c r="K23" s="30">
        <v>1328.13</v>
      </c>
      <c r="L23" s="30">
        <v>1408.066</v>
      </c>
      <c r="M23" s="30">
        <v>1494.796</v>
      </c>
      <c r="N23" s="31">
        <f t="shared" si="1"/>
        <v>1.419644290209196</v>
      </c>
      <c r="O23" s="34" t="s">
        <v>45</v>
      </c>
      <c r="P23" s="30">
        <f t="shared" si="2"/>
        <v>503.2737</v>
      </c>
      <c r="Q23" s="30">
        <f t="shared" si="3"/>
        <v>689.1009560000001</v>
      </c>
      <c r="R23" s="30"/>
      <c r="S23" s="30"/>
      <c r="T23" s="9">
        <v>2015</v>
      </c>
    </row>
    <row r="24" spans="1:20" ht="14.25">
      <c r="A24" s="9" t="s">
        <v>67</v>
      </c>
      <c r="B24" s="9" t="s">
        <v>41</v>
      </c>
      <c r="C24" s="9" t="s">
        <v>42</v>
      </c>
      <c r="D24" s="9" t="s">
        <v>43</v>
      </c>
      <c r="E24" s="26">
        <v>0.42700000000000005</v>
      </c>
      <c r="F24" s="30">
        <v>1067.029</v>
      </c>
      <c r="G24" s="30">
        <v>1108.111</v>
      </c>
      <c r="H24" s="30">
        <v>1152.421</v>
      </c>
      <c r="I24" s="30">
        <v>1205.982</v>
      </c>
      <c r="J24" s="30">
        <v>1268.883</v>
      </c>
      <c r="K24" s="30">
        <v>1336.237</v>
      </c>
      <c r="L24" s="30">
        <v>1405.766</v>
      </c>
      <c r="M24" s="30">
        <v>1477.247</v>
      </c>
      <c r="N24" s="31">
        <f t="shared" si="1"/>
        <v>1.3844487825541762</v>
      </c>
      <c r="O24" s="34" t="s">
        <v>47</v>
      </c>
      <c r="P24" s="30">
        <f t="shared" si="2"/>
        <v>473.1633970000001</v>
      </c>
      <c r="Q24" s="30">
        <f t="shared" si="3"/>
        <v>630.7844690000001</v>
      </c>
      <c r="R24" s="30"/>
      <c r="S24" s="30"/>
      <c r="T24" s="9">
        <v>2014</v>
      </c>
    </row>
    <row r="25" spans="1:20" ht="14.25">
      <c r="A25" s="9" t="s">
        <v>69</v>
      </c>
      <c r="B25" s="9" t="s">
        <v>41</v>
      </c>
      <c r="C25" s="9" t="s">
        <v>42</v>
      </c>
      <c r="D25" s="9" t="s">
        <v>43</v>
      </c>
      <c r="E25" s="26">
        <v>0.88</v>
      </c>
      <c r="F25" s="30">
        <v>1080.074</v>
      </c>
      <c r="G25" s="30">
        <v>1099.03</v>
      </c>
      <c r="H25" s="30">
        <v>1125.988</v>
      </c>
      <c r="I25" s="30">
        <v>1166.281</v>
      </c>
      <c r="J25" s="30">
        <v>1218.738</v>
      </c>
      <c r="K25" s="30">
        <v>1279.532</v>
      </c>
      <c r="L25" s="30">
        <v>1342.924</v>
      </c>
      <c r="M25" s="30">
        <v>1410.813</v>
      </c>
      <c r="N25" s="31">
        <f t="shared" si="1"/>
        <v>1.3062188331540245</v>
      </c>
      <c r="O25" s="34" t="s">
        <v>47</v>
      </c>
      <c r="P25" s="30">
        <f t="shared" si="2"/>
        <v>967.1464</v>
      </c>
      <c r="Q25" s="30">
        <f t="shared" si="3"/>
        <v>1241.5154400000001</v>
      </c>
      <c r="R25" s="30"/>
      <c r="S25" s="30"/>
      <c r="T25" s="9">
        <v>2015</v>
      </c>
    </row>
    <row r="26" spans="1:20" ht="14.25">
      <c r="A26" s="9" t="s">
        <v>68</v>
      </c>
      <c r="B26" s="9" t="s">
        <v>41</v>
      </c>
      <c r="C26" s="9" t="s">
        <v>42</v>
      </c>
      <c r="D26" s="9" t="s">
        <v>43</v>
      </c>
      <c r="E26" s="26">
        <v>0.17800000000000002</v>
      </c>
      <c r="F26" s="30">
        <v>884.231</v>
      </c>
      <c r="G26" s="30">
        <v>930.951</v>
      </c>
      <c r="H26" s="30">
        <v>982.38</v>
      </c>
      <c r="I26" s="30">
        <v>1042.751</v>
      </c>
      <c r="J26" s="30">
        <v>1117.186</v>
      </c>
      <c r="K26" s="30">
        <v>1200.479</v>
      </c>
      <c r="L26" s="30">
        <v>1292.85</v>
      </c>
      <c r="M26" s="30">
        <v>1392.008</v>
      </c>
      <c r="N26" s="31">
        <f t="shared" si="1"/>
        <v>1.5742583103284098</v>
      </c>
      <c r="O26" s="34"/>
      <c r="P26" s="30">
        <f t="shared" si="2"/>
        <v>165.709278</v>
      </c>
      <c r="Q26" s="30">
        <f t="shared" si="3"/>
        <v>247.77742400000002</v>
      </c>
      <c r="R26" s="30"/>
      <c r="S26" s="30"/>
      <c r="T26" s="9">
        <v>2015</v>
      </c>
    </row>
    <row r="27" spans="1:20" ht="14.25">
      <c r="A27" s="9" t="s">
        <v>70</v>
      </c>
      <c r="B27" s="9" t="s">
        <v>41</v>
      </c>
      <c r="C27" s="9" t="s">
        <v>42</v>
      </c>
      <c r="D27" s="9" t="s">
        <v>43</v>
      </c>
      <c r="E27" s="26">
        <v>0.7240000000000001</v>
      </c>
      <c r="F27" s="30">
        <v>960.537</v>
      </c>
      <c r="G27" s="30">
        <v>1005.449</v>
      </c>
      <c r="H27" s="30">
        <v>1051.559</v>
      </c>
      <c r="I27" s="30">
        <v>1104.37</v>
      </c>
      <c r="J27" s="30">
        <v>1165.831</v>
      </c>
      <c r="K27" s="30">
        <v>1232.465</v>
      </c>
      <c r="L27" s="30">
        <v>1302.111</v>
      </c>
      <c r="M27" s="30">
        <v>1375.353</v>
      </c>
      <c r="N27" s="31">
        <f t="shared" si="1"/>
        <v>1.4318584291911711</v>
      </c>
      <c r="O27" s="34" t="s">
        <v>45</v>
      </c>
      <c r="P27" s="30">
        <f t="shared" si="2"/>
        <v>727.9450760000001</v>
      </c>
      <c r="Q27" s="30">
        <f t="shared" si="3"/>
        <v>995.7555720000001</v>
      </c>
      <c r="R27" s="30"/>
      <c r="S27" s="30"/>
      <c r="T27" s="9">
        <v>2015</v>
      </c>
    </row>
    <row r="28" spans="1:20" ht="14.25">
      <c r="A28" s="9" t="s">
        <v>257</v>
      </c>
      <c r="B28" s="9" t="s">
        <v>41</v>
      </c>
      <c r="C28" s="9" t="s">
        <v>42</v>
      </c>
      <c r="D28" s="9" t="s">
        <v>43</v>
      </c>
      <c r="E28" s="26">
        <v>0.6920000000000001</v>
      </c>
      <c r="F28" s="30">
        <v>950.897</v>
      </c>
      <c r="G28" s="30">
        <v>971.967</v>
      </c>
      <c r="H28" s="30">
        <v>971.608</v>
      </c>
      <c r="I28" s="30">
        <v>1012.364</v>
      </c>
      <c r="J28" s="30">
        <v>1063.032</v>
      </c>
      <c r="K28" s="30">
        <v>1115.929</v>
      </c>
      <c r="L28" s="30">
        <v>1170.817</v>
      </c>
      <c r="M28" s="30">
        <v>1229.606</v>
      </c>
      <c r="N28" s="31">
        <f t="shared" si="1"/>
        <v>1.2931011455499386</v>
      </c>
      <c r="O28" s="34" t="s">
        <v>47</v>
      </c>
      <c r="P28" s="30">
        <f t="shared" si="2"/>
        <v>672.601164</v>
      </c>
      <c r="Q28" s="30">
        <f t="shared" si="3"/>
        <v>850.8873520000001</v>
      </c>
      <c r="R28" s="30"/>
      <c r="S28" s="30"/>
      <c r="T28" s="9">
        <v>2014</v>
      </c>
    </row>
    <row r="29" spans="1:20" ht="14.25">
      <c r="A29" s="9" t="s">
        <v>73</v>
      </c>
      <c r="B29" s="9" t="s">
        <v>41</v>
      </c>
      <c r="C29" s="9" t="s">
        <v>42</v>
      </c>
      <c r="D29" s="9" t="s">
        <v>43</v>
      </c>
      <c r="E29" s="26">
        <v>0.6860000000000002</v>
      </c>
      <c r="F29" s="30">
        <v>769.448</v>
      </c>
      <c r="G29" s="30">
        <v>815.646</v>
      </c>
      <c r="H29" s="30">
        <v>859.881</v>
      </c>
      <c r="I29" s="30">
        <v>913.593</v>
      </c>
      <c r="J29" s="30">
        <v>976.945</v>
      </c>
      <c r="K29" s="30">
        <v>1046.788</v>
      </c>
      <c r="L29" s="30">
        <v>1121.991</v>
      </c>
      <c r="M29" s="30">
        <v>1202.32</v>
      </c>
      <c r="N29" s="31">
        <f t="shared" si="1"/>
        <v>1.5625747288965595</v>
      </c>
      <c r="O29" s="34"/>
      <c r="P29" s="30">
        <f t="shared" si="2"/>
        <v>559.5331560000001</v>
      </c>
      <c r="Q29" s="30">
        <f t="shared" si="3"/>
        <v>824.7915200000001</v>
      </c>
      <c r="R29" s="30"/>
      <c r="S29" s="30"/>
      <c r="T29" s="9">
        <v>2014</v>
      </c>
    </row>
    <row r="30" spans="1:20" ht="14.25">
      <c r="A30" s="9" t="s">
        <v>71</v>
      </c>
      <c r="B30" s="9" t="s">
        <v>41</v>
      </c>
      <c r="C30" s="9" t="s">
        <v>42</v>
      </c>
      <c r="D30" s="9" t="s">
        <v>43</v>
      </c>
      <c r="E30" s="26">
        <v>0.42500000000000004</v>
      </c>
      <c r="F30" s="30">
        <v>693.42</v>
      </c>
      <c r="G30" s="30">
        <v>741.031</v>
      </c>
      <c r="H30" s="30">
        <v>793.193</v>
      </c>
      <c r="I30" s="30">
        <v>853.987</v>
      </c>
      <c r="J30" s="30">
        <v>926.284</v>
      </c>
      <c r="K30" s="30">
        <v>1006.717</v>
      </c>
      <c r="L30" s="30">
        <v>1094.455</v>
      </c>
      <c r="M30" s="30">
        <v>1189.585</v>
      </c>
      <c r="N30" s="31">
        <f t="shared" si="1"/>
        <v>1.7155331545095327</v>
      </c>
      <c r="O30" s="34"/>
      <c r="P30" s="30">
        <f t="shared" si="2"/>
        <v>314.938175</v>
      </c>
      <c r="Q30" s="30">
        <f t="shared" si="3"/>
        <v>505.57362500000005</v>
      </c>
      <c r="R30" s="30"/>
      <c r="S30" s="30"/>
      <c r="T30" s="9">
        <v>2015</v>
      </c>
    </row>
    <row r="31" spans="1:20" ht="14.25">
      <c r="A31" s="9" t="s">
        <v>75</v>
      </c>
      <c r="B31" s="9" t="s">
        <v>41</v>
      </c>
      <c r="C31" s="9" t="s">
        <v>42</v>
      </c>
      <c r="D31" s="9" t="s">
        <v>43</v>
      </c>
      <c r="E31" s="26">
        <v>0.937</v>
      </c>
      <c r="F31" s="30">
        <v>808.796</v>
      </c>
      <c r="G31" s="30">
        <v>832.623</v>
      </c>
      <c r="H31" s="30">
        <v>856.265</v>
      </c>
      <c r="I31" s="30">
        <v>884.454</v>
      </c>
      <c r="J31" s="30">
        <v>919.903</v>
      </c>
      <c r="K31" s="30">
        <v>957.459</v>
      </c>
      <c r="L31" s="30">
        <v>996.6</v>
      </c>
      <c r="M31" s="30">
        <v>1038.557</v>
      </c>
      <c r="N31" s="31">
        <f t="shared" si="1"/>
        <v>1.2840778144303384</v>
      </c>
      <c r="O31" s="34" t="s">
        <v>45</v>
      </c>
      <c r="P31" s="30">
        <f t="shared" si="2"/>
        <v>780.1677510000001</v>
      </c>
      <c r="Q31" s="30">
        <f t="shared" si="3"/>
        <v>973.127909</v>
      </c>
      <c r="R31" s="30"/>
      <c r="S31" s="30"/>
      <c r="T31" s="9">
        <v>2015</v>
      </c>
    </row>
    <row r="32" spans="1:20" ht="14.25">
      <c r="A32" s="9" t="s">
        <v>76</v>
      </c>
      <c r="B32" s="9" t="s">
        <v>41</v>
      </c>
      <c r="C32" s="9" t="s">
        <v>42</v>
      </c>
      <c r="D32" s="9" t="s">
        <v>43</v>
      </c>
      <c r="E32" s="26">
        <v>0.132</v>
      </c>
      <c r="F32" s="30">
        <v>536.482</v>
      </c>
      <c r="G32" s="30">
        <v>576.547</v>
      </c>
      <c r="H32" s="30">
        <v>620.376</v>
      </c>
      <c r="I32" s="30">
        <v>672.357</v>
      </c>
      <c r="J32" s="30">
        <v>734.073</v>
      </c>
      <c r="K32" s="30">
        <v>802.299</v>
      </c>
      <c r="L32" s="30">
        <v>874.201</v>
      </c>
      <c r="M32" s="30">
        <v>950.172</v>
      </c>
      <c r="N32" s="31">
        <f t="shared" si="1"/>
        <v>1.7711162723073655</v>
      </c>
      <c r="P32" s="30">
        <f t="shared" si="2"/>
        <v>76.10420400000001</v>
      </c>
      <c r="Q32" s="30">
        <f t="shared" si="3"/>
        <v>125.42270400000001</v>
      </c>
      <c r="R32" s="30"/>
      <c r="S32" s="30"/>
      <c r="T32" s="9">
        <v>2013</v>
      </c>
    </row>
    <row r="33" spans="1:20" ht="14.25">
      <c r="A33" s="9" t="s">
        <v>78</v>
      </c>
      <c r="B33" s="9" t="s">
        <v>41</v>
      </c>
      <c r="C33" s="9" t="s">
        <v>42</v>
      </c>
      <c r="D33" s="9" t="s">
        <v>43</v>
      </c>
      <c r="E33" s="26">
        <v>0.5690000000000001</v>
      </c>
      <c r="F33" s="30">
        <v>641.064</v>
      </c>
      <c r="G33" s="30">
        <v>667.443</v>
      </c>
      <c r="H33" s="30">
        <v>690.847</v>
      </c>
      <c r="I33" s="30">
        <v>721.174</v>
      </c>
      <c r="J33" s="30">
        <v>763.239</v>
      </c>
      <c r="K33" s="30">
        <v>811.952</v>
      </c>
      <c r="L33" s="30">
        <v>864.068</v>
      </c>
      <c r="M33" s="30">
        <v>917.035</v>
      </c>
      <c r="N33" s="31">
        <f t="shared" si="1"/>
        <v>1.4304889995382677</v>
      </c>
      <c r="O33" s="9" t="s">
        <v>47</v>
      </c>
      <c r="P33" s="30">
        <f t="shared" si="2"/>
        <v>379.77506700000004</v>
      </c>
      <c r="Q33" s="30">
        <f t="shared" si="3"/>
        <v>521.792915</v>
      </c>
      <c r="R33" s="30"/>
      <c r="S33" s="30"/>
      <c r="T33" s="9">
        <v>2014</v>
      </c>
    </row>
    <row r="34" spans="1:20" ht="14.25">
      <c r="A34" s="9" t="s">
        <v>79</v>
      </c>
      <c r="B34" s="9" t="s">
        <v>41</v>
      </c>
      <c r="C34" s="9" t="s">
        <v>42</v>
      </c>
      <c r="D34" s="9" t="s">
        <v>43</v>
      </c>
      <c r="E34" s="26">
        <v>0.52</v>
      </c>
      <c r="F34" s="30">
        <v>707.263</v>
      </c>
      <c r="G34" s="30">
        <v>723.518</v>
      </c>
      <c r="H34" s="30">
        <v>735.078</v>
      </c>
      <c r="I34" s="30">
        <v>754.215</v>
      </c>
      <c r="J34" s="30">
        <v>785.45</v>
      </c>
      <c r="K34" s="30">
        <v>821.546</v>
      </c>
      <c r="L34" s="30">
        <v>858.763</v>
      </c>
      <c r="M34" s="30">
        <v>897.459</v>
      </c>
      <c r="N34" s="31">
        <f aca="true" t="shared" si="4" ref="N34:N65">M34/F34</f>
        <v>1.268918351447764</v>
      </c>
      <c r="O34" s="9" t="s">
        <v>45</v>
      </c>
      <c r="P34" s="30">
        <f t="shared" si="2"/>
        <v>376.22936000000004</v>
      </c>
      <c r="Q34" s="30">
        <f t="shared" si="3"/>
        <v>466.67868</v>
      </c>
      <c r="R34" s="30"/>
      <c r="S34" s="30"/>
      <c r="T34" s="9">
        <v>2014</v>
      </c>
    </row>
    <row r="35" spans="1:20" ht="14.25">
      <c r="A35" s="9" t="s">
        <v>77</v>
      </c>
      <c r="B35" s="9" t="s">
        <v>41</v>
      </c>
      <c r="C35" s="9" t="s">
        <v>42</v>
      </c>
      <c r="D35" s="9" t="s">
        <v>43</v>
      </c>
      <c r="E35" s="26">
        <v>0.52</v>
      </c>
      <c r="F35" s="30">
        <v>512.582</v>
      </c>
      <c r="G35" s="30">
        <v>552.298</v>
      </c>
      <c r="H35" s="30">
        <v>592.848</v>
      </c>
      <c r="I35" s="30">
        <v>638.295</v>
      </c>
      <c r="J35" s="30">
        <v>691.674</v>
      </c>
      <c r="K35" s="30">
        <v>750.308</v>
      </c>
      <c r="L35" s="30">
        <v>813.402</v>
      </c>
      <c r="M35" s="30">
        <v>881.599</v>
      </c>
      <c r="N35" s="31">
        <f t="shared" si="4"/>
        <v>1.7199179838542908</v>
      </c>
      <c r="P35" s="30">
        <f aca="true" t="shared" si="5" ref="P35:P66">E35*G35</f>
        <v>287.19496000000004</v>
      </c>
      <c r="Q35" s="30">
        <f aca="true" t="shared" si="6" ref="Q35:Q66">E35*M35</f>
        <v>458.43148</v>
      </c>
      <c r="R35" s="30"/>
      <c r="S35" s="30"/>
      <c r="T35" s="9">
        <v>2015</v>
      </c>
    </row>
    <row r="36" spans="1:20" ht="14.25">
      <c r="A36" s="9" t="s">
        <v>80</v>
      </c>
      <c r="B36" s="9" t="s">
        <v>41</v>
      </c>
      <c r="C36" s="9" t="s">
        <v>42</v>
      </c>
      <c r="D36" s="9" t="s">
        <v>43</v>
      </c>
      <c r="E36" s="26">
        <v>0.919</v>
      </c>
      <c r="F36" s="30">
        <v>617.138</v>
      </c>
      <c r="G36" s="30">
        <v>647.823</v>
      </c>
      <c r="H36" s="30">
        <v>669.679</v>
      </c>
      <c r="I36" s="30">
        <v>696.729</v>
      </c>
      <c r="J36" s="30">
        <v>733.232</v>
      </c>
      <c r="K36" s="30">
        <v>774.71</v>
      </c>
      <c r="L36" s="30">
        <v>820.314</v>
      </c>
      <c r="M36" s="30">
        <v>865.864</v>
      </c>
      <c r="N36" s="31">
        <f t="shared" si="4"/>
        <v>1.4030314127472299</v>
      </c>
      <c r="P36" s="30">
        <f t="shared" si="5"/>
        <v>595.349337</v>
      </c>
      <c r="Q36" s="30">
        <f t="shared" si="6"/>
        <v>795.7290160000001</v>
      </c>
      <c r="R36" s="30"/>
      <c r="S36" s="30"/>
      <c r="T36" s="9">
        <v>2014</v>
      </c>
    </row>
    <row r="37" spans="1:20" ht="14.25">
      <c r="A37" s="9" t="s">
        <v>81</v>
      </c>
      <c r="B37" s="9" t="s">
        <v>41</v>
      </c>
      <c r="C37" s="9" t="s">
        <v>42</v>
      </c>
      <c r="D37" s="9" t="s">
        <v>43</v>
      </c>
      <c r="E37" s="26">
        <v>0.13</v>
      </c>
      <c r="F37" s="30">
        <v>526.09</v>
      </c>
      <c r="G37" s="30">
        <v>544.096</v>
      </c>
      <c r="H37" s="30">
        <v>588.737</v>
      </c>
      <c r="I37" s="30">
        <v>616.42</v>
      </c>
      <c r="J37" s="30">
        <v>655.129</v>
      </c>
      <c r="K37" s="30">
        <v>698.046</v>
      </c>
      <c r="L37" s="30">
        <v>746.198</v>
      </c>
      <c r="M37" s="30">
        <v>797.723</v>
      </c>
      <c r="N37" s="31">
        <f t="shared" si="4"/>
        <v>1.5163242030831225</v>
      </c>
      <c r="P37" s="30">
        <f t="shared" si="5"/>
        <v>70.73248000000001</v>
      </c>
      <c r="Q37" s="30">
        <f t="shared" si="6"/>
        <v>103.70399</v>
      </c>
      <c r="R37" s="30"/>
      <c r="S37" s="30"/>
      <c r="T37" s="9">
        <v>2014</v>
      </c>
    </row>
    <row r="38" spans="1:20" ht="14.25">
      <c r="A38" s="9" t="s">
        <v>82</v>
      </c>
      <c r="B38" s="9" t="s">
        <v>41</v>
      </c>
      <c r="C38" s="9" t="s">
        <v>42</v>
      </c>
      <c r="D38" s="9" t="s">
        <v>43</v>
      </c>
      <c r="E38" s="26">
        <v>0.197</v>
      </c>
      <c r="F38" s="30">
        <v>552.272</v>
      </c>
      <c r="G38" s="30">
        <v>578.651</v>
      </c>
      <c r="H38" s="30">
        <v>604.014</v>
      </c>
      <c r="I38" s="30">
        <v>630.345</v>
      </c>
      <c r="J38" s="30">
        <v>660.132</v>
      </c>
      <c r="K38" s="30">
        <v>693.335</v>
      </c>
      <c r="L38" s="30">
        <v>729.645</v>
      </c>
      <c r="M38" s="30">
        <v>770.043</v>
      </c>
      <c r="N38" s="31">
        <f t="shared" si="4"/>
        <v>1.3943183793493061</v>
      </c>
      <c r="O38" s="9" t="s">
        <v>45</v>
      </c>
      <c r="P38" s="30">
        <f t="shared" si="5"/>
        <v>113.994247</v>
      </c>
      <c r="Q38" s="30">
        <f t="shared" si="6"/>
        <v>151.698471</v>
      </c>
      <c r="R38" s="30"/>
      <c r="S38" s="30"/>
      <c r="T38" s="9">
        <v>2014</v>
      </c>
    </row>
    <row r="39" spans="1:20" ht="14.25">
      <c r="A39" s="9" t="s">
        <v>84</v>
      </c>
      <c r="B39" s="9" t="s">
        <v>41</v>
      </c>
      <c r="C39" s="9" t="s">
        <v>42</v>
      </c>
      <c r="D39" s="9" t="s">
        <v>43</v>
      </c>
      <c r="E39" s="26">
        <v>0.931</v>
      </c>
      <c r="F39" s="30">
        <v>450.283</v>
      </c>
      <c r="G39" s="30">
        <v>473.413</v>
      </c>
      <c r="H39" s="30">
        <v>495.586</v>
      </c>
      <c r="I39" s="30">
        <v>516.54</v>
      </c>
      <c r="J39" s="30">
        <v>540.288</v>
      </c>
      <c r="K39" s="30">
        <v>564.734</v>
      </c>
      <c r="L39" s="30">
        <v>588.878</v>
      </c>
      <c r="M39" s="30">
        <v>613.838</v>
      </c>
      <c r="N39" s="31">
        <f t="shared" si="4"/>
        <v>1.3632271260518385</v>
      </c>
      <c r="O39" s="9" t="s">
        <v>45</v>
      </c>
      <c r="P39" s="30">
        <f t="shared" si="5"/>
        <v>440.74750300000005</v>
      </c>
      <c r="Q39" s="30">
        <f t="shared" si="6"/>
        <v>571.483178</v>
      </c>
      <c r="R39" s="30"/>
      <c r="S39" s="30"/>
      <c r="T39" s="9">
        <v>2015</v>
      </c>
    </row>
    <row r="40" spans="1:20" ht="14.25">
      <c r="A40" s="9" t="s">
        <v>83</v>
      </c>
      <c r="B40" s="9" t="s">
        <v>41</v>
      </c>
      <c r="C40" s="9" t="s">
        <v>42</v>
      </c>
      <c r="D40" s="9" t="s">
        <v>43</v>
      </c>
      <c r="E40" s="26">
        <v>0.8249999999999998</v>
      </c>
      <c r="F40" s="30">
        <v>457.997</v>
      </c>
      <c r="G40" s="30">
        <v>471.877</v>
      </c>
      <c r="H40" s="30">
        <v>484.951</v>
      </c>
      <c r="I40" s="30">
        <v>502.26</v>
      </c>
      <c r="J40" s="30">
        <v>525.12</v>
      </c>
      <c r="K40" s="30">
        <v>550.663</v>
      </c>
      <c r="L40" s="30">
        <v>577.783</v>
      </c>
      <c r="M40" s="30">
        <v>606.443</v>
      </c>
      <c r="N40" s="31">
        <f t="shared" si="4"/>
        <v>1.3241200269870763</v>
      </c>
      <c r="P40" s="30">
        <f t="shared" si="5"/>
        <v>389.2985249999999</v>
      </c>
      <c r="Q40" s="30">
        <f t="shared" si="6"/>
        <v>500.3154749999999</v>
      </c>
      <c r="R40" s="30"/>
      <c r="S40" s="30"/>
      <c r="T40" s="9">
        <v>2014</v>
      </c>
    </row>
    <row r="41" spans="1:20" ht="14.25">
      <c r="A41" s="9" t="s">
        <v>85</v>
      </c>
      <c r="B41" s="9" t="s">
        <v>41</v>
      </c>
      <c r="C41" s="9" t="s">
        <v>42</v>
      </c>
      <c r="D41" s="9" t="s">
        <v>43</v>
      </c>
      <c r="E41" s="26">
        <v>0.885</v>
      </c>
      <c r="F41" s="30">
        <v>482.603</v>
      </c>
      <c r="G41" s="30">
        <v>494.121</v>
      </c>
      <c r="H41" s="30">
        <v>504.757</v>
      </c>
      <c r="I41" s="30">
        <v>518.826</v>
      </c>
      <c r="J41" s="30">
        <v>537.248</v>
      </c>
      <c r="K41" s="30">
        <v>556.87</v>
      </c>
      <c r="L41" s="30">
        <v>576.752</v>
      </c>
      <c r="M41" s="30">
        <v>597.102</v>
      </c>
      <c r="N41" s="31">
        <f t="shared" si="4"/>
        <v>1.2372529801928291</v>
      </c>
      <c r="O41" s="9" t="s">
        <v>45</v>
      </c>
      <c r="P41" s="30">
        <f t="shared" si="5"/>
        <v>437.297085</v>
      </c>
      <c r="Q41" s="30">
        <f t="shared" si="6"/>
        <v>528.43527</v>
      </c>
      <c r="R41" s="30"/>
      <c r="S41" s="30"/>
      <c r="T41" s="9">
        <v>2014</v>
      </c>
    </row>
    <row r="42" spans="1:20" ht="14.25">
      <c r="A42" s="9" t="s">
        <v>87</v>
      </c>
      <c r="B42" s="9" t="s">
        <v>41</v>
      </c>
      <c r="C42" s="9" t="s">
        <v>42</v>
      </c>
      <c r="D42" s="9" t="s">
        <v>43</v>
      </c>
      <c r="E42" s="26">
        <v>0.872</v>
      </c>
      <c r="F42" s="30">
        <v>473.513</v>
      </c>
      <c r="G42" s="30">
        <v>482.347</v>
      </c>
      <c r="H42" s="30">
        <v>493.126</v>
      </c>
      <c r="I42" s="30">
        <v>507.416</v>
      </c>
      <c r="J42" s="30">
        <v>527.069</v>
      </c>
      <c r="K42" s="30">
        <v>548.061</v>
      </c>
      <c r="L42" s="30">
        <v>569.532</v>
      </c>
      <c r="M42" s="30">
        <v>591.708</v>
      </c>
      <c r="N42" s="31">
        <f t="shared" si="4"/>
        <v>1.2496129990095308</v>
      </c>
      <c r="O42" s="9" t="s">
        <v>45</v>
      </c>
      <c r="P42" s="30">
        <f t="shared" si="5"/>
        <v>420.606584</v>
      </c>
      <c r="Q42" s="30">
        <f t="shared" si="6"/>
        <v>515.969376</v>
      </c>
      <c r="R42" s="30"/>
      <c r="S42" s="30"/>
      <c r="T42" s="9">
        <v>2015</v>
      </c>
    </row>
    <row r="43" spans="1:20" ht="14.25">
      <c r="A43" s="9" t="s">
        <v>88</v>
      </c>
      <c r="B43" s="9" t="s">
        <v>41</v>
      </c>
      <c r="C43" s="9" t="s">
        <v>42</v>
      </c>
      <c r="D43" s="9" t="s">
        <v>43</v>
      </c>
      <c r="E43" s="26">
        <v>0.5800000000000001</v>
      </c>
      <c r="F43" s="30">
        <v>394.98</v>
      </c>
      <c r="G43" s="30">
        <v>413.846</v>
      </c>
      <c r="H43" s="30">
        <v>435.454</v>
      </c>
      <c r="I43" s="30">
        <v>457.365</v>
      </c>
      <c r="J43" s="30">
        <v>481.894</v>
      </c>
      <c r="K43" s="30">
        <v>508.27</v>
      </c>
      <c r="L43" s="30">
        <v>535.757</v>
      </c>
      <c r="M43" s="30">
        <v>564.549</v>
      </c>
      <c r="N43" s="31">
        <f t="shared" si="4"/>
        <v>1.4293103448275861</v>
      </c>
      <c r="O43" s="9" t="s">
        <v>45</v>
      </c>
      <c r="P43" s="30">
        <f t="shared" si="5"/>
        <v>240.03068000000002</v>
      </c>
      <c r="Q43" s="30">
        <f t="shared" si="6"/>
        <v>327.43842</v>
      </c>
      <c r="R43" s="30"/>
      <c r="S43" s="30"/>
      <c r="T43" s="9">
        <v>2015</v>
      </c>
    </row>
    <row r="44" spans="1:20" ht="14.25">
      <c r="A44" s="9" t="s">
        <v>89</v>
      </c>
      <c r="B44" s="9" t="s">
        <v>41</v>
      </c>
      <c r="C44" s="9" t="s">
        <v>42</v>
      </c>
      <c r="D44" s="9" t="s">
        <v>43</v>
      </c>
      <c r="E44" s="26">
        <v>0.778</v>
      </c>
      <c r="F44" s="30">
        <v>409.751</v>
      </c>
      <c r="G44" s="30">
        <v>422.422</v>
      </c>
      <c r="H44" s="30">
        <v>433.118</v>
      </c>
      <c r="I44" s="30">
        <v>448.317</v>
      </c>
      <c r="J44" s="30">
        <v>469.799</v>
      </c>
      <c r="K44" s="30">
        <v>494.364</v>
      </c>
      <c r="L44" s="30">
        <v>520.796</v>
      </c>
      <c r="M44" s="30">
        <v>549.578</v>
      </c>
      <c r="N44" s="31">
        <f t="shared" si="4"/>
        <v>1.3412487095821608</v>
      </c>
      <c r="O44" s="9" t="s">
        <v>47</v>
      </c>
      <c r="P44" s="30">
        <f t="shared" si="5"/>
        <v>328.644316</v>
      </c>
      <c r="Q44" s="30">
        <f t="shared" si="6"/>
        <v>427.571684</v>
      </c>
      <c r="R44" s="30"/>
      <c r="S44" s="30"/>
      <c r="T44" s="9">
        <v>2014</v>
      </c>
    </row>
    <row r="45" spans="1:20" ht="14.25">
      <c r="A45" s="9" t="s">
        <v>86</v>
      </c>
      <c r="B45" s="9" t="s">
        <v>41</v>
      </c>
      <c r="C45" s="9" t="s">
        <v>42</v>
      </c>
      <c r="D45" s="9" t="s">
        <v>43</v>
      </c>
      <c r="E45" s="26">
        <v>0.5580000000000002</v>
      </c>
      <c r="F45" s="30">
        <v>420.007</v>
      </c>
      <c r="G45" s="30">
        <v>429.12</v>
      </c>
      <c r="H45" s="30">
        <v>433.909</v>
      </c>
      <c r="I45" s="30">
        <v>444.517</v>
      </c>
      <c r="J45" s="30">
        <v>461.762</v>
      </c>
      <c r="K45" s="30">
        <v>481.865</v>
      </c>
      <c r="L45" s="30">
        <v>508.435</v>
      </c>
      <c r="M45" s="30">
        <v>544.477</v>
      </c>
      <c r="N45" s="31">
        <f t="shared" si="4"/>
        <v>1.2963522036537485</v>
      </c>
      <c r="P45" s="30">
        <f t="shared" si="5"/>
        <v>239.44896000000008</v>
      </c>
      <c r="Q45" s="30">
        <f t="shared" si="6"/>
        <v>303.8181660000001</v>
      </c>
      <c r="R45" s="30"/>
      <c r="S45" s="30"/>
      <c r="T45" s="9">
        <v>2014</v>
      </c>
    </row>
    <row r="46" spans="1:20" ht="14.25">
      <c r="A46" s="9" t="s">
        <v>90</v>
      </c>
      <c r="B46" s="9" t="s">
        <v>41</v>
      </c>
      <c r="C46" s="9" t="s">
        <v>42</v>
      </c>
      <c r="D46" s="9" t="s">
        <v>43</v>
      </c>
      <c r="E46" s="26">
        <v>0.7410000000000001</v>
      </c>
      <c r="F46" s="30">
        <v>400.988</v>
      </c>
      <c r="G46" s="30">
        <v>414.566</v>
      </c>
      <c r="H46" s="30">
        <v>427.632</v>
      </c>
      <c r="I46" s="30">
        <v>444.121</v>
      </c>
      <c r="J46" s="30">
        <v>465.107</v>
      </c>
      <c r="K46" s="30">
        <v>488.255</v>
      </c>
      <c r="L46" s="30">
        <v>513.284</v>
      </c>
      <c r="M46" s="30">
        <v>540.229</v>
      </c>
      <c r="N46" s="31">
        <f t="shared" si="4"/>
        <v>1.347244805330833</v>
      </c>
      <c r="P46" s="30">
        <f t="shared" si="5"/>
        <v>307.19340600000004</v>
      </c>
      <c r="Q46" s="30">
        <f t="shared" si="6"/>
        <v>400.3096890000001</v>
      </c>
      <c r="R46" s="30"/>
      <c r="S46" s="30"/>
      <c r="T46" s="9">
        <v>2015</v>
      </c>
    </row>
    <row r="47" spans="1:20" ht="14.25">
      <c r="A47" s="9" t="s">
        <v>91</v>
      </c>
      <c r="B47" s="9" t="s">
        <v>41</v>
      </c>
      <c r="C47" s="9" t="s">
        <v>42</v>
      </c>
      <c r="D47" s="9" t="s">
        <v>43</v>
      </c>
      <c r="E47" s="26">
        <v>0.41</v>
      </c>
      <c r="F47" s="30">
        <v>373.135</v>
      </c>
      <c r="G47" s="30">
        <v>389.149</v>
      </c>
      <c r="H47" s="30">
        <v>407.674</v>
      </c>
      <c r="I47" s="30">
        <v>430.33</v>
      </c>
      <c r="J47" s="30">
        <v>454.824</v>
      </c>
      <c r="K47" s="30">
        <v>480.984</v>
      </c>
      <c r="L47" s="30">
        <v>508.235</v>
      </c>
      <c r="M47" s="30">
        <v>536.911</v>
      </c>
      <c r="N47" s="31">
        <f t="shared" si="4"/>
        <v>1.438918889945998</v>
      </c>
      <c r="O47" s="9" t="s">
        <v>47</v>
      </c>
      <c r="P47" s="30">
        <f t="shared" si="5"/>
        <v>159.55109</v>
      </c>
      <c r="Q47" s="30">
        <f t="shared" si="6"/>
        <v>220.13350999999997</v>
      </c>
      <c r="R47" s="30"/>
      <c r="S47" s="30"/>
      <c r="T47" s="9">
        <v>2015</v>
      </c>
    </row>
    <row r="48" spans="1:20" ht="14.25">
      <c r="A48" s="9" t="s">
        <v>92</v>
      </c>
      <c r="B48" s="9" t="s">
        <v>41</v>
      </c>
      <c r="C48" s="9" t="s">
        <v>42</v>
      </c>
      <c r="D48" s="9" t="s">
        <v>43</v>
      </c>
      <c r="E48" s="26">
        <v>0.193</v>
      </c>
      <c r="F48" s="30">
        <v>262.278</v>
      </c>
      <c r="G48" s="30">
        <v>283.532</v>
      </c>
      <c r="H48" s="30">
        <v>311.047</v>
      </c>
      <c r="I48" s="30">
        <v>339.637</v>
      </c>
      <c r="J48" s="30">
        <v>373.443</v>
      </c>
      <c r="K48" s="30">
        <v>410.555</v>
      </c>
      <c r="L48" s="30">
        <v>451.194</v>
      </c>
      <c r="M48" s="30">
        <v>495.776</v>
      </c>
      <c r="N48" s="31">
        <f t="shared" si="4"/>
        <v>1.8902691037753834</v>
      </c>
      <c r="P48" s="30">
        <f t="shared" si="5"/>
        <v>54.721675999999995</v>
      </c>
      <c r="Q48" s="30">
        <f t="shared" si="6"/>
        <v>95.684768</v>
      </c>
      <c r="R48" s="30"/>
      <c r="S48" s="30"/>
      <c r="T48" s="9">
        <v>2015</v>
      </c>
    </row>
    <row r="49" spans="1:20" ht="14.25">
      <c r="A49" s="9" t="s">
        <v>100</v>
      </c>
      <c r="B49" s="9" t="s">
        <v>41</v>
      </c>
      <c r="C49" s="9" t="s">
        <v>42</v>
      </c>
      <c r="D49" s="9" t="s">
        <v>43</v>
      </c>
      <c r="E49" s="26">
        <v>0.5790000000000001</v>
      </c>
      <c r="F49" s="30">
        <v>541.493</v>
      </c>
      <c r="G49" s="30">
        <v>515.745</v>
      </c>
      <c r="H49" s="30">
        <v>479.136</v>
      </c>
      <c r="I49" s="30">
        <v>463.891</v>
      </c>
      <c r="J49" s="30">
        <v>459.138</v>
      </c>
      <c r="K49" s="30">
        <v>464.293</v>
      </c>
      <c r="L49" s="30">
        <v>473.951</v>
      </c>
      <c r="M49" s="30">
        <v>483.7</v>
      </c>
      <c r="N49" s="31">
        <f t="shared" si="4"/>
        <v>0.8932710118136337</v>
      </c>
      <c r="P49" s="30">
        <f t="shared" si="5"/>
        <v>298.61635500000006</v>
      </c>
      <c r="Q49" s="30">
        <f t="shared" si="6"/>
        <v>280.06230000000005</v>
      </c>
      <c r="R49" s="30"/>
      <c r="S49" s="30"/>
      <c r="T49" s="9">
        <v>2013</v>
      </c>
    </row>
    <row r="50" spans="1:20" ht="14.25">
      <c r="A50" s="9" t="s">
        <v>93</v>
      </c>
      <c r="B50" s="9" t="s">
        <v>41</v>
      </c>
      <c r="C50" s="9" t="s">
        <v>42</v>
      </c>
      <c r="D50" s="9" t="s">
        <v>43</v>
      </c>
      <c r="E50" s="26">
        <v>0.811</v>
      </c>
      <c r="F50" s="30">
        <v>396.806</v>
      </c>
      <c r="G50" s="30">
        <v>404.293</v>
      </c>
      <c r="H50" s="30">
        <v>413.333</v>
      </c>
      <c r="I50" s="30">
        <v>424.812</v>
      </c>
      <c r="J50" s="30">
        <v>438.885</v>
      </c>
      <c r="K50" s="30">
        <v>453.322</v>
      </c>
      <c r="L50" s="30">
        <v>467.869</v>
      </c>
      <c r="M50" s="30">
        <v>482.651</v>
      </c>
      <c r="N50" s="31">
        <f t="shared" si="4"/>
        <v>1.2163399746979633</v>
      </c>
      <c r="O50" s="9" t="s">
        <v>45</v>
      </c>
      <c r="P50" s="30">
        <f t="shared" si="5"/>
        <v>327.88162300000005</v>
      </c>
      <c r="Q50" s="30">
        <f t="shared" si="6"/>
        <v>391.42996100000005</v>
      </c>
      <c r="R50" s="30"/>
      <c r="S50" s="30"/>
      <c r="T50" s="9">
        <v>2015</v>
      </c>
    </row>
    <row r="51" spans="1:20" ht="14.25">
      <c r="A51" s="9" t="s">
        <v>94</v>
      </c>
      <c r="B51" s="9" t="s">
        <v>41</v>
      </c>
      <c r="C51" s="9" t="s">
        <v>42</v>
      </c>
      <c r="D51" s="9" t="s">
        <v>43</v>
      </c>
      <c r="E51" s="26">
        <v>0.441</v>
      </c>
      <c r="F51" s="30">
        <v>372.92</v>
      </c>
      <c r="G51" s="30">
        <v>339.481</v>
      </c>
      <c r="H51" s="30">
        <v>347.885</v>
      </c>
      <c r="I51" s="30">
        <v>361.645</v>
      </c>
      <c r="J51" s="30">
        <v>380.192</v>
      </c>
      <c r="K51" s="30">
        <v>402.091</v>
      </c>
      <c r="L51" s="30">
        <v>426.791</v>
      </c>
      <c r="M51" s="30">
        <v>452.991</v>
      </c>
      <c r="N51" s="31">
        <f t="shared" si="4"/>
        <v>1.2147136114984447</v>
      </c>
      <c r="P51" s="30">
        <f t="shared" si="5"/>
        <v>149.711121</v>
      </c>
      <c r="Q51" s="30">
        <f t="shared" si="6"/>
        <v>199.76903099999998</v>
      </c>
      <c r="R51" s="30"/>
      <c r="S51" s="30"/>
      <c r="T51" s="9">
        <v>2015</v>
      </c>
    </row>
    <row r="52" spans="1:20" ht="14.25">
      <c r="A52" s="9" t="s">
        <v>95</v>
      </c>
      <c r="B52" s="9" t="s">
        <v>41</v>
      </c>
      <c r="C52" s="9" t="s">
        <v>42</v>
      </c>
      <c r="D52" s="9" t="s">
        <v>43</v>
      </c>
      <c r="E52" s="26">
        <v>0.98</v>
      </c>
      <c r="F52" s="30">
        <v>347.239</v>
      </c>
      <c r="G52" s="30">
        <v>356.209</v>
      </c>
      <c r="H52" s="30">
        <v>363.29</v>
      </c>
      <c r="I52" s="30">
        <v>373.9</v>
      </c>
      <c r="J52" s="30">
        <v>388.373</v>
      </c>
      <c r="K52" s="30">
        <v>405.003</v>
      </c>
      <c r="L52" s="30">
        <v>422.15</v>
      </c>
      <c r="M52" s="30">
        <v>439.995</v>
      </c>
      <c r="N52" s="31">
        <f t="shared" si="4"/>
        <v>1.2671243725503185</v>
      </c>
      <c r="O52" s="9" t="s">
        <v>45</v>
      </c>
      <c r="P52" s="30">
        <f t="shared" si="5"/>
        <v>349.08482</v>
      </c>
      <c r="Q52" s="30">
        <f t="shared" si="6"/>
        <v>431.1951</v>
      </c>
      <c r="R52" s="30"/>
      <c r="S52" s="30"/>
      <c r="T52" s="9">
        <v>2015</v>
      </c>
    </row>
    <row r="53" spans="1:20" ht="14.25">
      <c r="A53" s="9" t="s">
        <v>96</v>
      </c>
      <c r="B53" s="9" t="s">
        <v>41</v>
      </c>
      <c r="C53" s="9" t="s">
        <v>42</v>
      </c>
      <c r="D53" s="9" t="s">
        <v>43</v>
      </c>
      <c r="E53" s="26">
        <v>0.884</v>
      </c>
      <c r="F53" s="30">
        <v>315.864</v>
      </c>
      <c r="G53" s="30">
        <v>332.477</v>
      </c>
      <c r="H53" s="30">
        <v>344.28</v>
      </c>
      <c r="I53" s="30">
        <v>357.263</v>
      </c>
      <c r="J53" s="30">
        <v>372.558</v>
      </c>
      <c r="K53" s="30">
        <v>388.873</v>
      </c>
      <c r="L53" s="30">
        <v>405.696</v>
      </c>
      <c r="M53" s="30">
        <v>423.096</v>
      </c>
      <c r="N53" s="31">
        <f t="shared" si="4"/>
        <v>1.3394878808601172</v>
      </c>
      <c r="O53" s="9" t="s">
        <v>45</v>
      </c>
      <c r="P53" s="30">
        <f t="shared" si="5"/>
        <v>293.90966799999995</v>
      </c>
      <c r="Q53" s="30">
        <f t="shared" si="6"/>
        <v>374.016864</v>
      </c>
      <c r="R53" s="30"/>
      <c r="S53" s="30"/>
      <c r="T53" s="9">
        <v>2015</v>
      </c>
    </row>
    <row r="54" spans="1:20" ht="14.25">
      <c r="A54" s="9" t="s">
        <v>98</v>
      </c>
      <c r="B54" s="9" t="s">
        <v>41</v>
      </c>
      <c r="C54" s="9" t="s">
        <v>42</v>
      </c>
      <c r="D54" s="9" t="s">
        <v>43</v>
      </c>
      <c r="E54" s="26">
        <v>0.92</v>
      </c>
      <c r="F54" s="30">
        <v>306.616</v>
      </c>
      <c r="G54" s="30">
        <v>319.818</v>
      </c>
      <c r="H54" s="30">
        <v>333.936</v>
      </c>
      <c r="I54" s="30">
        <v>350.168</v>
      </c>
      <c r="J54" s="30">
        <v>367.55</v>
      </c>
      <c r="K54" s="30">
        <v>385.278</v>
      </c>
      <c r="L54" s="30">
        <v>401.529</v>
      </c>
      <c r="M54" s="30">
        <v>416.868</v>
      </c>
      <c r="N54" s="31">
        <f t="shared" si="4"/>
        <v>1.3595767996451589</v>
      </c>
      <c r="O54" s="9" t="s">
        <v>45</v>
      </c>
      <c r="P54" s="30">
        <f t="shared" si="5"/>
        <v>294.23256</v>
      </c>
      <c r="Q54" s="30">
        <f t="shared" si="6"/>
        <v>383.51856000000004</v>
      </c>
      <c r="R54" s="30"/>
      <c r="S54" s="30"/>
      <c r="T54" s="9">
        <v>2014</v>
      </c>
    </row>
    <row r="55" spans="1:20" ht="14.25">
      <c r="A55" s="9" t="s">
        <v>99</v>
      </c>
      <c r="B55" s="9" t="s">
        <v>41</v>
      </c>
      <c r="C55" s="9" t="s">
        <v>42</v>
      </c>
      <c r="D55" s="9" t="s">
        <v>43</v>
      </c>
      <c r="E55" s="26">
        <v>0.5760000000000001</v>
      </c>
      <c r="F55" s="30">
        <v>259.24</v>
      </c>
      <c r="G55" s="30">
        <v>273.533</v>
      </c>
      <c r="H55" s="30">
        <v>282.446</v>
      </c>
      <c r="I55" s="30">
        <v>298.147</v>
      </c>
      <c r="J55" s="30">
        <v>317.628</v>
      </c>
      <c r="K55" s="30">
        <v>339.39</v>
      </c>
      <c r="L55" s="30">
        <v>362.873</v>
      </c>
      <c r="M55" s="30">
        <v>387.936</v>
      </c>
      <c r="N55" s="31">
        <f t="shared" si="4"/>
        <v>1.4964357352260453</v>
      </c>
      <c r="O55" s="9" t="s">
        <v>45</v>
      </c>
      <c r="P55" s="30">
        <f t="shared" si="5"/>
        <v>157.55500800000002</v>
      </c>
      <c r="Q55" s="30">
        <f t="shared" si="6"/>
        <v>223.45113600000002</v>
      </c>
      <c r="R55" s="30"/>
      <c r="S55" s="30"/>
      <c r="T55" s="9">
        <v>2014</v>
      </c>
    </row>
    <row r="56" spans="1:20" ht="14.25">
      <c r="A56" s="9" t="s">
        <v>102</v>
      </c>
      <c r="B56" s="9" t="s">
        <v>41</v>
      </c>
      <c r="C56" s="9" t="s">
        <v>42</v>
      </c>
      <c r="D56" s="9" t="s">
        <v>43</v>
      </c>
      <c r="E56" s="26">
        <v>0.799</v>
      </c>
      <c r="F56" s="30">
        <v>282.971</v>
      </c>
      <c r="G56" s="30">
        <v>288.382</v>
      </c>
      <c r="H56" s="30">
        <v>298.198</v>
      </c>
      <c r="I56" s="30">
        <v>310.186</v>
      </c>
      <c r="J56" s="30">
        <v>324.762</v>
      </c>
      <c r="K56" s="30">
        <v>341.077</v>
      </c>
      <c r="L56" s="30">
        <v>358.021</v>
      </c>
      <c r="M56" s="30">
        <v>375.754</v>
      </c>
      <c r="N56" s="31">
        <f t="shared" si="4"/>
        <v>1.327888723579448</v>
      </c>
      <c r="O56" s="9" t="s">
        <v>45</v>
      </c>
      <c r="P56" s="30">
        <f t="shared" si="5"/>
        <v>230.41721800000002</v>
      </c>
      <c r="Q56" s="30">
        <f t="shared" si="6"/>
        <v>300.22744600000004</v>
      </c>
      <c r="R56" s="30"/>
      <c r="S56" s="30"/>
      <c r="T56" s="9">
        <v>2014</v>
      </c>
    </row>
    <row r="57" spans="1:20" ht="14.25">
      <c r="A57" s="9" t="s">
        <v>101</v>
      </c>
      <c r="B57" s="9" t="s">
        <v>41</v>
      </c>
      <c r="C57" s="9" t="s">
        <v>42</v>
      </c>
      <c r="D57" s="9" t="s">
        <v>43</v>
      </c>
      <c r="E57" s="26">
        <v>0.7250000000000001</v>
      </c>
      <c r="F57" s="30">
        <v>272.112</v>
      </c>
      <c r="G57" s="30">
        <v>281.939</v>
      </c>
      <c r="H57" s="30">
        <v>292.809</v>
      </c>
      <c r="I57" s="30">
        <v>305.81</v>
      </c>
      <c r="J57" s="30">
        <v>321.306</v>
      </c>
      <c r="K57" s="30">
        <v>337.871</v>
      </c>
      <c r="L57" s="30">
        <v>354.864</v>
      </c>
      <c r="M57" s="30">
        <v>372.744</v>
      </c>
      <c r="N57" s="31">
        <f t="shared" si="4"/>
        <v>1.3698183101076027</v>
      </c>
      <c r="O57" s="9" t="s">
        <v>45</v>
      </c>
      <c r="P57" s="30">
        <f t="shared" si="5"/>
        <v>204.40577500000003</v>
      </c>
      <c r="Q57" s="30">
        <f t="shared" si="6"/>
        <v>270.23940000000005</v>
      </c>
      <c r="R57" s="30"/>
      <c r="S57" s="30"/>
      <c r="T57" s="9">
        <v>2015</v>
      </c>
    </row>
    <row r="58" spans="1:20" ht="14.25">
      <c r="A58" s="9" t="s">
        <v>104</v>
      </c>
      <c r="B58" s="9" t="s">
        <v>41</v>
      </c>
      <c r="C58" s="9" t="s">
        <v>42</v>
      </c>
      <c r="D58" s="9" t="s">
        <v>43</v>
      </c>
      <c r="E58" s="26">
        <v>0.648</v>
      </c>
      <c r="F58" s="30">
        <v>283.795</v>
      </c>
      <c r="G58" s="30">
        <v>285.976</v>
      </c>
      <c r="H58" s="30">
        <v>287.114</v>
      </c>
      <c r="I58" s="30">
        <v>298.825</v>
      </c>
      <c r="J58" s="30">
        <v>314.382</v>
      </c>
      <c r="K58" s="30">
        <v>330.087</v>
      </c>
      <c r="L58" s="30">
        <v>344.908</v>
      </c>
      <c r="M58" s="30">
        <v>357.397</v>
      </c>
      <c r="N58" s="31">
        <f t="shared" si="4"/>
        <v>1.259349178103913</v>
      </c>
      <c r="O58" s="9" t="s">
        <v>45</v>
      </c>
      <c r="P58" s="30">
        <f t="shared" si="5"/>
        <v>185.31244800000002</v>
      </c>
      <c r="Q58" s="30">
        <f t="shared" si="6"/>
        <v>231.593256</v>
      </c>
      <c r="R58" s="30"/>
      <c r="S58" s="30"/>
      <c r="T58" s="9">
        <v>2015</v>
      </c>
    </row>
    <row r="59" spans="1:20" ht="14.25">
      <c r="A59" s="9" t="s">
        <v>97</v>
      </c>
      <c r="B59" s="9" t="s">
        <v>41</v>
      </c>
      <c r="C59" s="9" t="s">
        <v>42</v>
      </c>
      <c r="D59" s="9" t="s">
        <v>43</v>
      </c>
      <c r="E59" s="26">
        <v>0.81</v>
      </c>
      <c r="F59" s="30">
        <v>236.398</v>
      </c>
      <c r="G59" s="30">
        <v>257.417</v>
      </c>
      <c r="H59" s="30">
        <v>272.867</v>
      </c>
      <c r="I59" s="30">
        <v>286.704</v>
      </c>
      <c r="J59" s="30">
        <v>301.9</v>
      </c>
      <c r="K59" s="30">
        <v>316.881</v>
      </c>
      <c r="L59" s="30">
        <v>332.327</v>
      </c>
      <c r="M59" s="30">
        <v>348.41</v>
      </c>
      <c r="N59" s="31">
        <f t="shared" si="4"/>
        <v>1.4738280357701843</v>
      </c>
      <c r="O59" s="9" t="s">
        <v>45</v>
      </c>
      <c r="P59" s="30">
        <f t="shared" si="5"/>
        <v>208.50777</v>
      </c>
      <c r="Q59" s="30">
        <f t="shared" si="6"/>
        <v>282.2121</v>
      </c>
      <c r="R59" s="30"/>
      <c r="S59" s="30"/>
      <c r="T59" s="9">
        <v>2015</v>
      </c>
    </row>
    <row r="60" spans="1:20" ht="14.25">
      <c r="A60" s="9" t="s">
        <v>105</v>
      </c>
      <c r="B60" s="9" t="s">
        <v>41</v>
      </c>
      <c r="C60" s="9" t="s">
        <v>42</v>
      </c>
      <c r="D60" s="9" t="s">
        <v>43</v>
      </c>
      <c r="E60" s="26">
        <v>0.673</v>
      </c>
      <c r="F60" s="30">
        <v>282.753</v>
      </c>
      <c r="G60" s="30">
        <v>289.791</v>
      </c>
      <c r="H60" s="30">
        <v>296.719</v>
      </c>
      <c r="I60" s="30">
        <v>304.603</v>
      </c>
      <c r="J60" s="30">
        <v>314.412</v>
      </c>
      <c r="K60" s="30">
        <v>324.879</v>
      </c>
      <c r="L60" s="30">
        <v>335.454</v>
      </c>
      <c r="M60" s="30">
        <v>346.293</v>
      </c>
      <c r="N60" s="31">
        <f t="shared" si="4"/>
        <v>1.2247191011235956</v>
      </c>
      <c r="O60" s="9" t="s">
        <v>45</v>
      </c>
      <c r="P60" s="30">
        <f t="shared" si="5"/>
        <v>195.029343</v>
      </c>
      <c r="Q60" s="30">
        <f t="shared" si="6"/>
        <v>233.055189</v>
      </c>
      <c r="R60" s="30"/>
      <c r="S60" s="30"/>
      <c r="T60" s="9">
        <v>2015</v>
      </c>
    </row>
    <row r="61" spans="1:20" ht="14.25">
      <c r="A61" s="9" t="s">
        <v>103</v>
      </c>
      <c r="B61" s="9" t="s">
        <v>41</v>
      </c>
      <c r="C61" s="9" t="s">
        <v>42</v>
      </c>
      <c r="D61" s="9" t="s">
        <v>43</v>
      </c>
      <c r="E61" s="26">
        <v>0.29300000000000004</v>
      </c>
      <c r="F61" s="30">
        <v>209.932</v>
      </c>
      <c r="G61" s="30">
        <v>223.024</v>
      </c>
      <c r="H61" s="30">
        <v>236.471</v>
      </c>
      <c r="I61" s="30">
        <v>251.722</v>
      </c>
      <c r="J61" s="30">
        <v>269.691</v>
      </c>
      <c r="K61" s="30">
        <v>289.247</v>
      </c>
      <c r="L61" s="30">
        <v>310.027</v>
      </c>
      <c r="M61" s="30">
        <v>332.223</v>
      </c>
      <c r="N61" s="31">
        <f t="shared" si="4"/>
        <v>1.5825267229388567</v>
      </c>
      <c r="P61" s="30">
        <f t="shared" si="5"/>
        <v>65.34603200000001</v>
      </c>
      <c r="Q61" s="30">
        <f t="shared" si="6"/>
        <v>97.34133900000002</v>
      </c>
      <c r="R61" s="30"/>
      <c r="S61" s="30"/>
      <c r="T61" s="9">
        <v>2015</v>
      </c>
    </row>
    <row r="62" spans="1:20" ht="14.25">
      <c r="A62" s="9" t="s">
        <v>106</v>
      </c>
      <c r="B62" s="9" t="s">
        <v>41</v>
      </c>
      <c r="C62" s="9" t="s">
        <v>42</v>
      </c>
      <c r="D62" s="9" t="s">
        <v>43</v>
      </c>
      <c r="E62" s="26">
        <v>0.802</v>
      </c>
      <c r="F62" s="30">
        <v>248.574</v>
      </c>
      <c r="G62" s="30">
        <v>258.444</v>
      </c>
      <c r="H62" s="30">
        <v>266.98</v>
      </c>
      <c r="I62" s="30">
        <v>277.296</v>
      </c>
      <c r="J62" s="30">
        <v>289.734</v>
      </c>
      <c r="K62" s="30">
        <v>302.457</v>
      </c>
      <c r="L62" s="30">
        <v>315.232</v>
      </c>
      <c r="M62" s="30">
        <v>328.472</v>
      </c>
      <c r="N62" s="31">
        <f t="shared" si="4"/>
        <v>1.3214254105417298</v>
      </c>
      <c r="O62" s="9" t="s">
        <v>45</v>
      </c>
      <c r="P62" s="30">
        <f t="shared" si="5"/>
        <v>207.27208800000002</v>
      </c>
      <c r="Q62" s="30">
        <f t="shared" si="6"/>
        <v>263.434544</v>
      </c>
      <c r="R62" s="30"/>
      <c r="S62" s="30"/>
      <c r="T62" s="9">
        <v>2015</v>
      </c>
    </row>
    <row r="63" spans="1:20" ht="14.25">
      <c r="A63" s="9" t="s">
        <v>107</v>
      </c>
      <c r="B63" s="9" t="s">
        <v>41</v>
      </c>
      <c r="C63" s="9" t="s">
        <v>42</v>
      </c>
      <c r="D63" s="9" t="s">
        <v>43</v>
      </c>
      <c r="E63" s="26">
        <v>0.9630000000000001</v>
      </c>
      <c r="F63" s="30">
        <v>253.199</v>
      </c>
      <c r="G63" s="30">
        <v>258.702</v>
      </c>
      <c r="H63" s="30">
        <v>265.412</v>
      </c>
      <c r="I63" s="30">
        <v>273.894</v>
      </c>
      <c r="J63" s="30">
        <v>285.062</v>
      </c>
      <c r="K63" s="30">
        <v>297.299</v>
      </c>
      <c r="L63" s="30">
        <v>309.88</v>
      </c>
      <c r="M63" s="30">
        <v>322.932</v>
      </c>
      <c r="N63" s="31">
        <f t="shared" si="4"/>
        <v>1.2754078807578229</v>
      </c>
      <c r="O63" s="9" t="s">
        <v>45</v>
      </c>
      <c r="P63" s="30">
        <f t="shared" si="5"/>
        <v>249.13002600000002</v>
      </c>
      <c r="Q63" s="30">
        <f t="shared" si="6"/>
        <v>310.98351600000007</v>
      </c>
      <c r="R63" s="30"/>
      <c r="S63" s="30"/>
      <c r="T63" s="9">
        <v>2015</v>
      </c>
    </row>
    <row r="64" spans="1:20" ht="14.25">
      <c r="A64" s="9" t="s">
        <v>108</v>
      </c>
      <c r="B64" s="9" t="s">
        <v>41</v>
      </c>
      <c r="C64" s="9" t="s">
        <v>42</v>
      </c>
      <c r="D64" s="9" t="s">
        <v>43</v>
      </c>
      <c r="E64" s="26">
        <v>0.51</v>
      </c>
      <c r="F64" s="30">
        <v>172.298</v>
      </c>
      <c r="G64" s="30">
        <v>187.947</v>
      </c>
      <c r="H64" s="30">
        <v>199.335</v>
      </c>
      <c r="I64" s="30">
        <v>213.201</v>
      </c>
      <c r="J64" s="30">
        <v>230.662</v>
      </c>
      <c r="K64" s="30">
        <v>249.744</v>
      </c>
      <c r="L64" s="30">
        <v>270.236</v>
      </c>
      <c r="M64" s="30">
        <v>292.341</v>
      </c>
      <c r="N64" s="31">
        <f t="shared" si="4"/>
        <v>1.6967173153489885</v>
      </c>
      <c r="P64" s="30">
        <f t="shared" si="5"/>
        <v>95.85297</v>
      </c>
      <c r="Q64" s="30">
        <f t="shared" si="6"/>
        <v>149.09391</v>
      </c>
      <c r="R64" s="30"/>
      <c r="S64" s="30"/>
      <c r="T64" s="9">
        <v>2014</v>
      </c>
    </row>
    <row r="65" spans="1:20" ht="14.25">
      <c r="A65" s="9" t="s">
        <v>110</v>
      </c>
      <c r="B65" s="9" t="s">
        <v>41</v>
      </c>
      <c r="C65" s="9" t="s">
        <v>42</v>
      </c>
      <c r="D65" s="9" t="s">
        <v>43</v>
      </c>
      <c r="E65" s="26">
        <v>0.925</v>
      </c>
      <c r="F65" s="30">
        <v>221.81</v>
      </c>
      <c r="G65" s="30">
        <v>224.999</v>
      </c>
      <c r="H65" s="30">
        <v>229.276</v>
      </c>
      <c r="I65" s="30">
        <v>234.923</v>
      </c>
      <c r="J65" s="30">
        <v>242.896</v>
      </c>
      <c r="K65" s="30">
        <v>251.871</v>
      </c>
      <c r="L65" s="30">
        <v>261.267</v>
      </c>
      <c r="M65" s="30">
        <v>270.922</v>
      </c>
      <c r="N65" s="31">
        <f t="shared" si="4"/>
        <v>1.2214147243136018</v>
      </c>
      <c r="O65" s="9" t="s">
        <v>45</v>
      </c>
      <c r="P65" s="30">
        <f t="shared" si="5"/>
        <v>208.124075</v>
      </c>
      <c r="Q65" s="30">
        <f t="shared" si="6"/>
        <v>250.60285000000005</v>
      </c>
      <c r="R65" s="30"/>
      <c r="S65" s="30"/>
      <c r="T65" s="9">
        <v>2015</v>
      </c>
    </row>
    <row r="66" spans="1:20" ht="14.25">
      <c r="A66" s="9" t="s">
        <v>109</v>
      </c>
      <c r="B66" s="9" t="s">
        <v>41</v>
      </c>
      <c r="C66" s="9" t="s">
        <v>42</v>
      </c>
      <c r="D66" s="9" t="s">
        <v>43</v>
      </c>
      <c r="E66" s="26">
        <v>0.042</v>
      </c>
      <c r="F66" s="30">
        <v>145.218</v>
      </c>
      <c r="G66" s="30">
        <v>161.634</v>
      </c>
      <c r="H66" s="30">
        <v>170.483</v>
      </c>
      <c r="I66" s="30">
        <v>184.913</v>
      </c>
      <c r="J66" s="30">
        <v>202.816</v>
      </c>
      <c r="K66" s="30">
        <v>222.791</v>
      </c>
      <c r="L66" s="30">
        <v>244.581</v>
      </c>
      <c r="M66" s="30">
        <v>267.916</v>
      </c>
      <c r="N66" s="31">
        <f aca="true" t="shared" si="7" ref="N66:N97">M66/F66</f>
        <v>1.8449228057127904</v>
      </c>
      <c r="O66" s="9" t="s">
        <v>45</v>
      </c>
      <c r="P66" s="30">
        <f t="shared" si="5"/>
        <v>6.788628</v>
      </c>
      <c r="Q66" s="30">
        <f t="shared" si="6"/>
        <v>11.252472000000001</v>
      </c>
      <c r="R66" s="30"/>
      <c r="S66" s="30"/>
      <c r="T66" s="9">
        <v>2014</v>
      </c>
    </row>
    <row r="67" spans="1:20" ht="14.25">
      <c r="A67" s="9" t="s">
        <v>118</v>
      </c>
      <c r="B67" s="9" t="s">
        <v>41</v>
      </c>
      <c r="C67" s="9" t="s">
        <v>42</v>
      </c>
      <c r="D67" s="9" t="s">
        <v>43</v>
      </c>
      <c r="E67" s="26">
        <v>0.23</v>
      </c>
      <c r="F67" s="30">
        <v>177.293</v>
      </c>
      <c r="G67" s="30">
        <v>184.438</v>
      </c>
      <c r="H67" s="30">
        <v>190.928</v>
      </c>
      <c r="I67" s="30">
        <v>198.786</v>
      </c>
      <c r="J67" s="30">
        <v>209.419</v>
      </c>
      <c r="K67" s="30">
        <v>221.749</v>
      </c>
      <c r="L67" s="30">
        <v>235.884</v>
      </c>
      <c r="M67" s="30">
        <v>251.028</v>
      </c>
      <c r="N67" s="31">
        <f t="shared" si="7"/>
        <v>1.4158934644909837</v>
      </c>
      <c r="O67" s="9" t="s">
        <v>45</v>
      </c>
      <c r="P67" s="30">
        <f aca="true" t="shared" si="8" ref="P67:P98">E67*G67</f>
        <v>42.42074</v>
      </c>
      <c r="Q67" s="30">
        <f aca="true" t="shared" si="9" ref="Q67:Q98">E67*M67</f>
        <v>57.73644</v>
      </c>
      <c r="R67" s="30"/>
      <c r="S67" s="30"/>
      <c r="T67" s="9">
        <v>2014</v>
      </c>
    </row>
    <row r="68" spans="1:20" ht="14.25">
      <c r="A68" s="9" t="s">
        <v>113</v>
      </c>
      <c r="B68" s="9" t="s">
        <v>41</v>
      </c>
      <c r="C68" s="9" t="s">
        <v>42</v>
      </c>
      <c r="D68" s="9" t="s">
        <v>43</v>
      </c>
      <c r="E68" s="26">
        <v>0.264</v>
      </c>
      <c r="F68" s="30">
        <v>159.711</v>
      </c>
      <c r="G68" s="30">
        <v>166.957</v>
      </c>
      <c r="H68" s="30">
        <v>174.889</v>
      </c>
      <c r="I68" s="30">
        <v>184.321</v>
      </c>
      <c r="J68" s="30">
        <v>195.451</v>
      </c>
      <c r="K68" s="30">
        <v>207.792</v>
      </c>
      <c r="L68" s="30">
        <v>220.716</v>
      </c>
      <c r="M68" s="30">
        <v>234.397</v>
      </c>
      <c r="N68" s="31">
        <f t="shared" si="7"/>
        <v>1.4676321605900657</v>
      </c>
      <c r="P68" s="30">
        <f t="shared" si="8"/>
        <v>44.076648</v>
      </c>
      <c r="Q68" s="30">
        <f t="shared" si="9"/>
        <v>61.880808</v>
      </c>
      <c r="R68" s="30"/>
      <c r="S68" s="30"/>
      <c r="T68" s="9">
        <v>2010</v>
      </c>
    </row>
    <row r="69" spans="1:20" ht="14.25">
      <c r="A69" s="9" t="s">
        <v>112</v>
      </c>
      <c r="B69" s="9" t="s">
        <v>41</v>
      </c>
      <c r="C69" s="9" t="s">
        <v>42</v>
      </c>
      <c r="D69" s="9" t="s">
        <v>43</v>
      </c>
      <c r="E69" s="26">
        <v>0.45</v>
      </c>
      <c r="F69" s="30">
        <v>133.015</v>
      </c>
      <c r="G69" s="30">
        <v>141.861</v>
      </c>
      <c r="H69" s="30">
        <v>151.821</v>
      </c>
      <c r="I69" s="30">
        <v>163.352</v>
      </c>
      <c r="J69" s="30">
        <v>177.441</v>
      </c>
      <c r="K69" s="30">
        <v>192.955</v>
      </c>
      <c r="L69" s="30">
        <v>209.839</v>
      </c>
      <c r="M69" s="30">
        <v>228.04</v>
      </c>
      <c r="N69" s="31">
        <f t="shared" si="7"/>
        <v>1.7143931135586212</v>
      </c>
      <c r="O69" s="9" t="s">
        <v>45</v>
      </c>
      <c r="P69" s="30">
        <f t="shared" si="8"/>
        <v>63.83745</v>
      </c>
      <c r="Q69" s="30">
        <f t="shared" si="9"/>
        <v>102.618</v>
      </c>
      <c r="R69" s="30"/>
      <c r="S69" s="30"/>
      <c r="T69" s="9">
        <v>2014</v>
      </c>
    </row>
    <row r="70" spans="1:20" ht="14.25">
      <c r="A70" s="9" t="s">
        <v>111</v>
      </c>
      <c r="B70" s="9" t="s">
        <v>41</v>
      </c>
      <c r="C70" s="9" t="s">
        <v>42</v>
      </c>
      <c r="D70" s="9" t="s">
        <v>43</v>
      </c>
      <c r="E70" s="26">
        <v>0.053</v>
      </c>
      <c r="F70" s="30">
        <v>128.158</v>
      </c>
      <c r="G70" s="30">
        <v>138.461</v>
      </c>
      <c r="H70" s="30">
        <v>149.43</v>
      </c>
      <c r="I70" s="30">
        <v>161.79</v>
      </c>
      <c r="J70" s="30">
        <v>176.141</v>
      </c>
      <c r="K70" s="30">
        <v>191.899</v>
      </c>
      <c r="L70" s="30">
        <v>208.799</v>
      </c>
      <c r="M70" s="30">
        <v>226.949</v>
      </c>
      <c r="N70" s="31">
        <f t="shared" si="7"/>
        <v>1.7708531656236834</v>
      </c>
      <c r="O70" s="9" t="s">
        <v>45</v>
      </c>
      <c r="P70" s="30">
        <f t="shared" si="8"/>
        <v>7.338433</v>
      </c>
      <c r="Q70" s="30">
        <f t="shared" si="9"/>
        <v>12.028297</v>
      </c>
      <c r="R70" s="30"/>
      <c r="S70" s="30"/>
      <c r="T70" s="9">
        <v>2014</v>
      </c>
    </row>
    <row r="71" spans="1:20" ht="14.25">
      <c r="A71" s="9" t="s">
        <v>114</v>
      </c>
      <c r="B71" s="9" t="s">
        <v>41</v>
      </c>
      <c r="C71" s="9" t="s">
        <v>42</v>
      </c>
      <c r="D71" s="9" t="s">
        <v>43</v>
      </c>
      <c r="E71" s="26">
        <v>0.518</v>
      </c>
      <c r="F71" s="30">
        <v>138.511</v>
      </c>
      <c r="G71" s="30">
        <v>149.692</v>
      </c>
      <c r="H71" s="30">
        <v>159.322</v>
      </c>
      <c r="I71" s="30">
        <v>168.79</v>
      </c>
      <c r="J71" s="30">
        <v>179.977</v>
      </c>
      <c r="K71" s="30">
        <v>192.109</v>
      </c>
      <c r="L71" s="30">
        <v>204.93</v>
      </c>
      <c r="M71" s="30">
        <v>218.556</v>
      </c>
      <c r="N71" s="31">
        <f t="shared" si="7"/>
        <v>1.5778963403628594</v>
      </c>
      <c r="O71" s="9" t="s">
        <v>47</v>
      </c>
      <c r="P71" s="30">
        <f t="shared" si="8"/>
        <v>77.540456</v>
      </c>
      <c r="Q71" s="30">
        <f t="shared" si="9"/>
        <v>113.21200800000001</v>
      </c>
      <c r="R71" s="30"/>
      <c r="S71" s="30"/>
      <c r="T71" s="9">
        <v>2014</v>
      </c>
    </row>
    <row r="72" spans="1:20" ht="14.25">
      <c r="A72" s="9" t="s">
        <v>115</v>
      </c>
      <c r="B72" s="9" t="s">
        <v>41</v>
      </c>
      <c r="C72" s="9" t="s">
        <v>42</v>
      </c>
      <c r="D72" s="9" t="s">
        <v>43</v>
      </c>
      <c r="E72" s="26">
        <v>0.8249999999999998</v>
      </c>
      <c r="F72" s="30">
        <v>153.868</v>
      </c>
      <c r="G72" s="30">
        <v>160.998</v>
      </c>
      <c r="H72" s="30">
        <v>168.018</v>
      </c>
      <c r="I72" s="30">
        <v>176.172</v>
      </c>
      <c r="J72" s="30">
        <v>185.872</v>
      </c>
      <c r="K72" s="30">
        <v>196.122</v>
      </c>
      <c r="L72" s="30">
        <v>206.608</v>
      </c>
      <c r="M72" s="30">
        <v>217.605</v>
      </c>
      <c r="N72" s="31">
        <f t="shared" si="7"/>
        <v>1.4142316791015677</v>
      </c>
      <c r="O72" s="9" t="s">
        <v>45</v>
      </c>
      <c r="P72" s="30">
        <f t="shared" si="8"/>
        <v>132.82334999999998</v>
      </c>
      <c r="Q72" s="30">
        <f t="shared" si="9"/>
        <v>179.52412499999997</v>
      </c>
      <c r="R72" s="30"/>
      <c r="S72" s="30"/>
      <c r="T72" s="9">
        <v>2015</v>
      </c>
    </row>
    <row r="73" spans="1:20" ht="14.25">
      <c r="A73" s="9" t="s">
        <v>117</v>
      </c>
      <c r="B73" s="9" t="s">
        <v>41</v>
      </c>
      <c r="C73" s="9" t="s">
        <v>42</v>
      </c>
      <c r="D73" s="9" t="s">
        <v>43</v>
      </c>
      <c r="E73" s="26">
        <v>0.894</v>
      </c>
      <c r="F73" s="30">
        <v>161.047</v>
      </c>
      <c r="G73" s="30">
        <v>168.187</v>
      </c>
      <c r="H73" s="30">
        <v>173.186</v>
      </c>
      <c r="I73" s="30">
        <v>179.891</v>
      </c>
      <c r="J73" s="30">
        <v>188.067</v>
      </c>
      <c r="K73" s="30">
        <v>196.353</v>
      </c>
      <c r="L73" s="30">
        <v>205.079</v>
      </c>
      <c r="M73" s="30">
        <v>214.301</v>
      </c>
      <c r="N73" s="31">
        <f t="shared" si="7"/>
        <v>1.330673654274839</v>
      </c>
      <c r="P73" s="30">
        <f t="shared" si="8"/>
        <v>150.359178</v>
      </c>
      <c r="Q73" s="30">
        <f t="shared" si="9"/>
        <v>191.585094</v>
      </c>
      <c r="R73" s="30"/>
      <c r="S73" s="30"/>
      <c r="T73" s="9">
        <v>2015</v>
      </c>
    </row>
    <row r="74" spans="1:20" ht="14.25">
      <c r="A74" s="9" t="s">
        <v>116</v>
      </c>
      <c r="B74" s="9" t="s">
        <v>41</v>
      </c>
      <c r="C74" s="9" t="s">
        <v>42</v>
      </c>
      <c r="D74" s="9" t="s">
        <v>43</v>
      </c>
      <c r="E74" s="26">
        <v>0.7110000000000001</v>
      </c>
      <c r="F74" s="30">
        <v>162.967</v>
      </c>
      <c r="G74" s="30">
        <v>171.363</v>
      </c>
      <c r="H74" s="30">
        <v>176.211</v>
      </c>
      <c r="I74" s="30">
        <v>181.749</v>
      </c>
      <c r="J74" s="30">
        <v>187.626</v>
      </c>
      <c r="K74" s="30">
        <v>193.565</v>
      </c>
      <c r="L74" s="30">
        <v>200.616</v>
      </c>
      <c r="M74" s="30">
        <v>208.968</v>
      </c>
      <c r="N74" s="31">
        <f t="shared" si="7"/>
        <v>1.2822718709922867</v>
      </c>
      <c r="O74" s="9" t="s">
        <v>45</v>
      </c>
      <c r="P74" s="30">
        <f t="shared" si="8"/>
        <v>121.83909300000002</v>
      </c>
      <c r="Q74" s="30">
        <f t="shared" si="9"/>
        <v>148.57624800000002</v>
      </c>
      <c r="R74" s="30"/>
      <c r="S74" s="30"/>
      <c r="T74" s="9">
        <v>2012</v>
      </c>
    </row>
    <row r="75" spans="1:20" ht="14.25">
      <c r="A75" s="9" t="s">
        <v>120</v>
      </c>
      <c r="B75" s="9" t="s">
        <v>41</v>
      </c>
      <c r="C75" s="9" t="s">
        <v>42</v>
      </c>
      <c r="D75" s="9" t="s">
        <v>43</v>
      </c>
      <c r="E75" s="26">
        <v>0.6110000000000001</v>
      </c>
      <c r="F75" s="30">
        <v>165.938</v>
      </c>
      <c r="G75" s="30">
        <v>169.445</v>
      </c>
      <c r="H75" s="30">
        <v>165.988</v>
      </c>
      <c r="I75" s="30">
        <v>169.943</v>
      </c>
      <c r="J75" s="30">
        <v>177.213</v>
      </c>
      <c r="K75" s="30">
        <v>185.158</v>
      </c>
      <c r="L75" s="30">
        <v>193.652</v>
      </c>
      <c r="M75" s="30">
        <v>201.12</v>
      </c>
      <c r="N75" s="31">
        <f t="shared" si="7"/>
        <v>1.212018946835565</v>
      </c>
      <c r="O75" s="9" t="s">
        <v>45</v>
      </c>
      <c r="P75" s="30">
        <f t="shared" si="8"/>
        <v>103.53089500000002</v>
      </c>
      <c r="Q75" s="30">
        <f t="shared" si="9"/>
        <v>122.88432000000002</v>
      </c>
      <c r="R75" s="30"/>
      <c r="S75" s="30"/>
      <c r="T75" s="9">
        <v>2014</v>
      </c>
    </row>
    <row r="76" spans="1:20" ht="14.25">
      <c r="A76" s="9" t="s">
        <v>121</v>
      </c>
      <c r="B76" s="9" t="s">
        <v>41</v>
      </c>
      <c r="C76" s="9" t="s">
        <v>42</v>
      </c>
      <c r="D76" s="9" t="s">
        <v>43</v>
      </c>
      <c r="E76" s="26">
        <v>0.61</v>
      </c>
      <c r="F76" s="30">
        <v>172.755</v>
      </c>
      <c r="G76" s="30">
        <v>167.692</v>
      </c>
      <c r="H76" s="30">
        <v>164.837</v>
      </c>
      <c r="I76" s="30">
        <v>167.737</v>
      </c>
      <c r="J76" s="30">
        <v>172.608</v>
      </c>
      <c r="K76" s="30">
        <v>178.142</v>
      </c>
      <c r="L76" s="30">
        <v>183.868</v>
      </c>
      <c r="M76" s="30">
        <v>189.977</v>
      </c>
      <c r="N76" s="31">
        <f t="shared" si="7"/>
        <v>1.0996903128708286</v>
      </c>
      <c r="O76" s="9" t="s">
        <v>45</v>
      </c>
      <c r="P76" s="30">
        <f t="shared" si="8"/>
        <v>102.29212</v>
      </c>
      <c r="Q76" s="30">
        <f t="shared" si="9"/>
        <v>115.88597</v>
      </c>
      <c r="R76" s="30"/>
      <c r="S76" s="30"/>
      <c r="T76" s="9">
        <v>2013</v>
      </c>
    </row>
    <row r="77" spans="1:20" ht="14.25">
      <c r="A77" s="9" t="s">
        <v>119</v>
      </c>
      <c r="B77" s="9" t="s">
        <v>41</v>
      </c>
      <c r="C77" s="9" t="s">
        <v>42</v>
      </c>
      <c r="D77" s="9" t="s">
        <v>43</v>
      </c>
      <c r="E77" s="26">
        <v>0.43100000000000005</v>
      </c>
      <c r="F77" s="30">
        <v>181.504</v>
      </c>
      <c r="G77" s="30">
        <v>183.358</v>
      </c>
      <c r="H77" s="30">
        <v>176.829</v>
      </c>
      <c r="I77" s="30">
        <v>171.583</v>
      </c>
      <c r="J77" s="30">
        <v>173.538</v>
      </c>
      <c r="K77" s="30">
        <v>178.302</v>
      </c>
      <c r="L77" s="30">
        <v>181.078</v>
      </c>
      <c r="M77" s="30">
        <v>186.705</v>
      </c>
      <c r="N77" s="31">
        <f t="shared" si="7"/>
        <v>1.028655015867419</v>
      </c>
      <c r="O77" s="9" t="s">
        <v>47</v>
      </c>
      <c r="P77" s="30">
        <f t="shared" si="8"/>
        <v>79.02729800000002</v>
      </c>
      <c r="Q77" s="30">
        <f t="shared" si="9"/>
        <v>80.46985500000001</v>
      </c>
      <c r="R77" s="30"/>
      <c r="S77" s="30"/>
      <c r="T77" s="9">
        <v>2014</v>
      </c>
    </row>
    <row r="78" spans="1:20" ht="14.25">
      <c r="A78" s="9" t="s">
        <v>122</v>
      </c>
      <c r="B78" s="9" t="s">
        <v>41</v>
      </c>
      <c r="C78" s="9" t="s">
        <v>42</v>
      </c>
      <c r="D78" s="9" t="s">
        <v>43</v>
      </c>
      <c r="E78" s="26">
        <v>0.28400000000000003</v>
      </c>
      <c r="F78" s="30">
        <v>109.735</v>
      </c>
      <c r="G78" s="30">
        <v>114.701</v>
      </c>
      <c r="H78" s="30">
        <v>121.074</v>
      </c>
      <c r="I78" s="30">
        <v>132.19</v>
      </c>
      <c r="J78" s="30">
        <v>142.888</v>
      </c>
      <c r="K78" s="30">
        <v>154.957</v>
      </c>
      <c r="L78" s="30">
        <v>166.645</v>
      </c>
      <c r="M78" s="30">
        <v>177.824</v>
      </c>
      <c r="N78" s="31">
        <f t="shared" si="7"/>
        <v>1.620485715587552</v>
      </c>
      <c r="P78" s="30">
        <f t="shared" si="8"/>
        <v>32.575084000000004</v>
      </c>
      <c r="Q78" s="30">
        <f t="shared" si="9"/>
        <v>50.50201600000001</v>
      </c>
      <c r="R78" s="30"/>
      <c r="S78" s="30"/>
      <c r="T78" s="9">
        <v>2014</v>
      </c>
    </row>
    <row r="79" spans="1:20" ht="14.25">
      <c r="A79" s="9" t="s">
        <v>124</v>
      </c>
      <c r="B79" s="9" t="s">
        <v>41</v>
      </c>
      <c r="C79" s="9" t="s">
        <v>42</v>
      </c>
      <c r="D79" s="9" t="s">
        <v>43</v>
      </c>
      <c r="E79" s="26">
        <v>0.265</v>
      </c>
      <c r="F79" s="30">
        <v>119.82</v>
      </c>
      <c r="G79" s="30">
        <v>125.862</v>
      </c>
      <c r="H79" s="30">
        <v>132.18</v>
      </c>
      <c r="I79" s="30">
        <v>139.23</v>
      </c>
      <c r="J79" s="30">
        <v>147.322</v>
      </c>
      <c r="K79" s="30">
        <v>156.199</v>
      </c>
      <c r="L79" s="30">
        <v>165.667</v>
      </c>
      <c r="M79" s="30">
        <v>175.837</v>
      </c>
      <c r="N79" s="31">
        <f t="shared" si="7"/>
        <v>1.4675095977299282</v>
      </c>
      <c r="P79" s="30">
        <f t="shared" si="8"/>
        <v>33.35343</v>
      </c>
      <c r="Q79" s="30">
        <f t="shared" si="9"/>
        <v>46.596804999999996</v>
      </c>
      <c r="R79" s="30"/>
      <c r="S79" s="30"/>
      <c r="T79" s="9">
        <v>2014</v>
      </c>
    </row>
    <row r="80" spans="1:20" ht="14.25">
      <c r="A80" s="9" t="s">
        <v>123</v>
      </c>
      <c r="B80" s="9" t="s">
        <v>41</v>
      </c>
      <c r="C80" s="9" t="s">
        <v>42</v>
      </c>
      <c r="D80" s="9" t="s">
        <v>43</v>
      </c>
      <c r="E80" s="26">
        <v>0.5850000000000001</v>
      </c>
      <c r="F80" s="30">
        <v>131.591</v>
      </c>
      <c r="G80" s="30">
        <v>136.855</v>
      </c>
      <c r="H80" s="30">
        <v>141.375</v>
      </c>
      <c r="I80" s="30">
        <v>146.622</v>
      </c>
      <c r="J80" s="30">
        <v>153.199</v>
      </c>
      <c r="K80" s="30">
        <v>160.239</v>
      </c>
      <c r="L80" s="30">
        <v>167.825</v>
      </c>
      <c r="M80" s="30">
        <v>175.73</v>
      </c>
      <c r="N80" s="31">
        <f t="shared" si="7"/>
        <v>1.335425675008169</v>
      </c>
      <c r="P80" s="30">
        <f t="shared" si="8"/>
        <v>80.060175</v>
      </c>
      <c r="Q80" s="30">
        <f t="shared" si="9"/>
        <v>102.80205000000001</v>
      </c>
      <c r="R80" s="30"/>
      <c r="S80" s="30"/>
      <c r="T80" s="9">
        <v>2014</v>
      </c>
    </row>
    <row r="81" spans="1:20" ht="14.25">
      <c r="A81" s="9" t="s">
        <v>125</v>
      </c>
      <c r="B81" s="9" t="s">
        <v>41</v>
      </c>
      <c r="C81" s="9" t="s">
        <v>42</v>
      </c>
      <c r="D81" s="9" t="s">
        <v>43</v>
      </c>
      <c r="E81" s="26">
        <v>0.48100000000000004</v>
      </c>
      <c r="F81" s="30">
        <v>124.711</v>
      </c>
      <c r="G81" s="30">
        <v>126.968</v>
      </c>
      <c r="H81" s="30">
        <v>130.777</v>
      </c>
      <c r="I81" s="30">
        <v>136.559</v>
      </c>
      <c r="J81" s="30">
        <v>144.496</v>
      </c>
      <c r="K81" s="30">
        <v>153.941</v>
      </c>
      <c r="L81" s="30">
        <v>164.529</v>
      </c>
      <c r="M81" s="30">
        <v>175.469</v>
      </c>
      <c r="N81" s="31">
        <f t="shared" si="7"/>
        <v>1.4070049955497108</v>
      </c>
      <c r="P81" s="30">
        <f t="shared" si="8"/>
        <v>61.071608000000005</v>
      </c>
      <c r="Q81" s="30">
        <f t="shared" si="9"/>
        <v>84.40058900000001</v>
      </c>
      <c r="R81" s="30"/>
      <c r="S81" s="30"/>
      <c r="T81" s="9">
        <v>2014</v>
      </c>
    </row>
    <row r="82" spans="1:20" ht="14.25">
      <c r="A82" s="9" t="s">
        <v>139</v>
      </c>
      <c r="B82" s="9" t="s">
        <v>41</v>
      </c>
      <c r="C82" s="9" t="s">
        <v>42</v>
      </c>
      <c r="D82" s="9" t="s">
        <v>43</v>
      </c>
      <c r="E82" s="26">
        <v>0.21100000000000002</v>
      </c>
      <c r="F82" s="30">
        <v>97.938</v>
      </c>
      <c r="G82" s="30">
        <v>92.608</v>
      </c>
      <c r="H82" s="30">
        <v>91.613</v>
      </c>
      <c r="I82" s="30">
        <v>104.24</v>
      </c>
      <c r="J82" s="30">
        <v>114.081</v>
      </c>
      <c r="K82" s="30">
        <v>127.313</v>
      </c>
      <c r="L82" s="30">
        <v>147.486</v>
      </c>
      <c r="M82" s="30">
        <v>157.778</v>
      </c>
      <c r="N82" s="31">
        <f t="shared" si="7"/>
        <v>1.610998795156119</v>
      </c>
      <c r="P82" s="30">
        <f t="shared" si="8"/>
        <v>19.540288000000004</v>
      </c>
      <c r="Q82" s="30">
        <f t="shared" si="9"/>
        <v>33.291158</v>
      </c>
      <c r="R82" s="30"/>
      <c r="S82" s="30"/>
      <c r="T82" s="9">
        <v>2014</v>
      </c>
    </row>
    <row r="83" spans="1:20" ht="14.25">
      <c r="A83" s="9" t="s">
        <v>127</v>
      </c>
      <c r="B83" s="9" t="s">
        <v>41</v>
      </c>
      <c r="C83" s="9" t="s">
        <v>42</v>
      </c>
      <c r="D83" s="9" t="s">
        <v>43</v>
      </c>
      <c r="E83" s="26">
        <v>0.452</v>
      </c>
      <c r="F83" s="30">
        <v>81.615</v>
      </c>
      <c r="G83" s="30">
        <v>87.196</v>
      </c>
      <c r="H83" s="30">
        <v>93.422</v>
      </c>
      <c r="I83" s="30">
        <v>100.773</v>
      </c>
      <c r="J83" s="30">
        <v>109.714</v>
      </c>
      <c r="K83" s="30">
        <v>119.127</v>
      </c>
      <c r="L83" s="30">
        <v>128.901</v>
      </c>
      <c r="M83" s="30">
        <v>139.445</v>
      </c>
      <c r="N83" s="31">
        <f t="shared" si="7"/>
        <v>1.708570728420021</v>
      </c>
      <c r="P83" s="30">
        <f t="shared" si="8"/>
        <v>39.412592000000004</v>
      </c>
      <c r="Q83" s="30">
        <f t="shared" si="9"/>
        <v>63.02914</v>
      </c>
      <c r="R83" s="30"/>
      <c r="S83" s="30"/>
      <c r="T83" s="9">
        <v>2015</v>
      </c>
    </row>
    <row r="84" spans="1:20" ht="14.25">
      <c r="A84" s="9" t="s">
        <v>131</v>
      </c>
      <c r="B84" s="9" t="s">
        <v>41</v>
      </c>
      <c r="C84" s="9" t="s">
        <v>42</v>
      </c>
      <c r="D84" s="9" t="s">
        <v>43</v>
      </c>
      <c r="E84" s="26">
        <v>0.8279999999999998</v>
      </c>
      <c r="F84" s="30">
        <v>132.249</v>
      </c>
      <c r="G84" s="30">
        <v>131.851</v>
      </c>
      <c r="H84" s="30">
        <v>131.477</v>
      </c>
      <c r="I84" s="30">
        <v>131.369</v>
      </c>
      <c r="J84" s="30">
        <v>132.146</v>
      </c>
      <c r="K84" s="30">
        <v>133.819</v>
      </c>
      <c r="L84" s="30">
        <v>135.506</v>
      </c>
      <c r="M84" s="30">
        <v>137.63</v>
      </c>
      <c r="N84" s="31">
        <f t="shared" si="7"/>
        <v>1.040688398399988</v>
      </c>
      <c r="P84" s="30">
        <f t="shared" si="8"/>
        <v>109.17262799999997</v>
      </c>
      <c r="Q84" s="30">
        <f t="shared" si="9"/>
        <v>113.95763999999997</v>
      </c>
      <c r="R84" s="30"/>
      <c r="S84" s="30"/>
      <c r="T84" s="9">
        <v>2014</v>
      </c>
    </row>
    <row r="85" spans="1:20" ht="14.25">
      <c r="A85" s="9" t="s">
        <v>128</v>
      </c>
      <c r="B85" s="9" t="s">
        <v>41</v>
      </c>
      <c r="C85" s="9" t="s">
        <v>42</v>
      </c>
      <c r="D85" s="9" t="s">
        <v>43</v>
      </c>
      <c r="E85" s="26">
        <v>0.22</v>
      </c>
      <c r="F85" s="30">
        <v>71.672</v>
      </c>
      <c r="G85" s="30">
        <v>78.621</v>
      </c>
      <c r="H85" s="30">
        <v>86.171</v>
      </c>
      <c r="I85" s="30">
        <v>94.317</v>
      </c>
      <c r="J85" s="30">
        <v>103.573</v>
      </c>
      <c r="K85" s="30">
        <v>113.552</v>
      </c>
      <c r="L85" s="30">
        <v>124.117</v>
      </c>
      <c r="M85" s="30">
        <v>135.278</v>
      </c>
      <c r="N85" s="31">
        <f t="shared" si="7"/>
        <v>1.8874595378948542</v>
      </c>
      <c r="P85" s="30">
        <f t="shared" si="8"/>
        <v>17.29662</v>
      </c>
      <c r="Q85" s="30">
        <f t="shared" si="9"/>
        <v>29.761159999999997</v>
      </c>
      <c r="R85" s="30"/>
      <c r="S85" s="30"/>
      <c r="T85" s="9">
        <v>2012</v>
      </c>
    </row>
    <row r="86" spans="1:20" ht="14.25">
      <c r="A86" s="9" t="s">
        <v>126</v>
      </c>
      <c r="B86" s="9" t="s">
        <v>41</v>
      </c>
      <c r="C86" s="9" t="s">
        <v>42</v>
      </c>
      <c r="D86" s="9" t="s">
        <v>43</v>
      </c>
      <c r="E86" s="26">
        <v>0.14500000000000002</v>
      </c>
      <c r="F86" s="30">
        <v>82.367</v>
      </c>
      <c r="G86" s="30">
        <v>88.6</v>
      </c>
      <c r="H86" s="30">
        <v>93.271</v>
      </c>
      <c r="I86" s="30">
        <v>98.814</v>
      </c>
      <c r="J86" s="30">
        <v>106.132</v>
      </c>
      <c r="K86" s="30">
        <v>114.569</v>
      </c>
      <c r="L86" s="30">
        <v>123.951</v>
      </c>
      <c r="M86" s="30">
        <v>134.365</v>
      </c>
      <c r="N86" s="31">
        <f t="shared" si="7"/>
        <v>1.6312965143807594</v>
      </c>
      <c r="P86" s="30">
        <f t="shared" si="8"/>
        <v>12.847000000000001</v>
      </c>
      <c r="Q86" s="30">
        <f t="shared" si="9"/>
        <v>19.482925000000005</v>
      </c>
      <c r="R86" s="30"/>
      <c r="S86" s="30"/>
      <c r="T86" s="9">
        <v>2014</v>
      </c>
    </row>
    <row r="87" spans="1:20" ht="14.25">
      <c r="A87" s="9" t="s">
        <v>129</v>
      </c>
      <c r="B87" s="9" t="s">
        <v>41</v>
      </c>
      <c r="C87" s="9" t="s">
        <v>42</v>
      </c>
      <c r="D87" s="9" t="s">
        <v>43</v>
      </c>
      <c r="E87" s="26">
        <v>0.54</v>
      </c>
      <c r="F87" s="30">
        <v>95.824</v>
      </c>
      <c r="G87" s="30">
        <v>97.502</v>
      </c>
      <c r="H87" s="30">
        <v>100.18</v>
      </c>
      <c r="I87" s="30">
        <v>103.848</v>
      </c>
      <c r="J87" s="30">
        <v>109.672</v>
      </c>
      <c r="K87" s="30">
        <v>115.944</v>
      </c>
      <c r="L87" s="30">
        <v>123.09</v>
      </c>
      <c r="M87" s="30">
        <v>130.647</v>
      </c>
      <c r="N87" s="31">
        <f t="shared" si="7"/>
        <v>1.363405827350142</v>
      </c>
      <c r="P87" s="30">
        <f t="shared" si="8"/>
        <v>52.65108</v>
      </c>
      <c r="Q87" s="30">
        <f t="shared" si="9"/>
        <v>70.54938</v>
      </c>
      <c r="R87" s="30"/>
      <c r="S87" s="30"/>
      <c r="T87" s="9">
        <v>2015</v>
      </c>
    </row>
    <row r="88" spans="1:20" ht="14.25">
      <c r="A88" s="9" t="s">
        <v>130</v>
      </c>
      <c r="B88" s="9" t="s">
        <v>41</v>
      </c>
      <c r="C88" s="9" t="s">
        <v>42</v>
      </c>
      <c r="D88" s="9" t="s">
        <v>43</v>
      </c>
      <c r="E88" s="26">
        <v>0.19</v>
      </c>
      <c r="F88" s="30">
        <v>75.298</v>
      </c>
      <c r="G88" s="30">
        <v>79.884</v>
      </c>
      <c r="H88" s="30">
        <v>84.933</v>
      </c>
      <c r="I88" s="30">
        <v>90.973</v>
      </c>
      <c r="J88" s="30">
        <v>98.285</v>
      </c>
      <c r="K88" s="30">
        <v>106.528</v>
      </c>
      <c r="L88" s="30">
        <v>115.586</v>
      </c>
      <c r="M88" s="30">
        <v>125.551</v>
      </c>
      <c r="N88" s="31">
        <f t="shared" si="7"/>
        <v>1.6673882440436665</v>
      </c>
      <c r="P88" s="30">
        <f t="shared" si="8"/>
        <v>15.17796</v>
      </c>
      <c r="Q88" s="30">
        <f t="shared" si="9"/>
        <v>23.85469</v>
      </c>
      <c r="R88" s="30"/>
      <c r="S88" s="30"/>
      <c r="T88" s="9">
        <v>2014</v>
      </c>
    </row>
    <row r="89" spans="1:20" ht="14.25">
      <c r="A89" s="9" t="s">
        <v>137</v>
      </c>
      <c r="B89" s="9" t="s">
        <v>41</v>
      </c>
      <c r="C89" s="9" t="s">
        <v>42</v>
      </c>
      <c r="D89" s="9" t="s">
        <v>43</v>
      </c>
      <c r="E89" s="26">
        <v>0.457</v>
      </c>
      <c r="F89" s="30">
        <v>79.907</v>
      </c>
      <c r="G89" s="30">
        <v>82.725</v>
      </c>
      <c r="H89" s="30">
        <v>86.209</v>
      </c>
      <c r="I89" s="30">
        <v>90.633</v>
      </c>
      <c r="J89" s="30">
        <v>96.178</v>
      </c>
      <c r="K89" s="30">
        <v>102.17</v>
      </c>
      <c r="L89" s="30">
        <v>108.467</v>
      </c>
      <c r="M89" s="30">
        <v>115.125</v>
      </c>
      <c r="N89" s="31">
        <f t="shared" si="7"/>
        <v>1.4407373571777191</v>
      </c>
      <c r="P89" s="30">
        <f t="shared" si="8"/>
        <v>37.805324999999996</v>
      </c>
      <c r="Q89" s="30">
        <f t="shared" si="9"/>
        <v>52.612125</v>
      </c>
      <c r="R89" s="30"/>
      <c r="S89" s="30"/>
      <c r="T89" s="9">
        <v>2014</v>
      </c>
    </row>
    <row r="90" spans="1:20" ht="14.25">
      <c r="A90" s="9" t="s">
        <v>132</v>
      </c>
      <c r="B90" s="9" t="s">
        <v>41</v>
      </c>
      <c r="C90" s="9" t="s">
        <v>42</v>
      </c>
      <c r="D90" s="9" t="s">
        <v>43</v>
      </c>
      <c r="E90" s="26">
        <v>0.7420000000000001</v>
      </c>
      <c r="F90" s="30">
        <v>88.733</v>
      </c>
      <c r="G90" s="30">
        <v>91.096</v>
      </c>
      <c r="H90" s="30">
        <v>93.737</v>
      </c>
      <c r="I90" s="30">
        <v>97.026</v>
      </c>
      <c r="J90" s="30">
        <v>101.181</v>
      </c>
      <c r="K90" s="30">
        <v>105.727</v>
      </c>
      <c r="L90" s="30">
        <v>110.409</v>
      </c>
      <c r="M90" s="30">
        <v>114.933</v>
      </c>
      <c r="N90" s="31">
        <f t="shared" si="7"/>
        <v>1.2952678259497594</v>
      </c>
      <c r="P90" s="30">
        <f t="shared" si="8"/>
        <v>67.59323200000001</v>
      </c>
      <c r="Q90" s="30">
        <f t="shared" si="9"/>
        <v>85.28028600000002</v>
      </c>
      <c r="R90" s="30"/>
      <c r="S90" s="30"/>
      <c r="T90" s="9">
        <v>2014</v>
      </c>
    </row>
    <row r="91" spans="1:20" ht="14.25">
      <c r="A91" s="9" t="s">
        <v>133</v>
      </c>
      <c r="B91" s="9" t="s">
        <v>41</v>
      </c>
      <c r="C91" s="9" t="s">
        <v>42</v>
      </c>
      <c r="D91" s="9" t="s">
        <v>43</v>
      </c>
      <c r="E91" s="26">
        <v>0.772</v>
      </c>
      <c r="F91" s="30">
        <v>80.259</v>
      </c>
      <c r="G91" s="30">
        <v>82.355</v>
      </c>
      <c r="H91" s="30">
        <v>85.435</v>
      </c>
      <c r="I91" s="30">
        <v>89.334</v>
      </c>
      <c r="J91" s="30">
        <v>94.247</v>
      </c>
      <c r="K91" s="30">
        <v>99.758</v>
      </c>
      <c r="L91" s="30">
        <v>105.474</v>
      </c>
      <c r="M91" s="30">
        <v>111.249</v>
      </c>
      <c r="N91" s="31">
        <f t="shared" si="7"/>
        <v>1.3861249205696557</v>
      </c>
      <c r="P91" s="30">
        <f t="shared" si="8"/>
        <v>63.57806000000001</v>
      </c>
      <c r="Q91" s="30">
        <f t="shared" si="9"/>
        <v>85.884228</v>
      </c>
      <c r="R91" s="30"/>
      <c r="S91" s="30"/>
      <c r="T91" s="9">
        <v>2015</v>
      </c>
    </row>
    <row r="92" spans="1:20" ht="14.25">
      <c r="A92" s="9" t="s">
        <v>134</v>
      </c>
      <c r="B92" s="9" t="s">
        <v>41</v>
      </c>
      <c r="C92" s="9" t="s">
        <v>42</v>
      </c>
      <c r="D92" s="9" t="s">
        <v>43</v>
      </c>
      <c r="E92" s="26">
        <v>0.247</v>
      </c>
      <c r="F92" s="30">
        <v>104.008</v>
      </c>
      <c r="G92" s="30">
        <v>75.535</v>
      </c>
      <c r="H92" s="30">
        <v>76.79</v>
      </c>
      <c r="I92" s="30">
        <v>87.14</v>
      </c>
      <c r="J92" s="30">
        <v>93.639</v>
      </c>
      <c r="K92" s="30">
        <v>99.166</v>
      </c>
      <c r="L92" s="30">
        <v>104.943</v>
      </c>
      <c r="M92" s="30">
        <v>110.82</v>
      </c>
      <c r="N92" s="31">
        <f t="shared" si="7"/>
        <v>1.0654949619260057</v>
      </c>
      <c r="P92" s="30">
        <f t="shared" si="8"/>
        <v>18.657145</v>
      </c>
      <c r="Q92" s="30">
        <f t="shared" si="9"/>
        <v>27.372539999999997</v>
      </c>
      <c r="R92" s="30"/>
      <c r="S92" s="30"/>
      <c r="T92" s="9">
        <v>2008</v>
      </c>
    </row>
    <row r="93" spans="1:20" ht="14.25">
      <c r="A93" s="9" t="s">
        <v>138</v>
      </c>
      <c r="B93" s="9" t="s">
        <v>41</v>
      </c>
      <c r="C93" s="9" t="s">
        <v>42</v>
      </c>
      <c r="D93" s="9" t="s">
        <v>43</v>
      </c>
      <c r="E93" s="26">
        <v>0.759</v>
      </c>
      <c r="F93" s="30">
        <v>81.419</v>
      </c>
      <c r="G93" s="30">
        <v>83.057</v>
      </c>
      <c r="H93" s="30">
        <v>84.71</v>
      </c>
      <c r="I93" s="30">
        <v>87.597</v>
      </c>
      <c r="J93" s="30">
        <v>91.616</v>
      </c>
      <c r="K93" s="30">
        <v>96.387</v>
      </c>
      <c r="L93" s="30">
        <v>101.344</v>
      </c>
      <c r="M93" s="30">
        <v>106.531</v>
      </c>
      <c r="N93" s="31">
        <f t="shared" si="7"/>
        <v>1.3084292364190178</v>
      </c>
      <c r="P93" s="30">
        <f t="shared" si="8"/>
        <v>63.040263</v>
      </c>
      <c r="Q93" s="30">
        <f t="shared" si="9"/>
        <v>80.85702900000001</v>
      </c>
      <c r="R93" s="30"/>
      <c r="S93" s="30"/>
      <c r="T93" s="9">
        <v>2013</v>
      </c>
    </row>
    <row r="94" spans="1:20" ht="14.25">
      <c r="A94" s="9" t="s">
        <v>136</v>
      </c>
      <c r="B94" s="9" t="s">
        <v>41</v>
      </c>
      <c r="C94" s="9" t="s">
        <v>42</v>
      </c>
      <c r="D94" s="9" t="s">
        <v>43</v>
      </c>
      <c r="E94" s="26">
        <v>0.18</v>
      </c>
      <c r="F94" s="30">
        <v>67.934</v>
      </c>
      <c r="G94" s="30">
        <v>72.644</v>
      </c>
      <c r="H94" s="30">
        <v>76.92</v>
      </c>
      <c r="I94" s="30">
        <v>81.593</v>
      </c>
      <c r="J94" s="30">
        <v>87.383</v>
      </c>
      <c r="K94" s="30">
        <v>93.432</v>
      </c>
      <c r="L94" s="30">
        <v>99.81</v>
      </c>
      <c r="M94" s="30">
        <v>106.5</v>
      </c>
      <c r="N94" s="31">
        <f t="shared" si="7"/>
        <v>1.56769805988165</v>
      </c>
      <c r="P94" s="30">
        <f t="shared" si="8"/>
        <v>13.07592</v>
      </c>
      <c r="Q94" s="30">
        <f t="shared" si="9"/>
        <v>19.169999999999998</v>
      </c>
      <c r="R94" s="30"/>
      <c r="S94" s="30"/>
      <c r="T94" s="9">
        <v>2014</v>
      </c>
    </row>
    <row r="95" spans="1:20" ht="14.25">
      <c r="A95" s="9" t="s">
        <v>135</v>
      </c>
      <c r="B95" s="9" t="s">
        <v>41</v>
      </c>
      <c r="C95" s="9" t="s">
        <v>42</v>
      </c>
      <c r="D95" s="9" t="s">
        <v>43</v>
      </c>
      <c r="E95" s="26">
        <v>0.5640000000000001</v>
      </c>
      <c r="F95" s="30">
        <v>71.517</v>
      </c>
      <c r="G95" s="30">
        <v>74.888</v>
      </c>
      <c r="H95" s="30">
        <v>78.836</v>
      </c>
      <c r="I95" s="30">
        <v>83.321</v>
      </c>
      <c r="J95" s="30">
        <v>88.758</v>
      </c>
      <c r="K95" s="30">
        <v>94.514</v>
      </c>
      <c r="L95" s="30">
        <v>100.34</v>
      </c>
      <c r="M95" s="30">
        <v>106.499</v>
      </c>
      <c r="N95" s="31">
        <f t="shared" si="7"/>
        <v>1.4891424416572283</v>
      </c>
      <c r="P95" s="30">
        <f t="shared" si="8"/>
        <v>42.23683200000001</v>
      </c>
      <c r="Q95" s="30">
        <f t="shared" si="9"/>
        <v>60.065436000000005</v>
      </c>
      <c r="R95" s="30"/>
      <c r="S95" s="30"/>
      <c r="T95" s="9">
        <v>2015</v>
      </c>
    </row>
    <row r="96" spans="1:20" ht="14.25">
      <c r="A96" s="9" t="s">
        <v>140</v>
      </c>
      <c r="B96" s="9" t="s">
        <v>41</v>
      </c>
      <c r="C96" s="9" t="s">
        <v>42</v>
      </c>
      <c r="D96" s="9" t="s">
        <v>43</v>
      </c>
      <c r="E96" s="26">
        <v>0.41100000000000003</v>
      </c>
      <c r="F96" s="30">
        <v>70.279</v>
      </c>
      <c r="G96" s="30">
        <v>74.391</v>
      </c>
      <c r="H96" s="30">
        <v>77.975</v>
      </c>
      <c r="I96" s="30">
        <v>81.818</v>
      </c>
      <c r="J96" s="30">
        <v>86.406</v>
      </c>
      <c r="K96" s="30">
        <v>91.348</v>
      </c>
      <c r="L96" s="30">
        <v>96.511</v>
      </c>
      <c r="M96" s="30">
        <v>101.944</v>
      </c>
      <c r="N96" s="31">
        <f t="shared" si="7"/>
        <v>1.4505613341111856</v>
      </c>
      <c r="P96" s="30">
        <f t="shared" si="8"/>
        <v>30.574701000000005</v>
      </c>
      <c r="Q96" s="30">
        <f t="shared" si="9"/>
        <v>41.898984000000006</v>
      </c>
      <c r="R96" s="30"/>
      <c r="S96" s="30"/>
      <c r="T96" s="9">
        <v>2014</v>
      </c>
    </row>
    <row r="97" spans="1:20" ht="14.25">
      <c r="A97" s="9" t="s">
        <v>146</v>
      </c>
      <c r="B97" s="9" t="s">
        <v>41</v>
      </c>
      <c r="C97" s="9" t="s">
        <v>42</v>
      </c>
      <c r="D97" s="9" t="s">
        <v>43</v>
      </c>
      <c r="E97" s="26">
        <v>0.039</v>
      </c>
      <c r="F97" s="30">
        <v>57.775</v>
      </c>
      <c r="G97" s="30">
        <v>62.873</v>
      </c>
      <c r="H97" s="30">
        <v>66.62</v>
      </c>
      <c r="I97" s="30">
        <v>70.969</v>
      </c>
      <c r="J97" s="30">
        <v>76.438</v>
      </c>
      <c r="K97" s="30">
        <v>83.191</v>
      </c>
      <c r="L97" s="30">
        <v>89.94</v>
      </c>
      <c r="M97" s="30">
        <v>97.01</v>
      </c>
      <c r="N97" s="31">
        <f t="shared" si="7"/>
        <v>1.679099956728689</v>
      </c>
      <c r="P97" s="30">
        <f t="shared" si="8"/>
        <v>2.452047</v>
      </c>
      <c r="Q97" s="30">
        <f t="shared" si="9"/>
        <v>3.7833900000000003</v>
      </c>
      <c r="R97" s="30"/>
      <c r="S97" s="30"/>
      <c r="T97" s="9">
        <v>2013</v>
      </c>
    </row>
    <row r="98" spans="1:20" ht="14.25">
      <c r="A98" s="9" t="s">
        <v>142</v>
      </c>
      <c r="B98" s="9" t="s">
        <v>41</v>
      </c>
      <c r="C98" s="9" t="s">
        <v>42</v>
      </c>
      <c r="D98" s="9" t="s">
        <v>43</v>
      </c>
      <c r="E98" s="26">
        <v>0.65</v>
      </c>
      <c r="F98" s="30">
        <v>71.675</v>
      </c>
      <c r="G98" s="30">
        <v>73.463</v>
      </c>
      <c r="H98" s="30">
        <v>75.212</v>
      </c>
      <c r="I98" s="30">
        <v>78.227</v>
      </c>
      <c r="J98" s="30">
        <v>82.24</v>
      </c>
      <c r="K98" s="30">
        <v>86.582</v>
      </c>
      <c r="L98" s="30">
        <v>91.137</v>
      </c>
      <c r="M98" s="30">
        <v>95.895</v>
      </c>
      <c r="N98" s="31">
        <f aca="true" t="shared" si="10" ref="N98:N129">M98/F98</f>
        <v>1.3379141960237182</v>
      </c>
      <c r="P98" s="30">
        <f t="shared" si="8"/>
        <v>47.750949999999996</v>
      </c>
      <c r="Q98" s="30">
        <f t="shared" si="9"/>
        <v>62.33175</v>
      </c>
      <c r="R98" s="30"/>
      <c r="S98" s="30"/>
      <c r="T98" s="9">
        <v>2014</v>
      </c>
    </row>
    <row r="99" spans="1:20" ht="14.25">
      <c r="A99" s="9" t="s">
        <v>141</v>
      </c>
      <c r="B99" s="9" t="s">
        <v>41</v>
      </c>
      <c r="C99" s="9" t="s">
        <v>42</v>
      </c>
      <c r="D99" s="9" t="s">
        <v>43</v>
      </c>
      <c r="E99" s="26">
        <v>0.17200000000000001</v>
      </c>
      <c r="F99" s="30">
        <v>67.137</v>
      </c>
      <c r="G99" s="30">
        <v>70.091</v>
      </c>
      <c r="H99" s="30">
        <v>71.161</v>
      </c>
      <c r="I99" s="30">
        <v>75.355</v>
      </c>
      <c r="J99" s="30">
        <v>79.788</v>
      </c>
      <c r="K99" s="30">
        <v>84.616</v>
      </c>
      <c r="L99" s="30">
        <v>89.633</v>
      </c>
      <c r="M99" s="30">
        <v>94.952</v>
      </c>
      <c r="N99" s="31">
        <f t="shared" si="10"/>
        <v>1.4143020986937158</v>
      </c>
      <c r="P99" s="30">
        <f aca="true" t="shared" si="11" ref="P99:P130">E99*G99</f>
        <v>12.055652</v>
      </c>
      <c r="Q99" s="30">
        <f aca="true" t="shared" si="12" ref="Q99:Q130">E99*M99</f>
        <v>16.331744</v>
      </c>
      <c r="R99" s="30"/>
      <c r="S99" s="30"/>
      <c r="T99" s="9">
        <v>2015</v>
      </c>
    </row>
    <row r="100" spans="1:20" ht="14.25">
      <c r="A100" s="9" t="s">
        <v>144</v>
      </c>
      <c r="B100" s="9" t="s">
        <v>41</v>
      </c>
      <c r="C100" s="9" t="s">
        <v>42</v>
      </c>
      <c r="D100" s="9" t="s">
        <v>43</v>
      </c>
      <c r="E100" s="26">
        <v>0.19</v>
      </c>
      <c r="F100" s="30">
        <v>59.909</v>
      </c>
      <c r="G100" s="30">
        <v>62.709</v>
      </c>
      <c r="H100" s="30">
        <v>65.493</v>
      </c>
      <c r="I100" s="30">
        <v>69.57</v>
      </c>
      <c r="J100" s="30">
        <v>74.762</v>
      </c>
      <c r="K100" s="30">
        <v>80.515</v>
      </c>
      <c r="L100" s="30">
        <v>86.689</v>
      </c>
      <c r="M100" s="30">
        <v>93.354</v>
      </c>
      <c r="N100" s="31">
        <f t="shared" si="10"/>
        <v>1.5582633661052596</v>
      </c>
      <c r="P100" s="30">
        <f t="shared" si="11"/>
        <v>11.914710000000001</v>
      </c>
      <c r="Q100" s="30">
        <f t="shared" si="12"/>
        <v>17.73726</v>
      </c>
      <c r="R100" s="30"/>
      <c r="S100" s="30"/>
      <c r="T100" s="9">
        <v>2013</v>
      </c>
    </row>
    <row r="101" spans="1:20" ht="14.25">
      <c r="A101" s="9" t="s">
        <v>143</v>
      </c>
      <c r="B101" s="9" t="s">
        <v>41</v>
      </c>
      <c r="C101" s="9" t="s">
        <v>42</v>
      </c>
      <c r="D101" s="9" t="s">
        <v>43</v>
      </c>
      <c r="E101" s="26">
        <v>0.111</v>
      </c>
      <c r="F101" s="30">
        <v>50.193</v>
      </c>
      <c r="G101" s="30">
        <v>54.205</v>
      </c>
      <c r="H101" s="30">
        <v>58.55</v>
      </c>
      <c r="I101" s="30">
        <v>63.486</v>
      </c>
      <c r="J101" s="30">
        <v>69.286</v>
      </c>
      <c r="K101" s="30">
        <v>75.656</v>
      </c>
      <c r="L101" s="30">
        <v>82.587</v>
      </c>
      <c r="M101" s="30">
        <v>89.959</v>
      </c>
      <c r="N101" s="31">
        <f t="shared" si="10"/>
        <v>1.7922618691849463</v>
      </c>
      <c r="P101" s="30">
        <f t="shared" si="11"/>
        <v>6.016755</v>
      </c>
      <c r="Q101" s="30">
        <f t="shared" si="12"/>
        <v>9.985449000000001</v>
      </c>
      <c r="R101" s="30"/>
      <c r="S101" s="30"/>
      <c r="T101" s="9">
        <v>2013</v>
      </c>
    </row>
    <row r="102" spans="1:20" ht="14.25">
      <c r="A102" s="9" t="s">
        <v>258</v>
      </c>
      <c r="B102" s="9" t="s">
        <v>41</v>
      </c>
      <c r="C102" s="9" t="s">
        <v>42</v>
      </c>
      <c r="D102" s="9" t="s">
        <v>43</v>
      </c>
      <c r="E102" s="26">
        <v>0.068</v>
      </c>
      <c r="F102" s="30">
        <v>60.808</v>
      </c>
      <c r="G102" s="30">
        <v>62.318</v>
      </c>
      <c r="H102" s="30">
        <v>64.198</v>
      </c>
      <c r="I102" s="30">
        <v>67.069</v>
      </c>
      <c r="J102" s="30">
        <v>70.841</v>
      </c>
      <c r="K102" s="30">
        <v>75.265</v>
      </c>
      <c r="L102" s="30">
        <v>79.9</v>
      </c>
      <c r="M102" s="30">
        <v>84.782</v>
      </c>
      <c r="N102" s="31">
        <f t="shared" si="10"/>
        <v>1.394257334561242</v>
      </c>
      <c r="P102" s="30">
        <f t="shared" si="11"/>
        <v>4.237624</v>
      </c>
      <c r="Q102" s="30">
        <f t="shared" si="12"/>
        <v>5.765176</v>
      </c>
      <c r="R102" s="30"/>
      <c r="S102" s="30"/>
      <c r="T102" s="9">
        <v>2014</v>
      </c>
    </row>
    <row r="103" spans="1:20" ht="14.25">
      <c r="A103" s="9" t="s">
        <v>147</v>
      </c>
      <c r="B103" s="9" t="s">
        <v>41</v>
      </c>
      <c r="C103" s="9" t="s">
        <v>42</v>
      </c>
      <c r="D103" s="9" t="s">
        <v>43</v>
      </c>
      <c r="E103" s="26">
        <v>0.468</v>
      </c>
      <c r="F103" s="30">
        <v>58.605</v>
      </c>
      <c r="G103" s="30">
        <v>60.977</v>
      </c>
      <c r="H103" s="30">
        <v>63.356</v>
      </c>
      <c r="I103" s="30">
        <v>66.304</v>
      </c>
      <c r="J103" s="30">
        <v>70.025</v>
      </c>
      <c r="K103" s="30">
        <v>74.158</v>
      </c>
      <c r="L103" s="30">
        <v>78.669</v>
      </c>
      <c r="M103" s="30">
        <v>83.533</v>
      </c>
      <c r="N103" s="31">
        <f t="shared" si="10"/>
        <v>1.4253561982765977</v>
      </c>
      <c r="P103" s="30">
        <f t="shared" si="11"/>
        <v>28.537236</v>
      </c>
      <c r="Q103" s="30">
        <f t="shared" si="12"/>
        <v>39.093444000000005</v>
      </c>
      <c r="R103" s="30"/>
      <c r="S103" s="30"/>
      <c r="T103" s="9">
        <v>2014</v>
      </c>
    </row>
    <row r="104" spans="1:20" ht="14.25">
      <c r="A104" s="9" t="s">
        <v>148</v>
      </c>
      <c r="B104" s="9" t="s">
        <v>41</v>
      </c>
      <c r="C104" s="9" t="s">
        <v>42</v>
      </c>
      <c r="D104" s="9" t="s">
        <v>43</v>
      </c>
      <c r="E104" s="26">
        <v>0.915</v>
      </c>
      <c r="F104" s="30">
        <v>62.195</v>
      </c>
      <c r="G104" s="30">
        <v>64.799</v>
      </c>
      <c r="H104" s="30">
        <v>66.851</v>
      </c>
      <c r="I104" s="30">
        <v>69.139</v>
      </c>
      <c r="J104" s="30">
        <v>71.86</v>
      </c>
      <c r="K104" s="30">
        <v>74.774</v>
      </c>
      <c r="L104" s="30">
        <v>78.012</v>
      </c>
      <c r="M104" s="30">
        <v>81.38</v>
      </c>
      <c r="N104" s="31">
        <f t="shared" si="10"/>
        <v>1.3084653107162953</v>
      </c>
      <c r="P104" s="30">
        <f t="shared" si="11"/>
        <v>59.29108500000001</v>
      </c>
      <c r="Q104" s="30">
        <f t="shared" si="12"/>
        <v>74.4627</v>
      </c>
      <c r="R104" s="30"/>
      <c r="S104" s="30"/>
      <c r="T104" s="9">
        <v>2014</v>
      </c>
    </row>
    <row r="105" spans="1:20" ht="14.25">
      <c r="A105" s="9" t="s">
        <v>149</v>
      </c>
      <c r="B105" s="9" t="s">
        <v>41</v>
      </c>
      <c r="C105" s="9" t="s">
        <v>42</v>
      </c>
      <c r="D105" s="9" t="s">
        <v>43</v>
      </c>
      <c r="E105" s="26">
        <v>0.72</v>
      </c>
      <c r="F105" s="30">
        <v>61.557</v>
      </c>
      <c r="G105" s="30">
        <v>63.964</v>
      </c>
      <c r="H105" s="30">
        <v>65.805</v>
      </c>
      <c r="I105" s="30">
        <v>68.07</v>
      </c>
      <c r="J105" s="30">
        <v>70.634</v>
      </c>
      <c r="K105" s="30">
        <v>73.216</v>
      </c>
      <c r="L105" s="30">
        <v>75.87</v>
      </c>
      <c r="M105" s="30">
        <v>78.62</v>
      </c>
      <c r="N105" s="31">
        <f t="shared" si="10"/>
        <v>1.2771902464382605</v>
      </c>
      <c r="P105" s="30">
        <f t="shared" si="11"/>
        <v>46.05408</v>
      </c>
      <c r="Q105" s="30">
        <f t="shared" si="12"/>
        <v>56.6064</v>
      </c>
      <c r="R105" s="30"/>
      <c r="S105" s="30"/>
      <c r="T105" s="9">
        <v>2015</v>
      </c>
    </row>
    <row r="106" spans="1:20" ht="14.25">
      <c r="A106" s="9" t="s">
        <v>151</v>
      </c>
      <c r="B106" s="9" t="s">
        <v>41</v>
      </c>
      <c r="C106" s="9" t="s">
        <v>42</v>
      </c>
      <c r="D106" s="9" t="s">
        <v>43</v>
      </c>
      <c r="E106" s="26">
        <v>0.9520000000000001</v>
      </c>
      <c r="F106" s="30">
        <v>52.79</v>
      </c>
      <c r="G106" s="30">
        <v>55.73</v>
      </c>
      <c r="H106" s="30">
        <v>58.234</v>
      </c>
      <c r="I106" s="30">
        <v>61.058</v>
      </c>
      <c r="J106" s="30">
        <v>64.276</v>
      </c>
      <c r="K106" s="30">
        <v>67.628</v>
      </c>
      <c r="L106" s="30">
        <v>71.103</v>
      </c>
      <c r="M106" s="30">
        <v>74.729</v>
      </c>
      <c r="N106" s="31">
        <f t="shared" si="10"/>
        <v>1.4155900738776284</v>
      </c>
      <c r="P106" s="30">
        <f t="shared" si="11"/>
        <v>53.05496</v>
      </c>
      <c r="Q106" s="30">
        <f t="shared" si="12"/>
        <v>71.142008</v>
      </c>
      <c r="R106" s="30"/>
      <c r="S106" s="30"/>
      <c r="T106" s="9">
        <v>2014</v>
      </c>
    </row>
    <row r="107" spans="1:20" ht="14.25">
      <c r="A107" s="9" t="s">
        <v>150</v>
      </c>
      <c r="B107" s="9" t="s">
        <v>41</v>
      </c>
      <c r="C107" s="9" t="s">
        <v>42</v>
      </c>
      <c r="D107" s="9" t="s">
        <v>43</v>
      </c>
      <c r="E107" s="26">
        <v>0.7260000000000001</v>
      </c>
      <c r="F107" s="30">
        <v>81.272</v>
      </c>
      <c r="G107" s="30">
        <v>65.383</v>
      </c>
      <c r="H107" s="30">
        <v>61.293</v>
      </c>
      <c r="I107" s="30">
        <v>62.555</v>
      </c>
      <c r="J107" s="30">
        <v>64.577</v>
      </c>
      <c r="K107" s="30">
        <v>67.088</v>
      </c>
      <c r="L107" s="30">
        <v>69.714</v>
      </c>
      <c r="M107" s="30">
        <v>73.273</v>
      </c>
      <c r="N107" s="31">
        <f t="shared" si="10"/>
        <v>0.9015774190373067</v>
      </c>
      <c r="P107" s="30">
        <f t="shared" si="11"/>
        <v>47.468058</v>
      </c>
      <c r="Q107" s="30">
        <f t="shared" si="12"/>
        <v>53.196198</v>
      </c>
      <c r="R107" s="30"/>
      <c r="S107" s="30"/>
      <c r="T107" s="9">
        <v>2015</v>
      </c>
    </row>
    <row r="108" spans="1:20" ht="14.25">
      <c r="A108" s="9" t="s">
        <v>157</v>
      </c>
      <c r="B108" s="9" t="s">
        <v>41</v>
      </c>
      <c r="C108" s="9" t="s">
        <v>42</v>
      </c>
      <c r="D108" s="9" t="s">
        <v>43</v>
      </c>
      <c r="E108" s="26">
        <v>0.064</v>
      </c>
      <c r="F108" s="30">
        <v>30.91</v>
      </c>
      <c r="G108" s="30">
        <v>33.187</v>
      </c>
      <c r="H108" s="30">
        <v>35.523</v>
      </c>
      <c r="I108" s="30">
        <v>38.462</v>
      </c>
      <c r="J108" s="30">
        <v>42.346</v>
      </c>
      <c r="K108" s="30">
        <v>46.541</v>
      </c>
      <c r="L108" s="30">
        <v>51.073</v>
      </c>
      <c r="M108" s="30">
        <v>72.402</v>
      </c>
      <c r="N108" s="31">
        <f t="shared" si="10"/>
        <v>2.3423487544483987</v>
      </c>
      <c r="P108" s="30">
        <f t="shared" si="11"/>
        <v>2.123968</v>
      </c>
      <c r="Q108" s="30">
        <f t="shared" si="12"/>
        <v>4.6337280000000005</v>
      </c>
      <c r="R108" s="30"/>
      <c r="S108" s="30"/>
      <c r="T108" s="9">
        <v>2014</v>
      </c>
    </row>
    <row r="109" spans="1:20" ht="14.25">
      <c r="A109" s="9" t="s">
        <v>152</v>
      </c>
      <c r="B109" s="9" t="s">
        <v>41</v>
      </c>
      <c r="C109" s="9" t="s">
        <v>42</v>
      </c>
      <c r="D109" s="9" t="s">
        <v>43</v>
      </c>
      <c r="E109" s="26">
        <v>0.763</v>
      </c>
      <c r="F109" s="30">
        <v>47.3</v>
      </c>
      <c r="G109" s="30">
        <v>49.081</v>
      </c>
      <c r="H109" s="30">
        <v>51.15</v>
      </c>
      <c r="I109" s="30">
        <v>53.745</v>
      </c>
      <c r="J109" s="30">
        <v>56.992</v>
      </c>
      <c r="K109" s="30">
        <v>60.527</v>
      </c>
      <c r="L109" s="30">
        <v>64.237</v>
      </c>
      <c r="M109" s="30">
        <v>68.16</v>
      </c>
      <c r="N109" s="31">
        <f t="shared" si="10"/>
        <v>1.441014799154334</v>
      </c>
      <c r="P109" s="30">
        <f t="shared" si="11"/>
        <v>37.448803000000005</v>
      </c>
      <c r="Q109" s="30">
        <f t="shared" si="12"/>
        <v>52.00608</v>
      </c>
      <c r="R109" s="30"/>
      <c r="S109" s="30"/>
      <c r="T109" s="9">
        <v>2015</v>
      </c>
    </row>
    <row r="110" spans="1:20" ht="14.25">
      <c r="A110" s="9" t="s">
        <v>153</v>
      </c>
      <c r="B110" s="9" t="s">
        <v>41</v>
      </c>
      <c r="C110" s="9" t="s">
        <v>42</v>
      </c>
      <c r="D110" s="9" t="s">
        <v>43</v>
      </c>
      <c r="E110" s="26">
        <v>0.383</v>
      </c>
      <c r="F110" s="30">
        <v>51.193</v>
      </c>
      <c r="G110" s="30">
        <v>52.947</v>
      </c>
      <c r="H110" s="30">
        <v>54.802</v>
      </c>
      <c r="I110" s="30">
        <v>57.003</v>
      </c>
      <c r="J110" s="30">
        <v>59.502</v>
      </c>
      <c r="K110" s="30">
        <v>61.993</v>
      </c>
      <c r="L110" s="30">
        <v>64.548</v>
      </c>
      <c r="M110" s="30">
        <v>67.193</v>
      </c>
      <c r="N110" s="31">
        <f t="shared" si="10"/>
        <v>1.312542730451429</v>
      </c>
      <c r="P110" s="30">
        <f t="shared" si="11"/>
        <v>20.278701</v>
      </c>
      <c r="Q110" s="30">
        <f t="shared" si="12"/>
        <v>25.734918999999998</v>
      </c>
      <c r="R110" s="30"/>
      <c r="S110" s="30"/>
      <c r="T110" s="9">
        <v>2014</v>
      </c>
    </row>
    <row r="111" spans="1:20" ht="14.25">
      <c r="A111" s="9" t="s">
        <v>154</v>
      </c>
      <c r="B111" s="9" t="s">
        <v>41</v>
      </c>
      <c r="C111" s="9" t="s">
        <v>42</v>
      </c>
      <c r="D111" s="9" t="s">
        <v>43</v>
      </c>
      <c r="E111" s="26">
        <v>0.157</v>
      </c>
      <c r="F111" s="30">
        <v>34.531</v>
      </c>
      <c r="G111" s="30">
        <v>37.322</v>
      </c>
      <c r="H111" s="30">
        <v>40.475</v>
      </c>
      <c r="I111" s="30">
        <v>44.064</v>
      </c>
      <c r="J111" s="30">
        <v>48.307</v>
      </c>
      <c r="K111" s="30">
        <v>52.946</v>
      </c>
      <c r="L111" s="30">
        <v>58.003</v>
      </c>
      <c r="M111" s="30">
        <v>63.523</v>
      </c>
      <c r="N111" s="31">
        <f t="shared" si="10"/>
        <v>1.8395934088210595</v>
      </c>
      <c r="P111" s="30">
        <f t="shared" si="11"/>
        <v>5.859554</v>
      </c>
      <c r="Q111" s="30">
        <f t="shared" si="12"/>
        <v>9.973111000000001</v>
      </c>
      <c r="R111" s="30"/>
      <c r="S111" s="30"/>
      <c r="T111" s="9">
        <v>2013</v>
      </c>
    </row>
    <row r="112" spans="1:20" ht="14.25">
      <c r="A112" s="9" t="s">
        <v>155</v>
      </c>
      <c r="B112" s="9" t="s">
        <v>41</v>
      </c>
      <c r="C112" s="9" t="s">
        <v>42</v>
      </c>
      <c r="D112" s="9" t="s">
        <v>43</v>
      </c>
      <c r="E112" s="26">
        <v>0.234</v>
      </c>
      <c r="F112" s="30">
        <v>34.111</v>
      </c>
      <c r="G112" s="30">
        <v>36.687</v>
      </c>
      <c r="H112" s="30">
        <v>39.506</v>
      </c>
      <c r="I112" s="30">
        <v>42.794</v>
      </c>
      <c r="J112" s="30">
        <v>46.702</v>
      </c>
      <c r="K112" s="30">
        <v>51.091</v>
      </c>
      <c r="L112" s="30">
        <v>55.845</v>
      </c>
      <c r="M112" s="30">
        <v>60.957</v>
      </c>
      <c r="N112" s="31">
        <f t="shared" si="10"/>
        <v>1.787018850224268</v>
      </c>
      <c r="P112" s="30">
        <f t="shared" si="11"/>
        <v>8.584758</v>
      </c>
      <c r="Q112" s="30">
        <f t="shared" si="12"/>
        <v>14.263938000000001</v>
      </c>
      <c r="R112" s="30"/>
      <c r="S112" s="30"/>
      <c r="T112" s="9">
        <v>2013</v>
      </c>
    </row>
    <row r="113" spans="1:20" ht="14.25">
      <c r="A113" s="9" t="s">
        <v>156</v>
      </c>
      <c r="B113" s="9" t="s">
        <v>41</v>
      </c>
      <c r="C113" s="9" t="s">
        <v>42</v>
      </c>
      <c r="D113" s="9" t="s">
        <v>43</v>
      </c>
      <c r="E113" s="26">
        <v>0.215</v>
      </c>
      <c r="F113" s="30">
        <v>39.224</v>
      </c>
      <c r="G113" s="30">
        <v>41.057</v>
      </c>
      <c r="H113" s="30">
        <v>42.911</v>
      </c>
      <c r="I113" s="30">
        <v>45.113</v>
      </c>
      <c r="J113" s="30">
        <v>47.781</v>
      </c>
      <c r="K113" s="30">
        <v>50.758</v>
      </c>
      <c r="L113" s="30">
        <v>53.886</v>
      </c>
      <c r="M113" s="30">
        <v>57.194</v>
      </c>
      <c r="N113" s="31">
        <f t="shared" si="10"/>
        <v>1.458137874770549</v>
      </c>
      <c r="P113" s="30">
        <f t="shared" si="11"/>
        <v>8.827255000000001</v>
      </c>
      <c r="Q113" s="30">
        <f t="shared" si="12"/>
        <v>12.296710000000001</v>
      </c>
      <c r="R113" s="30"/>
      <c r="S113" s="30"/>
      <c r="T113" s="9">
        <v>2015</v>
      </c>
    </row>
    <row r="114" spans="1:20" ht="14.25">
      <c r="A114" s="9" t="s">
        <v>158</v>
      </c>
      <c r="B114" s="9" t="s">
        <v>41</v>
      </c>
      <c r="C114" s="9" t="s">
        <v>42</v>
      </c>
      <c r="D114" s="9" t="s">
        <v>43</v>
      </c>
      <c r="E114" s="26">
        <v>0.616</v>
      </c>
      <c r="F114" s="30">
        <v>39.037</v>
      </c>
      <c r="G114" s="30">
        <v>40.532</v>
      </c>
      <c r="H114" s="30">
        <v>42.157</v>
      </c>
      <c r="I114" s="30">
        <v>44.106</v>
      </c>
      <c r="J114" s="30">
        <v>46.67</v>
      </c>
      <c r="K114" s="30">
        <v>49.53</v>
      </c>
      <c r="L114" s="30">
        <v>52.582</v>
      </c>
      <c r="M114" s="30">
        <v>55.832</v>
      </c>
      <c r="N114" s="31">
        <f t="shared" si="10"/>
        <v>1.4302328560084023</v>
      </c>
      <c r="P114" s="30">
        <f t="shared" si="11"/>
        <v>24.967712</v>
      </c>
      <c r="Q114" s="30">
        <f t="shared" si="12"/>
        <v>34.392512</v>
      </c>
      <c r="R114" s="30"/>
      <c r="S114" s="30"/>
      <c r="T114" s="9">
        <v>2015</v>
      </c>
    </row>
    <row r="115" spans="1:20" ht="14.25">
      <c r="A115" s="9" t="s">
        <v>162</v>
      </c>
      <c r="B115" s="9" t="s">
        <v>41</v>
      </c>
      <c r="C115" s="9" t="s">
        <v>42</v>
      </c>
      <c r="D115" s="9" t="s">
        <v>43</v>
      </c>
      <c r="E115" s="26">
        <v>0.35600000000000004</v>
      </c>
      <c r="F115" s="30">
        <v>34.909</v>
      </c>
      <c r="G115" s="30">
        <v>36.068</v>
      </c>
      <c r="H115" s="30">
        <v>36.569</v>
      </c>
      <c r="I115" s="30">
        <v>38.014</v>
      </c>
      <c r="J115" s="30">
        <v>40.995</v>
      </c>
      <c r="K115" s="30">
        <v>45.174</v>
      </c>
      <c r="L115" s="30">
        <v>50.939</v>
      </c>
      <c r="M115" s="30">
        <v>55.749</v>
      </c>
      <c r="N115" s="31">
        <f t="shared" si="10"/>
        <v>1.5969807213039617</v>
      </c>
      <c r="P115" s="30">
        <f t="shared" si="11"/>
        <v>12.840208</v>
      </c>
      <c r="Q115" s="30">
        <f t="shared" si="12"/>
        <v>19.846644</v>
      </c>
      <c r="R115" s="30"/>
      <c r="S115" s="30"/>
      <c r="T115" s="9">
        <v>2014</v>
      </c>
    </row>
    <row r="116" spans="1:20" ht="14.25">
      <c r="A116" s="9" t="s">
        <v>161</v>
      </c>
      <c r="B116" s="9" t="s">
        <v>41</v>
      </c>
      <c r="C116" s="9" t="s">
        <v>42</v>
      </c>
      <c r="D116" s="9" t="s">
        <v>43</v>
      </c>
      <c r="E116" s="26">
        <v>0.6910000000000001</v>
      </c>
      <c r="F116" s="30">
        <v>44.652</v>
      </c>
      <c r="G116" s="30">
        <v>44.306</v>
      </c>
      <c r="H116" s="30">
        <v>44.25</v>
      </c>
      <c r="I116" s="30">
        <v>45.658</v>
      </c>
      <c r="J116" s="30">
        <v>47.844</v>
      </c>
      <c r="K116" s="30">
        <v>49.653</v>
      </c>
      <c r="L116" s="30">
        <v>51.36</v>
      </c>
      <c r="M116" s="30">
        <v>53.118</v>
      </c>
      <c r="N116" s="31">
        <f t="shared" si="10"/>
        <v>1.1895995700080624</v>
      </c>
      <c r="P116" s="30">
        <f t="shared" si="11"/>
        <v>30.615446000000002</v>
      </c>
      <c r="Q116" s="30">
        <f t="shared" si="12"/>
        <v>36.70453800000001</v>
      </c>
      <c r="R116" s="30"/>
      <c r="S116" s="30"/>
      <c r="T116" s="9">
        <v>2012</v>
      </c>
    </row>
    <row r="117" spans="1:20" ht="14.25">
      <c r="A117" s="9" t="s">
        <v>167</v>
      </c>
      <c r="B117" s="9" t="s">
        <v>41</v>
      </c>
      <c r="C117" s="9" t="s">
        <v>42</v>
      </c>
      <c r="D117" s="9" t="s">
        <v>43</v>
      </c>
      <c r="E117" s="26">
        <v>0.7230000000000001</v>
      </c>
      <c r="F117" s="30">
        <v>32.958</v>
      </c>
      <c r="G117" s="30">
        <v>33.219</v>
      </c>
      <c r="H117" s="30">
        <v>32.866</v>
      </c>
      <c r="I117" s="30">
        <v>34.331</v>
      </c>
      <c r="J117" s="30">
        <v>37.792</v>
      </c>
      <c r="K117" s="30">
        <v>43.539</v>
      </c>
      <c r="L117" s="30">
        <v>48.392</v>
      </c>
      <c r="M117" s="30">
        <v>52.769</v>
      </c>
      <c r="N117" s="31">
        <f t="shared" si="10"/>
        <v>1.6010983676193944</v>
      </c>
      <c r="P117" s="30">
        <f t="shared" si="11"/>
        <v>24.017337000000005</v>
      </c>
      <c r="Q117" s="30">
        <f t="shared" si="12"/>
        <v>38.151987000000005</v>
      </c>
      <c r="R117" s="30"/>
      <c r="S117" s="30"/>
      <c r="T117" s="9">
        <v>2014</v>
      </c>
    </row>
    <row r="118" spans="1:20" ht="14.25">
      <c r="A118" s="9" t="s">
        <v>159</v>
      </c>
      <c r="B118" s="9" t="s">
        <v>41</v>
      </c>
      <c r="C118" s="9" t="s">
        <v>42</v>
      </c>
      <c r="D118" s="9" t="s">
        <v>43</v>
      </c>
      <c r="E118" s="26">
        <v>0.122</v>
      </c>
      <c r="F118" s="30">
        <v>33.429</v>
      </c>
      <c r="G118" s="30">
        <v>35.832</v>
      </c>
      <c r="H118" s="30">
        <v>37.998</v>
      </c>
      <c r="I118" s="30">
        <v>40.526</v>
      </c>
      <c r="J118" s="30">
        <v>43.323</v>
      </c>
      <c r="K118" s="30">
        <v>46.238</v>
      </c>
      <c r="L118" s="30">
        <v>49.333</v>
      </c>
      <c r="M118" s="30">
        <v>52.62</v>
      </c>
      <c r="N118" s="31">
        <f t="shared" si="10"/>
        <v>1.574082383559185</v>
      </c>
      <c r="P118" s="30">
        <f t="shared" si="11"/>
        <v>4.371504</v>
      </c>
      <c r="Q118" s="30">
        <f t="shared" si="12"/>
        <v>6.419639999999999</v>
      </c>
      <c r="R118" s="30"/>
      <c r="S118" s="30"/>
      <c r="T118" s="9">
        <v>2013</v>
      </c>
    </row>
    <row r="119" spans="1:20" ht="14.25">
      <c r="A119" s="9" t="s">
        <v>160</v>
      </c>
      <c r="B119" s="9" t="s">
        <v>41</v>
      </c>
      <c r="C119" s="9" t="s">
        <v>42</v>
      </c>
      <c r="D119" s="9" t="s">
        <v>43</v>
      </c>
      <c r="E119" s="26">
        <v>0.043</v>
      </c>
      <c r="F119" s="30">
        <v>34.052</v>
      </c>
      <c r="G119" s="30">
        <v>35.437</v>
      </c>
      <c r="H119" s="30">
        <v>37.266</v>
      </c>
      <c r="I119" s="30">
        <v>39.464</v>
      </c>
      <c r="J119" s="30">
        <v>42.2</v>
      </c>
      <c r="K119" s="30">
        <v>45.261</v>
      </c>
      <c r="L119" s="30">
        <v>48.512</v>
      </c>
      <c r="M119" s="30">
        <v>51.985</v>
      </c>
      <c r="N119" s="31">
        <f t="shared" si="10"/>
        <v>1.5266357335839305</v>
      </c>
      <c r="P119" s="30">
        <f t="shared" si="11"/>
        <v>1.5237909999999997</v>
      </c>
      <c r="Q119" s="30">
        <f t="shared" si="12"/>
        <v>2.2353549999999998</v>
      </c>
      <c r="R119" s="30"/>
      <c r="S119" s="30"/>
      <c r="T119" s="9">
        <v>2014</v>
      </c>
    </row>
    <row r="120" spans="1:20" ht="14.25">
      <c r="A120" s="9" t="s">
        <v>163</v>
      </c>
      <c r="B120" s="9" t="s">
        <v>41</v>
      </c>
      <c r="C120" s="9" t="s">
        <v>42</v>
      </c>
      <c r="D120" s="9" t="s">
        <v>43</v>
      </c>
      <c r="E120" s="26">
        <v>0.529</v>
      </c>
      <c r="F120" s="30">
        <v>34.305</v>
      </c>
      <c r="G120" s="30">
        <v>35.604</v>
      </c>
      <c r="H120" s="30">
        <v>36.836</v>
      </c>
      <c r="I120" s="30">
        <v>39.032</v>
      </c>
      <c r="J120" s="30">
        <v>41.832</v>
      </c>
      <c r="K120" s="30">
        <v>44.845</v>
      </c>
      <c r="L120" s="30">
        <v>48.072</v>
      </c>
      <c r="M120" s="30">
        <v>51.521</v>
      </c>
      <c r="N120" s="31">
        <f t="shared" si="10"/>
        <v>1.5018510421221396</v>
      </c>
      <c r="P120" s="30">
        <f t="shared" si="11"/>
        <v>18.834516</v>
      </c>
      <c r="Q120" s="30">
        <f t="shared" si="12"/>
        <v>27.254609000000002</v>
      </c>
      <c r="R120" s="30"/>
      <c r="S120" s="30"/>
      <c r="T120" s="9">
        <v>2014</v>
      </c>
    </row>
    <row r="121" spans="1:20" ht="14.25">
      <c r="A121" s="9" t="s">
        <v>168</v>
      </c>
      <c r="B121" s="9" t="s">
        <v>41</v>
      </c>
      <c r="C121" s="9" t="s">
        <v>42</v>
      </c>
      <c r="D121" s="9" t="s">
        <v>43</v>
      </c>
      <c r="E121" s="26">
        <v>0.10300000000000001</v>
      </c>
      <c r="F121" s="30">
        <v>32.912</v>
      </c>
      <c r="G121" s="30">
        <v>34.575</v>
      </c>
      <c r="H121" s="30">
        <v>36.025</v>
      </c>
      <c r="I121" s="30">
        <v>38.166</v>
      </c>
      <c r="J121" s="30">
        <v>40.774</v>
      </c>
      <c r="K121" s="30">
        <v>43.7</v>
      </c>
      <c r="L121" s="30">
        <v>46.826</v>
      </c>
      <c r="M121" s="30">
        <v>50.139</v>
      </c>
      <c r="N121" s="31">
        <f t="shared" si="10"/>
        <v>1.523426105979582</v>
      </c>
      <c r="P121" s="30">
        <f t="shared" si="11"/>
        <v>3.5612250000000008</v>
      </c>
      <c r="Q121" s="30">
        <f t="shared" si="12"/>
        <v>5.1643170000000005</v>
      </c>
      <c r="R121" s="30"/>
      <c r="S121" s="30"/>
      <c r="T121" s="9">
        <v>2013</v>
      </c>
    </row>
    <row r="122" spans="1:20" ht="14.25">
      <c r="A122" s="9" t="s">
        <v>166</v>
      </c>
      <c r="B122" s="9" t="s">
        <v>41</v>
      </c>
      <c r="C122" s="9" t="s">
        <v>42</v>
      </c>
      <c r="D122" s="9" t="s">
        <v>43</v>
      </c>
      <c r="E122" s="26">
        <v>0.914</v>
      </c>
      <c r="F122" s="30">
        <v>36.784</v>
      </c>
      <c r="G122" s="30">
        <v>37.549</v>
      </c>
      <c r="H122" s="30">
        <v>38.754</v>
      </c>
      <c r="I122" s="30">
        <v>40.386</v>
      </c>
      <c r="J122" s="30">
        <v>42.54</v>
      </c>
      <c r="K122" s="30">
        <v>44.874</v>
      </c>
      <c r="L122" s="30">
        <v>47.36</v>
      </c>
      <c r="M122" s="30">
        <v>49.981</v>
      </c>
      <c r="N122" s="31">
        <f t="shared" si="10"/>
        <v>1.3587701174423663</v>
      </c>
      <c r="P122" s="30">
        <f t="shared" si="11"/>
        <v>34.319786</v>
      </c>
      <c r="Q122" s="30">
        <f t="shared" si="12"/>
        <v>45.682634</v>
      </c>
      <c r="R122" s="30"/>
      <c r="S122" s="30"/>
      <c r="T122" s="9">
        <v>2015</v>
      </c>
    </row>
    <row r="123" spans="1:20" ht="14.25">
      <c r="A123" s="9" t="s">
        <v>165</v>
      </c>
      <c r="B123" s="9" t="s">
        <v>41</v>
      </c>
      <c r="C123" s="9" t="s">
        <v>42</v>
      </c>
      <c r="D123" s="9" t="s">
        <v>43</v>
      </c>
      <c r="E123" s="26">
        <v>0.214</v>
      </c>
      <c r="F123" s="30">
        <v>34.616</v>
      </c>
      <c r="G123" s="30">
        <v>34.844</v>
      </c>
      <c r="H123" s="30">
        <v>36.485</v>
      </c>
      <c r="I123" s="30">
        <v>38.579</v>
      </c>
      <c r="J123" s="30">
        <v>41.104</v>
      </c>
      <c r="K123" s="30">
        <v>44.064</v>
      </c>
      <c r="L123" s="30">
        <v>46.911</v>
      </c>
      <c r="M123" s="30">
        <v>49.813</v>
      </c>
      <c r="N123" s="31">
        <f t="shared" si="10"/>
        <v>1.439016639704183</v>
      </c>
      <c r="P123" s="30">
        <f t="shared" si="11"/>
        <v>7.456616</v>
      </c>
      <c r="Q123" s="30">
        <f t="shared" si="12"/>
        <v>10.659982000000001</v>
      </c>
      <c r="R123" s="30"/>
      <c r="S123" s="30"/>
      <c r="T123" s="9">
        <v>2012</v>
      </c>
    </row>
    <row r="124" spans="1:20" ht="14.25">
      <c r="A124" s="9" t="s">
        <v>164</v>
      </c>
      <c r="B124" s="9" t="s">
        <v>41</v>
      </c>
      <c r="C124" s="9" t="s">
        <v>42</v>
      </c>
      <c r="D124" s="9" t="s">
        <v>43</v>
      </c>
      <c r="E124" s="26">
        <v>0.10200000000000001</v>
      </c>
      <c r="F124" s="30">
        <v>29.395</v>
      </c>
      <c r="G124" s="30">
        <v>30.878</v>
      </c>
      <c r="H124" s="30">
        <v>32.745</v>
      </c>
      <c r="I124" s="30">
        <v>35.09</v>
      </c>
      <c r="J124" s="30">
        <v>37.948</v>
      </c>
      <c r="K124" s="30">
        <v>41.088</v>
      </c>
      <c r="L124" s="30">
        <v>44.459</v>
      </c>
      <c r="M124" s="30">
        <v>48.095</v>
      </c>
      <c r="N124" s="31">
        <f t="shared" si="10"/>
        <v>1.6361626126892328</v>
      </c>
      <c r="P124" s="30">
        <f t="shared" si="11"/>
        <v>3.149556</v>
      </c>
      <c r="Q124" s="30">
        <f t="shared" si="12"/>
        <v>4.90569</v>
      </c>
      <c r="R124" s="30"/>
      <c r="S124" s="30"/>
      <c r="T124" s="9">
        <v>2012</v>
      </c>
    </row>
    <row r="125" spans="1:20" ht="14.25">
      <c r="A125" s="9" t="s">
        <v>170</v>
      </c>
      <c r="B125" s="9" t="s">
        <v>41</v>
      </c>
      <c r="C125" s="9" t="s">
        <v>42</v>
      </c>
      <c r="D125" s="9" t="s">
        <v>43</v>
      </c>
      <c r="E125" s="26">
        <v>0.628</v>
      </c>
      <c r="F125" s="30">
        <v>31.495</v>
      </c>
      <c r="G125" s="30">
        <v>32.65</v>
      </c>
      <c r="H125" s="30">
        <v>34.102</v>
      </c>
      <c r="I125" s="30">
        <v>35.878</v>
      </c>
      <c r="J125" s="30">
        <v>38.11</v>
      </c>
      <c r="K125" s="30">
        <v>40.541</v>
      </c>
      <c r="L125" s="30">
        <v>43.098</v>
      </c>
      <c r="M125" s="30">
        <v>45.803</v>
      </c>
      <c r="N125" s="31">
        <f t="shared" si="10"/>
        <v>1.4542943324337194</v>
      </c>
      <c r="P125" s="30">
        <f t="shared" si="11"/>
        <v>20.5042</v>
      </c>
      <c r="Q125" s="30">
        <f t="shared" si="12"/>
        <v>28.764284</v>
      </c>
      <c r="R125" s="30"/>
      <c r="S125" s="30"/>
      <c r="T125" s="9">
        <v>2012</v>
      </c>
    </row>
    <row r="126" spans="1:20" ht="14.25">
      <c r="A126" s="9" t="s">
        <v>169</v>
      </c>
      <c r="B126" s="9" t="s">
        <v>41</v>
      </c>
      <c r="C126" s="9" t="s">
        <v>42</v>
      </c>
      <c r="D126" s="9" t="s">
        <v>43</v>
      </c>
      <c r="E126" s="26">
        <v>0.194</v>
      </c>
      <c r="F126" s="30">
        <v>29.686</v>
      </c>
      <c r="G126" s="30">
        <v>31.333</v>
      </c>
      <c r="H126" s="30">
        <v>33.064</v>
      </c>
      <c r="I126" s="30">
        <v>34.962</v>
      </c>
      <c r="J126" s="30">
        <v>37.101</v>
      </c>
      <c r="K126" s="30">
        <v>39.412</v>
      </c>
      <c r="L126" s="30">
        <v>41.841</v>
      </c>
      <c r="M126" s="30">
        <v>44.41</v>
      </c>
      <c r="N126" s="31">
        <f t="shared" si="10"/>
        <v>1.4959913764063868</v>
      </c>
      <c r="P126" s="30">
        <f t="shared" si="11"/>
        <v>6.078602</v>
      </c>
      <c r="Q126" s="30">
        <f t="shared" si="12"/>
        <v>8.61554</v>
      </c>
      <c r="R126" s="30"/>
      <c r="S126" s="30"/>
      <c r="T126" s="9">
        <v>2014</v>
      </c>
    </row>
    <row r="127" spans="1:20" ht="14.25">
      <c r="A127" s="9" t="s">
        <v>175</v>
      </c>
      <c r="B127" s="9" t="s">
        <v>41</v>
      </c>
      <c r="C127" s="9" t="s">
        <v>42</v>
      </c>
      <c r="D127" s="9" t="s">
        <v>43</v>
      </c>
      <c r="E127" s="26">
        <v>0.027000000000000003</v>
      </c>
      <c r="F127" s="30">
        <v>29.641</v>
      </c>
      <c r="G127" s="30">
        <v>30.468</v>
      </c>
      <c r="H127" s="30">
        <v>30.643</v>
      </c>
      <c r="I127" s="30">
        <v>31.563</v>
      </c>
      <c r="J127" s="30">
        <v>33.863</v>
      </c>
      <c r="K127" s="30">
        <v>37.431</v>
      </c>
      <c r="L127" s="30">
        <v>39.524</v>
      </c>
      <c r="M127" s="30">
        <v>41.763</v>
      </c>
      <c r="N127" s="31">
        <f t="shared" si="10"/>
        <v>1.4089605613845686</v>
      </c>
      <c r="P127" s="30">
        <f t="shared" si="11"/>
        <v>0.8226360000000001</v>
      </c>
      <c r="Q127" s="30">
        <f t="shared" si="12"/>
        <v>1.127601</v>
      </c>
      <c r="R127" s="30"/>
      <c r="S127" s="30"/>
      <c r="T127" s="9">
        <v>2013</v>
      </c>
    </row>
    <row r="128" spans="1:20" ht="14.25">
      <c r="A128" s="9" t="s">
        <v>171</v>
      </c>
      <c r="B128" s="9" t="s">
        <v>41</v>
      </c>
      <c r="C128" s="9" t="s">
        <v>42</v>
      </c>
      <c r="D128" s="9" t="s">
        <v>43</v>
      </c>
      <c r="E128" s="26">
        <v>0.6920000000000001</v>
      </c>
      <c r="F128" s="30">
        <v>27.733</v>
      </c>
      <c r="G128" s="30">
        <v>29.037</v>
      </c>
      <c r="H128" s="30">
        <v>30.377</v>
      </c>
      <c r="I128" s="30">
        <v>31.905</v>
      </c>
      <c r="J128" s="30">
        <v>33.76</v>
      </c>
      <c r="K128" s="30">
        <v>35.759</v>
      </c>
      <c r="L128" s="30">
        <v>37.89</v>
      </c>
      <c r="M128" s="30">
        <v>40.139</v>
      </c>
      <c r="N128" s="31">
        <f t="shared" si="10"/>
        <v>1.4473371074171566</v>
      </c>
      <c r="P128" s="30">
        <f t="shared" si="11"/>
        <v>20.093604000000003</v>
      </c>
      <c r="Q128" s="30">
        <f t="shared" si="12"/>
        <v>27.776188000000005</v>
      </c>
      <c r="R128" s="30"/>
      <c r="S128" s="30"/>
      <c r="T128" s="9">
        <v>2014</v>
      </c>
    </row>
    <row r="129" spans="1:20" ht="14.25">
      <c r="A129" s="9" t="s">
        <v>183</v>
      </c>
      <c r="B129" s="9" t="s">
        <v>41</v>
      </c>
      <c r="C129" s="9" t="s">
        <v>42</v>
      </c>
      <c r="D129" s="9" t="s">
        <v>43</v>
      </c>
      <c r="E129" s="26">
        <v>0.21</v>
      </c>
      <c r="F129" s="30">
        <v>27.414</v>
      </c>
      <c r="G129" s="30">
        <v>28.102</v>
      </c>
      <c r="H129" s="30">
        <v>29.146</v>
      </c>
      <c r="I129" s="30">
        <v>30.581</v>
      </c>
      <c r="J129" s="30">
        <v>32.348</v>
      </c>
      <c r="K129" s="30">
        <v>34.305</v>
      </c>
      <c r="L129" s="30">
        <v>36.448</v>
      </c>
      <c r="M129" s="30">
        <v>38.753</v>
      </c>
      <c r="N129" s="31">
        <f t="shared" si="10"/>
        <v>1.4136207777048222</v>
      </c>
      <c r="P129" s="30">
        <f t="shared" si="11"/>
        <v>5.90142</v>
      </c>
      <c r="Q129" s="30">
        <f t="shared" si="12"/>
        <v>8.13813</v>
      </c>
      <c r="R129" s="30"/>
      <c r="S129" s="30"/>
      <c r="T129" s="9">
        <v>2013</v>
      </c>
    </row>
    <row r="130" spans="1:20" ht="14.25">
      <c r="A130" s="9" t="s">
        <v>173</v>
      </c>
      <c r="B130" s="9" t="s">
        <v>41</v>
      </c>
      <c r="C130" s="9" t="s">
        <v>42</v>
      </c>
      <c r="D130" s="9" t="s">
        <v>43</v>
      </c>
      <c r="E130" s="26">
        <v>0.075</v>
      </c>
      <c r="F130" s="30">
        <v>28.358</v>
      </c>
      <c r="G130" s="30">
        <v>29.362</v>
      </c>
      <c r="H130" s="30">
        <v>30.952</v>
      </c>
      <c r="I130" s="30">
        <v>32.719</v>
      </c>
      <c r="J130" s="30">
        <v>34.308</v>
      </c>
      <c r="K130" s="30">
        <v>35.647</v>
      </c>
      <c r="L130" s="30">
        <v>36.788</v>
      </c>
      <c r="M130" s="30">
        <v>38.435</v>
      </c>
      <c r="N130" s="31">
        <f aca="true" t="shared" si="13" ref="N130:N161">M130/F130</f>
        <v>1.3553494604697087</v>
      </c>
      <c r="P130" s="30">
        <f t="shared" si="11"/>
        <v>2.2021499999999996</v>
      </c>
      <c r="Q130" s="30">
        <f t="shared" si="12"/>
        <v>2.882625</v>
      </c>
      <c r="R130" s="30"/>
      <c r="S130" s="30"/>
      <c r="T130" s="9">
        <v>2014</v>
      </c>
    </row>
    <row r="131" spans="1:20" ht="14.25">
      <c r="A131" s="9" t="s">
        <v>180</v>
      </c>
      <c r="B131" s="9" t="s">
        <v>41</v>
      </c>
      <c r="C131" s="9" t="s">
        <v>42</v>
      </c>
      <c r="D131" s="9" t="s">
        <v>43</v>
      </c>
      <c r="E131" s="26">
        <v>0.156</v>
      </c>
      <c r="F131" s="30">
        <v>24.009</v>
      </c>
      <c r="G131" s="30">
        <v>25.341</v>
      </c>
      <c r="H131" s="30">
        <v>26.661</v>
      </c>
      <c r="I131" s="30">
        <v>28.61</v>
      </c>
      <c r="J131" s="30">
        <v>30.924</v>
      </c>
      <c r="K131" s="30">
        <v>33.265</v>
      </c>
      <c r="L131" s="30">
        <v>35.51</v>
      </c>
      <c r="M131" s="30">
        <v>37.865</v>
      </c>
      <c r="N131" s="31">
        <f t="shared" si="13"/>
        <v>1.5771169144903996</v>
      </c>
      <c r="P131" s="30">
        <f aca="true" t="shared" si="14" ref="P131:P162">E131*G131</f>
        <v>3.953196</v>
      </c>
      <c r="Q131" s="30">
        <f aca="true" t="shared" si="15" ref="Q131:Q162">E131*M131</f>
        <v>5.9069400000000005</v>
      </c>
      <c r="R131" s="30"/>
      <c r="S131" s="30"/>
      <c r="T131" s="9">
        <v>2014</v>
      </c>
    </row>
    <row r="132" spans="1:20" ht="14.25">
      <c r="A132" s="9" t="s">
        <v>178</v>
      </c>
      <c r="B132" s="9" t="s">
        <v>41</v>
      </c>
      <c r="C132" s="9" t="s">
        <v>42</v>
      </c>
      <c r="D132" s="9" t="s">
        <v>43</v>
      </c>
      <c r="E132" s="26">
        <v>0.7180000000000001</v>
      </c>
      <c r="F132" s="30">
        <v>27.345</v>
      </c>
      <c r="G132" s="30">
        <v>28.058</v>
      </c>
      <c r="H132" s="30">
        <v>28.784</v>
      </c>
      <c r="I132" s="30">
        <v>29.758</v>
      </c>
      <c r="J132" s="30">
        <v>31.041</v>
      </c>
      <c r="K132" s="30">
        <v>32.382</v>
      </c>
      <c r="L132" s="30">
        <v>33.661</v>
      </c>
      <c r="M132" s="30">
        <v>35.032</v>
      </c>
      <c r="N132" s="31">
        <f t="shared" si="13"/>
        <v>1.281111720607058</v>
      </c>
      <c r="P132" s="30">
        <f t="shared" si="14"/>
        <v>20.145644</v>
      </c>
      <c r="Q132" s="30">
        <f t="shared" si="15"/>
        <v>25.152976</v>
      </c>
      <c r="R132" s="30"/>
      <c r="S132" s="30"/>
      <c r="T132" s="9">
        <v>2015</v>
      </c>
    </row>
    <row r="133" spans="1:20" ht="14.25">
      <c r="A133" s="9" t="s">
        <v>177</v>
      </c>
      <c r="B133" s="9" t="s">
        <v>41</v>
      </c>
      <c r="C133" s="9" t="s">
        <v>42</v>
      </c>
      <c r="D133" s="9" t="s">
        <v>43</v>
      </c>
      <c r="E133" s="26">
        <v>0.055999999999999994</v>
      </c>
      <c r="F133" s="30">
        <v>21.595</v>
      </c>
      <c r="G133" s="30">
        <v>22.948</v>
      </c>
      <c r="H133" s="30">
        <v>24.331</v>
      </c>
      <c r="I133" s="30">
        <v>25.95</v>
      </c>
      <c r="J133" s="30">
        <v>27.908</v>
      </c>
      <c r="K133" s="30">
        <v>30.044</v>
      </c>
      <c r="L133" s="30">
        <v>32.384</v>
      </c>
      <c r="M133" s="30">
        <v>34.9</v>
      </c>
      <c r="N133" s="31">
        <f t="shared" si="13"/>
        <v>1.6161148413984718</v>
      </c>
      <c r="P133" s="30">
        <f t="shared" si="14"/>
        <v>1.2850879999999998</v>
      </c>
      <c r="Q133" s="30">
        <f t="shared" si="15"/>
        <v>1.9543999999999997</v>
      </c>
      <c r="R133" s="30"/>
      <c r="S133" s="30"/>
      <c r="T133" s="9">
        <v>2012</v>
      </c>
    </row>
    <row r="134" spans="1:20" ht="14.25">
      <c r="A134" s="9" t="s">
        <v>179</v>
      </c>
      <c r="B134" s="9" t="s">
        <v>41</v>
      </c>
      <c r="C134" s="9" t="s">
        <v>42</v>
      </c>
      <c r="D134" s="9" t="s">
        <v>43</v>
      </c>
      <c r="E134" s="26">
        <v>0.42500000000000004</v>
      </c>
      <c r="F134" s="30">
        <v>23.528</v>
      </c>
      <c r="G134" s="30">
        <v>24.566</v>
      </c>
      <c r="H134" s="30">
        <v>25.745</v>
      </c>
      <c r="I134" s="30">
        <v>27.13</v>
      </c>
      <c r="J134" s="30">
        <v>28.774</v>
      </c>
      <c r="K134" s="30">
        <v>30.559</v>
      </c>
      <c r="L134" s="30">
        <v>32.446</v>
      </c>
      <c r="M134" s="30">
        <v>34.438</v>
      </c>
      <c r="N134" s="31">
        <f t="shared" si="13"/>
        <v>1.4637028221693305</v>
      </c>
      <c r="P134" s="30">
        <f t="shared" si="14"/>
        <v>10.44055</v>
      </c>
      <c r="Q134" s="30">
        <f t="shared" si="15"/>
        <v>14.636150000000002</v>
      </c>
      <c r="R134" s="30"/>
      <c r="S134" s="30"/>
      <c r="T134" s="9">
        <v>2014</v>
      </c>
    </row>
    <row r="135" spans="1:20" ht="14.25">
      <c r="A135" s="9" t="s">
        <v>189</v>
      </c>
      <c r="B135" s="9" t="s">
        <v>41</v>
      </c>
      <c r="C135" s="9" t="s">
        <v>42</v>
      </c>
      <c r="D135" s="9" t="s">
        <v>43</v>
      </c>
      <c r="E135" s="26">
        <v>0.171</v>
      </c>
      <c r="F135" s="30">
        <v>23.496</v>
      </c>
      <c r="G135" s="30">
        <v>23.691</v>
      </c>
      <c r="H135" s="30">
        <v>22.05</v>
      </c>
      <c r="I135" s="30">
        <v>24.191</v>
      </c>
      <c r="J135" s="30">
        <v>26.457</v>
      </c>
      <c r="K135" s="30">
        <v>29.873</v>
      </c>
      <c r="L135" s="30">
        <v>33.05</v>
      </c>
      <c r="M135" s="30">
        <v>34.03</v>
      </c>
      <c r="N135" s="31">
        <f t="shared" si="13"/>
        <v>1.4483316309159007</v>
      </c>
      <c r="P135" s="30">
        <f t="shared" si="14"/>
        <v>4.0511610000000005</v>
      </c>
      <c r="Q135" s="30">
        <f t="shared" si="15"/>
        <v>5.81913</v>
      </c>
      <c r="R135" s="30"/>
      <c r="S135" s="30"/>
      <c r="T135" s="9">
        <v>2014</v>
      </c>
    </row>
    <row r="136" spans="1:20" ht="14.25">
      <c r="A136" s="9" t="s">
        <v>174</v>
      </c>
      <c r="B136" s="9" t="s">
        <v>41</v>
      </c>
      <c r="C136" s="9" t="s">
        <v>42</v>
      </c>
      <c r="D136" s="9" t="s">
        <v>43</v>
      </c>
      <c r="E136" s="26">
        <v>0.124</v>
      </c>
      <c r="F136" s="30">
        <v>18.906</v>
      </c>
      <c r="G136" s="30">
        <v>20.422</v>
      </c>
      <c r="H136" s="30">
        <v>21.921</v>
      </c>
      <c r="I136" s="30">
        <v>23.713</v>
      </c>
      <c r="J136" s="30">
        <v>25.841</v>
      </c>
      <c r="K136" s="30">
        <v>28.242</v>
      </c>
      <c r="L136" s="30">
        <v>30.992</v>
      </c>
      <c r="M136" s="30">
        <v>33.996</v>
      </c>
      <c r="N136" s="31">
        <f t="shared" si="13"/>
        <v>1.7981593145033326</v>
      </c>
      <c r="P136" s="30">
        <f t="shared" si="14"/>
        <v>2.532328</v>
      </c>
      <c r="Q136" s="30">
        <f t="shared" si="15"/>
        <v>4.215504</v>
      </c>
      <c r="R136" s="30"/>
      <c r="S136" s="30"/>
      <c r="T136" s="9">
        <v>2014</v>
      </c>
    </row>
    <row r="137" spans="1:20" ht="14.25">
      <c r="A137" s="9" t="s">
        <v>181</v>
      </c>
      <c r="B137" s="9" t="s">
        <v>41</v>
      </c>
      <c r="C137" s="9" t="s">
        <v>42</v>
      </c>
      <c r="D137" s="9" t="s">
        <v>43</v>
      </c>
      <c r="E137" s="26">
        <v>0.499</v>
      </c>
      <c r="F137" s="30">
        <v>24.34</v>
      </c>
      <c r="G137" s="30">
        <v>25.323</v>
      </c>
      <c r="H137" s="30">
        <v>26.053</v>
      </c>
      <c r="I137" s="30">
        <v>27.073</v>
      </c>
      <c r="J137" s="30">
        <v>28.454</v>
      </c>
      <c r="K137" s="30">
        <v>30.081</v>
      </c>
      <c r="L137" s="30">
        <v>31.781</v>
      </c>
      <c r="M137" s="30">
        <v>33.732</v>
      </c>
      <c r="N137" s="31">
        <f t="shared" si="13"/>
        <v>1.3858668857847165</v>
      </c>
      <c r="P137" s="30">
        <f t="shared" si="14"/>
        <v>12.636177</v>
      </c>
      <c r="Q137" s="30">
        <f t="shared" si="15"/>
        <v>16.832268</v>
      </c>
      <c r="R137" s="30"/>
      <c r="S137" s="30"/>
      <c r="T137" s="9">
        <v>2014</v>
      </c>
    </row>
    <row r="138" spans="1:20" ht="14.25">
      <c r="A138" s="9" t="s">
        <v>172</v>
      </c>
      <c r="B138" s="9" t="s">
        <v>41</v>
      </c>
      <c r="C138" s="9" t="s">
        <v>42</v>
      </c>
      <c r="D138" s="9" t="s">
        <v>43</v>
      </c>
      <c r="E138" s="26">
        <v>0.187</v>
      </c>
      <c r="F138" s="30">
        <v>22.402</v>
      </c>
      <c r="G138" s="30">
        <v>23.306</v>
      </c>
      <c r="H138" s="30">
        <v>24.24</v>
      </c>
      <c r="I138" s="30">
        <v>25.435</v>
      </c>
      <c r="J138" s="30">
        <v>27.121</v>
      </c>
      <c r="K138" s="30">
        <v>28.949</v>
      </c>
      <c r="L138" s="30">
        <v>30.881</v>
      </c>
      <c r="M138" s="30">
        <v>32.934</v>
      </c>
      <c r="N138" s="31">
        <f t="shared" si="13"/>
        <v>1.4701365949468796</v>
      </c>
      <c r="P138" s="30">
        <f t="shared" si="14"/>
        <v>4.3582220000000005</v>
      </c>
      <c r="Q138" s="30">
        <f t="shared" si="15"/>
        <v>6.158657999999999</v>
      </c>
      <c r="R138" s="30"/>
      <c r="S138" s="30"/>
      <c r="T138" s="9">
        <v>2014</v>
      </c>
    </row>
    <row r="139" spans="1:20" ht="14.25">
      <c r="A139" s="9" t="s">
        <v>182</v>
      </c>
      <c r="B139" s="9" t="s">
        <v>41</v>
      </c>
      <c r="C139" s="9" t="s">
        <v>42</v>
      </c>
      <c r="D139" s="9" t="s">
        <v>43</v>
      </c>
      <c r="E139" s="26">
        <v>0.434</v>
      </c>
      <c r="F139" s="30">
        <v>24.138</v>
      </c>
      <c r="G139" s="30">
        <v>24.647</v>
      </c>
      <c r="H139" s="30">
        <v>25.437</v>
      </c>
      <c r="I139" s="30">
        <v>26.446</v>
      </c>
      <c r="J139" s="30">
        <v>27.716</v>
      </c>
      <c r="K139" s="30">
        <v>29.086</v>
      </c>
      <c r="L139" s="30">
        <v>30.501</v>
      </c>
      <c r="M139" s="30">
        <v>31.97</v>
      </c>
      <c r="N139" s="31">
        <f t="shared" si="13"/>
        <v>1.3244676443781587</v>
      </c>
      <c r="P139" s="30">
        <f t="shared" si="14"/>
        <v>10.696798</v>
      </c>
      <c r="Q139" s="30">
        <f t="shared" si="15"/>
        <v>13.874979999999999</v>
      </c>
      <c r="R139" s="30"/>
      <c r="S139" s="30"/>
      <c r="T139" s="9">
        <v>2014</v>
      </c>
    </row>
    <row r="140" spans="1:20" ht="14.25">
      <c r="A140" s="9" t="s">
        <v>184</v>
      </c>
      <c r="B140" s="9" t="s">
        <v>41</v>
      </c>
      <c r="C140" s="9" t="s">
        <v>42</v>
      </c>
      <c r="D140" s="9" t="s">
        <v>43</v>
      </c>
      <c r="E140" s="26">
        <v>0.021</v>
      </c>
      <c r="F140" s="30">
        <v>18.139</v>
      </c>
      <c r="G140" s="30">
        <v>19.053</v>
      </c>
      <c r="H140" s="30">
        <v>20.188</v>
      </c>
      <c r="I140" s="30">
        <v>21.876</v>
      </c>
      <c r="J140" s="30">
        <v>24.054</v>
      </c>
      <c r="K140" s="30">
        <v>26.182</v>
      </c>
      <c r="L140" s="30">
        <v>28.756</v>
      </c>
      <c r="M140" s="30">
        <v>30.929</v>
      </c>
      <c r="N140" s="31">
        <f t="shared" si="13"/>
        <v>1.7051105353106566</v>
      </c>
      <c r="P140" s="30">
        <f t="shared" si="14"/>
        <v>0.40011300000000005</v>
      </c>
      <c r="Q140" s="30">
        <f t="shared" si="15"/>
        <v>0.649509</v>
      </c>
      <c r="R140" s="30"/>
      <c r="S140" s="30"/>
      <c r="T140" s="9">
        <v>2014</v>
      </c>
    </row>
    <row r="141" spans="1:20" ht="14.25">
      <c r="A141" s="9" t="s">
        <v>185</v>
      </c>
      <c r="B141" s="9" t="s">
        <v>41</v>
      </c>
      <c r="C141" s="9" t="s">
        <v>42</v>
      </c>
      <c r="D141" s="9" t="s">
        <v>43</v>
      </c>
      <c r="E141" s="26">
        <v>0.065</v>
      </c>
      <c r="F141" s="30">
        <v>19.58</v>
      </c>
      <c r="G141" s="30">
        <v>20.359</v>
      </c>
      <c r="H141" s="30">
        <v>21.175</v>
      </c>
      <c r="I141" s="30">
        <v>22.326</v>
      </c>
      <c r="J141" s="30">
        <v>23.806</v>
      </c>
      <c r="K141" s="30">
        <v>25.533</v>
      </c>
      <c r="L141" s="30">
        <v>27.497</v>
      </c>
      <c r="M141" s="30">
        <v>29.606</v>
      </c>
      <c r="N141" s="31">
        <f t="shared" si="13"/>
        <v>1.512053115423902</v>
      </c>
      <c r="P141" s="30">
        <f t="shared" si="14"/>
        <v>1.3233350000000002</v>
      </c>
      <c r="Q141" s="30">
        <f t="shared" si="15"/>
        <v>1.9243900000000003</v>
      </c>
      <c r="R141" s="30"/>
      <c r="S141" s="30"/>
      <c r="T141" s="9">
        <v>2011</v>
      </c>
    </row>
    <row r="142" spans="1:20" ht="14.25">
      <c r="A142" s="9" t="s">
        <v>186</v>
      </c>
      <c r="B142" s="9" t="s">
        <v>41</v>
      </c>
      <c r="C142" s="9" t="s">
        <v>42</v>
      </c>
      <c r="D142" s="9" t="s">
        <v>43</v>
      </c>
      <c r="E142" s="26">
        <v>0.34400000000000003</v>
      </c>
      <c r="F142" s="30">
        <v>19.229</v>
      </c>
      <c r="G142" s="30">
        <v>20.095</v>
      </c>
      <c r="H142" s="30">
        <v>21.006</v>
      </c>
      <c r="I142" s="30">
        <v>21.879</v>
      </c>
      <c r="J142" s="30">
        <v>23.537</v>
      </c>
      <c r="K142" s="30">
        <v>25.216</v>
      </c>
      <c r="L142" s="30">
        <v>27.209</v>
      </c>
      <c r="M142" s="30">
        <v>29.026</v>
      </c>
      <c r="N142" s="31">
        <f t="shared" si="13"/>
        <v>1.5094908731603307</v>
      </c>
      <c r="P142" s="30">
        <f t="shared" si="14"/>
        <v>6.91268</v>
      </c>
      <c r="Q142" s="30">
        <f t="shared" si="15"/>
        <v>9.984944</v>
      </c>
      <c r="R142" s="30"/>
      <c r="S142" s="30"/>
      <c r="T142" s="9">
        <v>2015</v>
      </c>
    </row>
    <row r="143" spans="1:20" ht="14.25">
      <c r="A143" s="9" t="s">
        <v>176</v>
      </c>
      <c r="B143" s="9" t="s">
        <v>41</v>
      </c>
      <c r="C143" s="9" t="s">
        <v>42</v>
      </c>
      <c r="D143" s="9" t="s">
        <v>43</v>
      </c>
      <c r="E143" s="26">
        <v>0.117</v>
      </c>
      <c r="F143" s="30">
        <v>18.595</v>
      </c>
      <c r="G143" s="30">
        <v>20.467</v>
      </c>
      <c r="H143" s="30">
        <v>21.313</v>
      </c>
      <c r="I143" s="30">
        <v>22.558</v>
      </c>
      <c r="J143" s="30">
        <v>23.35</v>
      </c>
      <c r="K143" s="30">
        <v>24.612</v>
      </c>
      <c r="L143" s="30">
        <v>25.932</v>
      </c>
      <c r="M143" s="30">
        <v>27.326</v>
      </c>
      <c r="N143" s="31">
        <f t="shared" si="13"/>
        <v>1.4695348211884915</v>
      </c>
      <c r="P143" s="30">
        <f t="shared" si="14"/>
        <v>2.394639</v>
      </c>
      <c r="Q143" s="30">
        <f t="shared" si="15"/>
        <v>3.1971420000000004</v>
      </c>
      <c r="R143" s="30"/>
      <c r="S143" s="30"/>
      <c r="T143" s="9">
        <v>2013</v>
      </c>
    </row>
    <row r="144" spans="1:20" ht="14.25">
      <c r="A144" s="9" t="s">
        <v>191</v>
      </c>
      <c r="B144" s="9" t="s">
        <v>41</v>
      </c>
      <c r="C144" s="9" t="s">
        <v>42</v>
      </c>
      <c r="D144" s="9" t="s">
        <v>43</v>
      </c>
      <c r="E144" s="26">
        <v>0.121</v>
      </c>
      <c r="F144" s="30">
        <v>18.376</v>
      </c>
      <c r="G144" s="30">
        <v>18.745</v>
      </c>
      <c r="H144" s="30">
        <v>19.355</v>
      </c>
      <c r="I144" s="30">
        <v>20.26</v>
      </c>
      <c r="J144" s="30">
        <v>21.396</v>
      </c>
      <c r="K144" s="30">
        <v>22.62</v>
      </c>
      <c r="L144" s="30">
        <v>23.898</v>
      </c>
      <c r="M144" s="30">
        <v>25.243</v>
      </c>
      <c r="N144" s="31">
        <f t="shared" si="13"/>
        <v>1.373693948628646</v>
      </c>
      <c r="P144" s="30">
        <f t="shared" si="14"/>
        <v>2.268145</v>
      </c>
      <c r="Q144" s="30">
        <f t="shared" si="15"/>
        <v>3.0544029999999998</v>
      </c>
      <c r="R144" s="30"/>
      <c r="S144" s="30"/>
      <c r="T144" s="9">
        <v>2015</v>
      </c>
    </row>
    <row r="145" spans="1:20" ht="14.25">
      <c r="A145" s="9" t="s">
        <v>190</v>
      </c>
      <c r="B145" s="9" t="s">
        <v>41</v>
      </c>
      <c r="C145" s="9" t="s">
        <v>42</v>
      </c>
      <c r="D145" s="9" t="s">
        <v>43</v>
      </c>
      <c r="E145" s="26">
        <v>0.77</v>
      </c>
      <c r="F145" s="30">
        <v>16.669</v>
      </c>
      <c r="G145" s="30">
        <v>17.391</v>
      </c>
      <c r="H145" s="30">
        <v>18.159</v>
      </c>
      <c r="I145" s="30">
        <v>19.197</v>
      </c>
      <c r="J145" s="30">
        <v>20.391</v>
      </c>
      <c r="K145" s="30">
        <v>21.589</v>
      </c>
      <c r="L145" s="30">
        <v>22.922</v>
      </c>
      <c r="M145" s="30">
        <v>24.331</v>
      </c>
      <c r="N145" s="31">
        <f t="shared" si="13"/>
        <v>1.4596556482092506</v>
      </c>
      <c r="P145" s="30">
        <f t="shared" si="14"/>
        <v>13.39107</v>
      </c>
      <c r="Q145" s="30">
        <f t="shared" si="15"/>
        <v>18.73487</v>
      </c>
      <c r="R145" s="30"/>
      <c r="S145" s="30"/>
      <c r="T145" s="9">
        <v>2016</v>
      </c>
    </row>
    <row r="146" spans="1:20" ht="14.25">
      <c r="A146" s="9" t="s">
        <v>187</v>
      </c>
      <c r="B146" s="9" t="s">
        <v>41</v>
      </c>
      <c r="C146" s="9" t="s">
        <v>42</v>
      </c>
      <c r="D146" s="9" t="s">
        <v>43</v>
      </c>
      <c r="E146" s="26">
        <v>0.20900000000000002</v>
      </c>
      <c r="F146" s="30">
        <v>28.625</v>
      </c>
      <c r="G146" s="30">
        <v>25.386</v>
      </c>
      <c r="H146" s="30">
        <v>23.744</v>
      </c>
      <c r="I146" s="30">
        <v>23.609</v>
      </c>
      <c r="J146" s="30">
        <v>23.69</v>
      </c>
      <c r="K146" s="30">
        <v>23.797</v>
      </c>
      <c r="L146" s="30">
        <v>23.868</v>
      </c>
      <c r="M146" s="30">
        <v>24.1</v>
      </c>
      <c r="N146" s="31">
        <f t="shared" si="13"/>
        <v>0.8419213973799127</v>
      </c>
      <c r="P146" s="30">
        <f t="shared" si="14"/>
        <v>5.305674000000001</v>
      </c>
      <c r="Q146" s="30">
        <f t="shared" si="15"/>
        <v>5.036900000000001</v>
      </c>
      <c r="R146" s="30"/>
      <c r="S146" s="30"/>
      <c r="T146" s="9">
        <v>2013</v>
      </c>
    </row>
    <row r="147" spans="1:20" ht="14.25">
      <c r="A147" s="9" t="s">
        <v>188</v>
      </c>
      <c r="B147" s="9" t="s">
        <v>41</v>
      </c>
      <c r="C147" s="9" t="s">
        <v>42</v>
      </c>
      <c r="D147" s="9" t="s">
        <v>43</v>
      </c>
      <c r="E147" s="26">
        <v>0.47900000000000004</v>
      </c>
      <c r="F147" s="30">
        <v>17.812</v>
      </c>
      <c r="G147" s="30">
        <v>17.793</v>
      </c>
      <c r="H147" s="30">
        <v>18.057</v>
      </c>
      <c r="I147" s="30">
        <v>18.764</v>
      </c>
      <c r="J147" s="30">
        <v>19.797</v>
      </c>
      <c r="K147" s="30">
        <v>20.97</v>
      </c>
      <c r="L147" s="30">
        <v>22.219</v>
      </c>
      <c r="M147" s="30">
        <v>23.538</v>
      </c>
      <c r="N147" s="31">
        <f t="shared" si="13"/>
        <v>1.3214686728048506</v>
      </c>
      <c r="P147" s="30">
        <f t="shared" si="14"/>
        <v>8.522847</v>
      </c>
      <c r="Q147" s="30">
        <f t="shared" si="15"/>
        <v>11.274702000000001</v>
      </c>
      <c r="R147" s="30"/>
      <c r="S147" s="30"/>
      <c r="T147" s="9">
        <v>2015</v>
      </c>
    </row>
    <row r="148" spans="1:20" ht="14.25">
      <c r="A148" s="9" t="s">
        <v>192</v>
      </c>
      <c r="B148" s="9" t="s">
        <v>41</v>
      </c>
      <c r="C148" s="9" t="s">
        <v>42</v>
      </c>
      <c r="D148" s="9" t="s">
        <v>43</v>
      </c>
      <c r="E148" s="26">
        <v>0.018</v>
      </c>
      <c r="F148" s="30">
        <v>14.812</v>
      </c>
      <c r="G148" s="30">
        <v>14.982</v>
      </c>
      <c r="H148" s="30">
        <v>15.743</v>
      </c>
      <c r="I148" s="30">
        <v>16.819</v>
      </c>
      <c r="J148" s="30">
        <v>18.164</v>
      </c>
      <c r="K148" s="30">
        <v>19.769</v>
      </c>
      <c r="L148" s="30">
        <v>21.451</v>
      </c>
      <c r="M148" s="30">
        <v>23.204</v>
      </c>
      <c r="N148" s="31">
        <f t="shared" si="13"/>
        <v>1.566567647853092</v>
      </c>
      <c r="P148" s="30">
        <f t="shared" si="14"/>
        <v>0.26967599999999997</v>
      </c>
      <c r="Q148" s="30">
        <f t="shared" si="15"/>
        <v>0.417672</v>
      </c>
      <c r="R148" s="30"/>
      <c r="S148" s="30"/>
      <c r="T148" s="9">
        <v>2009</v>
      </c>
    </row>
    <row r="149" spans="1:20" ht="14.25">
      <c r="A149" s="9" t="s">
        <v>194</v>
      </c>
      <c r="B149" s="9" t="s">
        <v>41</v>
      </c>
      <c r="C149" s="9" t="s">
        <v>42</v>
      </c>
      <c r="D149" s="9" t="s">
        <v>43</v>
      </c>
      <c r="E149" s="26">
        <v>0.171</v>
      </c>
      <c r="F149" s="30">
        <v>15.825</v>
      </c>
      <c r="G149" s="30">
        <v>16.289</v>
      </c>
      <c r="H149" s="30">
        <v>17.13</v>
      </c>
      <c r="I149" s="30">
        <v>18.038</v>
      </c>
      <c r="J149" s="30">
        <v>18.71</v>
      </c>
      <c r="K149" s="30">
        <v>19.84</v>
      </c>
      <c r="L149" s="30">
        <v>21.049</v>
      </c>
      <c r="M149" s="30">
        <v>22.17</v>
      </c>
      <c r="N149" s="31">
        <f t="shared" si="13"/>
        <v>1.4009478672985785</v>
      </c>
      <c r="P149" s="30">
        <f t="shared" si="14"/>
        <v>2.7854190000000005</v>
      </c>
      <c r="Q149" s="30">
        <f t="shared" si="15"/>
        <v>3.7910700000000004</v>
      </c>
      <c r="R149" s="30"/>
      <c r="S149" s="30"/>
      <c r="T149" s="9">
        <v>2014</v>
      </c>
    </row>
    <row r="150" spans="1:20" ht="14.25">
      <c r="A150" s="9" t="s">
        <v>193</v>
      </c>
      <c r="B150" s="9" t="s">
        <v>41</v>
      </c>
      <c r="C150" s="9" t="s">
        <v>42</v>
      </c>
      <c r="D150" s="9" t="s">
        <v>43</v>
      </c>
      <c r="E150" s="26">
        <v>0.796</v>
      </c>
      <c r="F150" s="30">
        <v>14.451</v>
      </c>
      <c r="G150" s="30">
        <v>15.382</v>
      </c>
      <c r="H150" s="30">
        <v>16.075</v>
      </c>
      <c r="I150" s="30">
        <v>16.786</v>
      </c>
      <c r="J150" s="30">
        <v>17.639</v>
      </c>
      <c r="K150" s="30">
        <v>18.525</v>
      </c>
      <c r="L150" s="30">
        <v>19.444</v>
      </c>
      <c r="M150" s="30">
        <v>20.401</v>
      </c>
      <c r="N150" s="31">
        <f t="shared" si="13"/>
        <v>1.4117362120268493</v>
      </c>
      <c r="P150" s="30">
        <f t="shared" si="14"/>
        <v>12.244072000000001</v>
      </c>
      <c r="Q150" s="30">
        <f t="shared" si="15"/>
        <v>16.239196</v>
      </c>
      <c r="R150" s="30"/>
      <c r="S150" s="30"/>
      <c r="T150" s="9">
        <v>2015</v>
      </c>
    </row>
    <row r="151" spans="1:20" ht="14.25">
      <c r="A151" s="9" t="s">
        <v>195</v>
      </c>
      <c r="B151" s="9" t="s">
        <v>41</v>
      </c>
      <c r="C151" s="9" t="s">
        <v>42</v>
      </c>
      <c r="D151" s="9" t="s">
        <v>43</v>
      </c>
      <c r="E151" s="26">
        <v>1</v>
      </c>
      <c r="F151" s="30">
        <v>14.433</v>
      </c>
      <c r="G151" s="30">
        <v>15.154</v>
      </c>
      <c r="H151" s="30">
        <v>15.953</v>
      </c>
      <c r="I151" s="30">
        <v>16.684</v>
      </c>
      <c r="J151" s="30">
        <v>17.442</v>
      </c>
      <c r="K151" s="30">
        <v>18.3</v>
      </c>
      <c r="L151" s="30">
        <v>19.17</v>
      </c>
      <c r="M151" s="30">
        <v>20.024</v>
      </c>
      <c r="N151" s="31">
        <f t="shared" si="13"/>
        <v>1.3873761518741774</v>
      </c>
      <c r="P151" s="30">
        <f t="shared" si="14"/>
        <v>15.154</v>
      </c>
      <c r="Q151" s="30">
        <f t="shared" si="15"/>
        <v>20.024</v>
      </c>
      <c r="R151" s="30"/>
      <c r="S151" s="30"/>
      <c r="T151" s="9">
        <v>2015</v>
      </c>
    </row>
    <row r="152" spans="1:20" ht="14.25">
      <c r="A152" s="9" t="s">
        <v>196</v>
      </c>
      <c r="B152" s="9" t="s">
        <v>41</v>
      </c>
      <c r="C152" s="9" t="s">
        <v>42</v>
      </c>
      <c r="D152" s="9" t="s">
        <v>43</v>
      </c>
      <c r="E152" s="26">
        <v>0.073</v>
      </c>
      <c r="F152" s="30">
        <v>10.201</v>
      </c>
      <c r="G152" s="30">
        <v>10.849</v>
      </c>
      <c r="H152" s="30">
        <v>11.525</v>
      </c>
      <c r="I152" s="30">
        <v>12.292</v>
      </c>
      <c r="J152" s="30">
        <v>13.22</v>
      </c>
      <c r="K152" s="30">
        <v>14.232</v>
      </c>
      <c r="L152" s="30">
        <v>15.313</v>
      </c>
      <c r="M152" s="30">
        <v>16.472</v>
      </c>
      <c r="N152" s="31">
        <f t="shared" si="13"/>
        <v>1.61474365258308</v>
      </c>
      <c r="P152" s="30">
        <f t="shared" si="14"/>
        <v>0.7919769999999999</v>
      </c>
      <c r="Q152" s="30">
        <f t="shared" si="15"/>
        <v>1.202456</v>
      </c>
      <c r="R152" s="30"/>
      <c r="S152" s="30"/>
      <c r="T152" s="9">
        <v>2010</v>
      </c>
    </row>
    <row r="153" spans="1:20" ht="14.25">
      <c r="A153" s="9" t="s">
        <v>197</v>
      </c>
      <c r="B153" s="9" t="s">
        <v>41</v>
      </c>
      <c r="C153" s="9" t="s">
        <v>42</v>
      </c>
      <c r="D153" s="9" t="s">
        <v>43</v>
      </c>
      <c r="E153" s="26">
        <v>0.024</v>
      </c>
      <c r="F153" s="30">
        <v>12.566</v>
      </c>
      <c r="G153" s="30">
        <v>9.966</v>
      </c>
      <c r="H153" s="30">
        <v>10.594</v>
      </c>
      <c r="I153" s="30">
        <v>10.669</v>
      </c>
      <c r="J153" s="30">
        <v>11.447</v>
      </c>
      <c r="K153" s="30">
        <v>12.71</v>
      </c>
      <c r="L153" s="30">
        <v>13.707</v>
      </c>
      <c r="M153" s="30">
        <v>14.772</v>
      </c>
      <c r="N153" s="31">
        <f t="shared" si="13"/>
        <v>1.1755530797389782</v>
      </c>
      <c r="P153" s="30">
        <f t="shared" si="14"/>
        <v>0.23918399999999998</v>
      </c>
      <c r="Q153" s="30">
        <f t="shared" si="15"/>
        <v>0.354528</v>
      </c>
      <c r="R153" s="30"/>
      <c r="S153" s="30"/>
      <c r="T153" s="9">
        <v>2014</v>
      </c>
    </row>
    <row r="154" spans="1:20" ht="14.25">
      <c r="A154" s="9" t="s">
        <v>198</v>
      </c>
      <c r="B154" s="9" t="s">
        <v>41</v>
      </c>
      <c r="C154" s="9" t="s">
        <v>42</v>
      </c>
      <c r="D154" s="9" t="s">
        <v>43</v>
      </c>
      <c r="E154" s="26">
        <v>0.62</v>
      </c>
      <c r="F154" s="30">
        <v>9.547</v>
      </c>
      <c r="G154" s="30">
        <v>10.035</v>
      </c>
      <c r="H154" s="30">
        <v>10.605</v>
      </c>
      <c r="I154" s="30">
        <v>11.021</v>
      </c>
      <c r="J154" s="30">
        <v>11.528</v>
      </c>
      <c r="K154" s="30">
        <v>12.032</v>
      </c>
      <c r="L154" s="30">
        <v>12.744</v>
      </c>
      <c r="M154" s="30">
        <v>13.558</v>
      </c>
      <c r="N154" s="31">
        <f t="shared" si="13"/>
        <v>1.420131978632031</v>
      </c>
      <c r="P154" s="30">
        <f t="shared" si="14"/>
        <v>6.2217</v>
      </c>
      <c r="Q154" s="30">
        <f t="shared" si="15"/>
        <v>8.40596</v>
      </c>
      <c r="R154" s="30"/>
      <c r="S154" s="30"/>
      <c r="T154" s="9">
        <v>2014</v>
      </c>
    </row>
    <row r="155" spans="1:20" ht="14.25">
      <c r="A155" s="9" t="s">
        <v>200</v>
      </c>
      <c r="B155" s="9" t="s">
        <v>41</v>
      </c>
      <c r="C155" s="9" t="s">
        <v>42</v>
      </c>
      <c r="D155" s="9" t="s">
        <v>43</v>
      </c>
      <c r="E155" s="26">
        <v>0.278</v>
      </c>
      <c r="F155" s="30">
        <v>10.562</v>
      </c>
      <c r="G155" s="30">
        <v>10.845</v>
      </c>
      <c r="H155" s="30">
        <v>11.003</v>
      </c>
      <c r="I155" s="30">
        <v>11.277</v>
      </c>
      <c r="J155" s="30">
        <v>11.659</v>
      </c>
      <c r="K155" s="30">
        <v>12.063</v>
      </c>
      <c r="L155" s="30">
        <v>12.474</v>
      </c>
      <c r="M155" s="30">
        <v>12.892</v>
      </c>
      <c r="N155" s="31">
        <f t="shared" si="13"/>
        <v>1.220602158682068</v>
      </c>
      <c r="P155" s="30">
        <f t="shared" si="14"/>
        <v>3.0149100000000004</v>
      </c>
      <c r="Q155" s="30">
        <f t="shared" si="15"/>
        <v>3.5839760000000003</v>
      </c>
      <c r="R155" s="30"/>
      <c r="S155" s="30"/>
      <c r="T155" s="9">
        <v>2014</v>
      </c>
    </row>
    <row r="156" spans="1:20" ht="14.25">
      <c r="A156" s="9" t="s">
        <v>201</v>
      </c>
      <c r="B156" s="9" t="s">
        <v>41</v>
      </c>
      <c r="C156" s="9" t="s">
        <v>42</v>
      </c>
      <c r="D156" s="9" t="s">
        <v>43</v>
      </c>
      <c r="E156" s="26">
        <v>0.011</v>
      </c>
      <c r="F156" s="30">
        <v>8.233</v>
      </c>
      <c r="G156" s="30">
        <v>8.713</v>
      </c>
      <c r="H156" s="30">
        <v>9.121</v>
      </c>
      <c r="I156" s="30">
        <v>9.547</v>
      </c>
      <c r="J156" s="30">
        <v>10.097</v>
      </c>
      <c r="K156" s="30">
        <v>10.686</v>
      </c>
      <c r="L156" s="30">
        <v>11.321</v>
      </c>
      <c r="M156" s="30">
        <v>12.009</v>
      </c>
      <c r="N156" s="31">
        <f t="shared" si="13"/>
        <v>1.4586420502854367</v>
      </c>
      <c r="P156" s="30">
        <f t="shared" si="14"/>
        <v>0.09584299999999998</v>
      </c>
      <c r="Q156" s="30">
        <f t="shared" si="15"/>
        <v>0.132099</v>
      </c>
      <c r="R156" s="30"/>
      <c r="S156" s="30"/>
      <c r="T156" s="9">
        <v>2006</v>
      </c>
    </row>
    <row r="157" spans="1:20" ht="14.25">
      <c r="A157" s="9" t="s">
        <v>202</v>
      </c>
      <c r="B157" s="9" t="s">
        <v>41</v>
      </c>
      <c r="C157" s="9" t="s">
        <v>42</v>
      </c>
      <c r="D157" s="9" t="s">
        <v>43</v>
      </c>
      <c r="E157" s="26">
        <v>0.36900000000000005</v>
      </c>
      <c r="F157" s="30">
        <v>5.871</v>
      </c>
      <c r="G157" s="30">
        <v>6.385</v>
      </c>
      <c r="H157" s="30">
        <v>6.989</v>
      </c>
      <c r="I157" s="30">
        <v>7.694</v>
      </c>
      <c r="J157" s="30">
        <v>8.733</v>
      </c>
      <c r="K157" s="30">
        <v>9.601</v>
      </c>
      <c r="L157" s="30">
        <v>10.438</v>
      </c>
      <c r="M157" s="30">
        <v>11.454</v>
      </c>
      <c r="N157" s="31">
        <f t="shared" si="13"/>
        <v>1.9509453244762391</v>
      </c>
      <c r="P157" s="30">
        <f t="shared" si="14"/>
        <v>2.356065</v>
      </c>
      <c r="Q157" s="30">
        <f t="shared" si="15"/>
        <v>4.226526000000001</v>
      </c>
      <c r="R157" s="30"/>
      <c r="S157" s="30"/>
      <c r="T157" s="9">
        <v>2012</v>
      </c>
    </row>
    <row r="158" spans="1:20" ht="14.25">
      <c r="A158" s="9" t="s">
        <v>204</v>
      </c>
      <c r="B158" s="9" t="s">
        <v>41</v>
      </c>
      <c r="C158" s="9" t="s">
        <v>42</v>
      </c>
      <c r="D158" s="9" t="s">
        <v>43</v>
      </c>
      <c r="E158" s="26">
        <v>0.8480000000000001</v>
      </c>
      <c r="F158" s="30">
        <v>9.031</v>
      </c>
      <c r="G158" s="30">
        <v>9.166</v>
      </c>
      <c r="H158" s="30">
        <v>9.393</v>
      </c>
      <c r="I158" s="30">
        <v>9.667</v>
      </c>
      <c r="J158" s="30">
        <v>10.086</v>
      </c>
      <c r="K158" s="30">
        <v>10.532</v>
      </c>
      <c r="L158" s="30">
        <v>10.912</v>
      </c>
      <c r="M158" s="30">
        <v>11.306</v>
      </c>
      <c r="N158" s="31">
        <f t="shared" si="13"/>
        <v>1.2519100874764697</v>
      </c>
      <c r="P158" s="30">
        <f t="shared" si="14"/>
        <v>7.772768000000001</v>
      </c>
      <c r="Q158" s="30">
        <f t="shared" si="15"/>
        <v>9.587488</v>
      </c>
      <c r="R158" s="30"/>
      <c r="S158" s="30"/>
      <c r="T158" s="9">
        <v>2014</v>
      </c>
    </row>
    <row r="159" spans="1:20" ht="14.25">
      <c r="A159" s="9" t="s">
        <v>205</v>
      </c>
      <c r="B159" s="9" t="s">
        <v>41</v>
      </c>
      <c r="C159" s="9" t="s">
        <v>42</v>
      </c>
      <c r="D159" s="9" t="s">
        <v>43</v>
      </c>
      <c r="E159" s="26">
        <v>0.428</v>
      </c>
      <c r="F159" s="30">
        <v>8.987</v>
      </c>
      <c r="G159" s="30">
        <v>9.09</v>
      </c>
      <c r="H159" s="30">
        <v>8.996</v>
      </c>
      <c r="I159" s="30">
        <v>9.348</v>
      </c>
      <c r="J159" s="30">
        <v>9.758</v>
      </c>
      <c r="K159" s="30">
        <v>10.166</v>
      </c>
      <c r="L159" s="30">
        <v>10.637</v>
      </c>
      <c r="M159" s="30">
        <v>11.182</v>
      </c>
      <c r="N159" s="31">
        <f t="shared" si="13"/>
        <v>1.244241682430177</v>
      </c>
      <c r="P159" s="30">
        <f t="shared" si="14"/>
        <v>3.89052</v>
      </c>
      <c r="Q159" s="30">
        <f t="shared" si="15"/>
        <v>4.785896</v>
      </c>
      <c r="R159" s="30"/>
      <c r="S159" s="30"/>
      <c r="T159" s="9">
        <v>2011</v>
      </c>
    </row>
    <row r="160" spans="1:20" ht="14.25">
      <c r="A160" s="9" t="s">
        <v>207</v>
      </c>
      <c r="B160" s="9" t="s">
        <v>41</v>
      </c>
      <c r="C160" s="9" t="s">
        <v>42</v>
      </c>
      <c r="D160" s="9" t="s">
        <v>43</v>
      </c>
      <c r="E160" s="26">
        <v>0.049</v>
      </c>
      <c r="F160" s="30">
        <v>7.962</v>
      </c>
      <c r="G160" s="30">
        <v>7.711</v>
      </c>
      <c r="H160" s="30">
        <v>8.055</v>
      </c>
      <c r="I160" s="30">
        <v>8.486</v>
      </c>
      <c r="J160" s="30">
        <v>9.037</v>
      </c>
      <c r="K160" s="30">
        <v>9.686</v>
      </c>
      <c r="L160" s="30">
        <v>10.396</v>
      </c>
      <c r="M160" s="30">
        <v>11.177</v>
      </c>
      <c r="N160" s="31">
        <f t="shared" si="13"/>
        <v>1.4037930168299422</v>
      </c>
      <c r="P160" s="30">
        <f t="shared" si="14"/>
        <v>0.37783900000000004</v>
      </c>
      <c r="Q160" s="30">
        <f t="shared" si="15"/>
        <v>0.547673</v>
      </c>
      <c r="R160" s="30"/>
      <c r="S160" s="30"/>
      <c r="T160" s="9">
        <v>2012</v>
      </c>
    </row>
    <row r="161" spans="1:20" ht="14.25">
      <c r="A161" s="9" t="s">
        <v>203</v>
      </c>
      <c r="B161" s="9" t="s">
        <v>41</v>
      </c>
      <c r="C161" s="9" t="s">
        <v>42</v>
      </c>
      <c r="D161" s="9" t="s">
        <v>43</v>
      </c>
      <c r="E161" s="26">
        <v>0.46299999999999997</v>
      </c>
      <c r="F161" s="30">
        <v>7.64</v>
      </c>
      <c r="G161" s="30">
        <v>8.048</v>
      </c>
      <c r="H161" s="30">
        <v>8.33</v>
      </c>
      <c r="I161" s="30">
        <v>8.774</v>
      </c>
      <c r="J161" s="30">
        <v>9.302</v>
      </c>
      <c r="K161" s="30">
        <v>9.844</v>
      </c>
      <c r="L161" s="30">
        <v>10.41</v>
      </c>
      <c r="M161" s="30">
        <v>11.007</v>
      </c>
      <c r="N161" s="31">
        <f t="shared" si="13"/>
        <v>1.4407068062827226</v>
      </c>
      <c r="P161" s="30">
        <f t="shared" si="14"/>
        <v>3.7262239999999998</v>
      </c>
      <c r="Q161" s="30">
        <f t="shared" si="15"/>
        <v>5.096240999999999</v>
      </c>
      <c r="R161" s="30"/>
      <c r="S161" s="30"/>
      <c r="T161" s="9">
        <v>2013</v>
      </c>
    </row>
    <row r="162" spans="1:20" ht="14.25">
      <c r="A162" s="9" t="s">
        <v>206</v>
      </c>
      <c r="B162" s="9" t="s">
        <v>41</v>
      </c>
      <c r="C162" s="9" t="s">
        <v>42</v>
      </c>
      <c r="D162" s="9" t="s">
        <v>43</v>
      </c>
      <c r="E162" s="26">
        <v>0.161</v>
      </c>
      <c r="F162" s="30">
        <v>5.575</v>
      </c>
      <c r="G162" s="30">
        <v>5.77</v>
      </c>
      <c r="H162" s="30">
        <v>5.976</v>
      </c>
      <c r="I162" s="30">
        <v>6.308</v>
      </c>
      <c r="J162" s="30">
        <v>6.758</v>
      </c>
      <c r="K162" s="30">
        <v>7.175</v>
      </c>
      <c r="L162" s="30">
        <v>7.613</v>
      </c>
      <c r="M162" s="30">
        <v>8.068</v>
      </c>
      <c r="N162" s="31">
        <f aca="true" t="shared" si="16" ref="N162:N192">M162/F162</f>
        <v>1.4471748878923765</v>
      </c>
      <c r="P162" s="30">
        <f t="shared" si="14"/>
        <v>0.92897</v>
      </c>
      <c r="Q162" s="30">
        <f t="shared" si="15"/>
        <v>1.298948</v>
      </c>
      <c r="R162" s="30"/>
      <c r="S162" s="30"/>
      <c r="T162" s="9">
        <v>2014</v>
      </c>
    </row>
    <row r="163" spans="1:20" ht="14.25">
      <c r="A163" s="9" t="s">
        <v>199</v>
      </c>
      <c r="B163" s="9" t="s">
        <v>41</v>
      </c>
      <c r="C163" s="9" t="s">
        <v>42</v>
      </c>
      <c r="D163" s="9" t="s">
        <v>43</v>
      </c>
      <c r="E163" s="26">
        <v>0.382</v>
      </c>
      <c r="F163" s="30">
        <v>5.535</v>
      </c>
      <c r="G163" s="30">
        <v>5.759</v>
      </c>
      <c r="H163" s="30">
        <v>6.014</v>
      </c>
      <c r="I163" s="30">
        <v>6.307</v>
      </c>
      <c r="J163" s="30">
        <v>6.676</v>
      </c>
      <c r="K163" s="30">
        <v>7.065</v>
      </c>
      <c r="L163" s="30">
        <v>7.454</v>
      </c>
      <c r="M163" s="30">
        <v>7.856</v>
      </c>
      <c r="N163" s="31">
        <f t="shared" si="16"/>
        <v>1.4193315266485997</v>
      </c>
      <c r="P163" s="30">
        <f aca="true" t="shared" si="17" ref="P163:P192">E163*G163</f>
        <v>2.199938</v>
      </c>
      <c r="Q163" s="30">
        <f aca="true" t="shared" si="18" ref="Q163:Q192">E163*M163</f>
        <v>3.000992</v>
      </c>
      <c r="R163" s="30"/>
      <c r="S163" s="30"/>
      <c r="T163" s="9">
        <v>2012</v>
      </c>
    </row>
    <row r="164" spans="1:20" ht="14.25">
      <c r="A164" s="9" t="s">
        <v>208</v>
      </c>
      <c r="B164" s="9" t="s">
        <v>41</v>
      </c>
      <c r="C164" s="9" t="s">
        <v>42</v>
      </c>
      <c r="D164" s="9" t="s">
        <v>43</v>
      </c>
      <c r="E164" s="26">
        <v>0.545</v>
      </c>
      <c r="F164" s="30">
        <v>5.043</v>
      </c>
      <c r="G164" s="30">
        <v>5.191</v>
      </c>
      <c r="H164" s="30">
        <v>5.427</v>
      </c>
      <c r="I164" s="30">
        <v>5.716</v>
      </c>
      <c r="J164" s="30">
        <v>6.099</v>
      </c>
      <c r="K164" s="30">
        <v>6.519</v>
      </c>
      <c r="L164" s="30">
        <v>6.973</v>
      </c>
      <c r="M164" s="30">
        <v>7.452</v>
      </c>
      <c r="N164" s="31">
        <f t="shared" si="16"/>
        <v>1.4776918500892327</v>
      </c>
      <c r="P164" s="30">
        <f t="shared" si="17"/>
        <v>2.829095</v>
      </c>
      <c r="Q164" s="30">
        <f t="shared" si="18"/>
        <v>4.06134</v>
      </c>
      <c r="R164" s="30"/>
      <c r="S164" s="30"/>
      <c r="T164" s="9">
        <v>2014</v>
      </c>
    </row>
    <row r="165" spans="1:20" ht="14.25">
      <c r="A165" s="9" t="s">
        <v>209</v>
      </c>
      <c r="B165" s="9" t="s">
        <v>41</v>
      </c>
      <c r="C165" s="9" t="s">
        <v>42</v>
      </c>
      <c r="D165" s="9" t="s">
        <v>43</v>
      </c>
      <c r="E165" s="26">
        <v>0.7609999999999999</v>
      </c>
      <c r="F165" s="30">
        <v>4.569</v>
      </c>
      <c r="G165" s="30">
        <v>4.636</v>
      </c>
      <c r="H165" s="30">
        <v>4.78</v>
      </c>
      <c r="I165" s="30">
        <v>4.957</v>
      </c>
      <c r="J165" s="30">
        <v>5.165</v>
      </c>
      <c r="K165" s="30">
        <v>5.381</v>
      </c>
      <c r="L165" s="30">
        <v>5.603</v>
      </c>
      <c r="M165" s="30">
        <v>5.832</v>
      </c>
      <c r="N165" s="31">
        <f t="shared" si="16"/>
        <v>1.2764281024294155</v>
      </c>
      <c r="P165" s="30">
        <f t="shared" si="17"/>
        <v>3.5279959999999995</v>
      </c>
      <c r="Q165" s="30">
        <f t="shared" si="18"/>
        <v>4.438152</v>
      </c>
      <c r="R165" s="30"/>
      <c r="S165" s="30"/>
      <c r="T165" s="9">
        <v>2013</v>
      </c>
    </row>
    <row r="166" spans="1:20" ht="14.25">
      <c r="A166" s="9" t="s">
        <v>210</v>
      </c>
      <c r="B166" s="9" t="s">
        <v>41</v>
      </c>
      <c r="C166" s="9" t="s">
        <v>42</v>
      </c>
      <c r="D166" s="9" t="s">
        <v>43</v>
      </c>
      <c r="E166" s="26">
        <v>0.059000000000000004</v>
      </c>
      <c r="F166" s="30">
        <v>3.711</v>
      </c>
      <c r="G166" s="30">
        <v>3.749</v>
      </c>
      <c r="H166" s="30">
        <v>3.879</v>
      </c>
      <c r="I166" s="30">
        <v>4.119</v>
      </c>
      <c r="J166" s="30">
        <v>4.43</v>
      </c>
      <c r="K166" s="30">
        <v>4.798</v>
      </c>
      <c r="L166" s="30">
        <v>5.296</v>
      </c>
      <c r="M166" s="30">
        <v>5.751</v>
      </c>
      <c r="N166" s="31">
        <f t="shared" si="16"/>
        <v>1.549717057396928</v>
      </c>
      <c r="P166" s="30">
        <f t="shared" si="17"/>
        <v>0.22119100000000003</v>
      </c>
      <c r="Q166" s="30">
        <f t="shared" si="18"/>
        <v>0.339309</v>
      </c>
      <c r="R166" s="30"/>
      <c r="S166" s="30"/>
      <c r="T166" s="9">
        <v>2014</v>
      </c>
    </row>
    <row r="167" spans="1:20" ht="14.25">
      <c r="A167" s="9" t="s">
        <v>211</v>
      </c>
      <c r="B167" s="9" t="s">
        <v>41</v>
      </c>
      <c r="C167" s="9" t="s">
        <v>42</v>
      </c>
      <c r="D167" s="9" t="s">
        <v>43</v>
      </c>
      <c r="E167" s="26">
        <v>0.11900000000000001</v>
      </c>
      <c r="F167" s="30">
        <v>2.876</v>
      </c>
      <c r="G167" s="30">
        <v>3.094</v>
      </c>
      <c r="H167" s="30">
        <v>3.327</v>
      </c>
      <c r="I167" s="30">
        <v>3.609</v>
      </c>
      <c r="J167" s="30">
        <v>3.94</v>
      </c>
      <c r="K167" s="30">
        <v>4.306</v>
      </c>
      <c r="L167" s="30">
        <v>4.66</v>
      </c>
      <c r="M167" s="30">
        <v>5.041</v>
      </c>
      <c r="N167" s="31">
        <f t="shared" si="16"/>
        <v>1.7527816411682895</v>
      </c>
      <c r="P167" s="30">
        <f t="shared" si="17"/>
        <v>0.368186</v>
      </c>
      <c r="Q167" s="30">
        <f t="shared" si="18"/>
        <v>0.599879</v>
      </c>
      <c r="R167" s="30"/>
      <c r="S167" s="30"/>
      <c r="T167" s="9">
        <v>2014</v>
      </c>
    </row>
    <row r="168" spans="1:20" ht="14.25">
      <c r="A168" s="9" t="s">
        <v>212</v>
      </c>
      <c r="B168" s="9" t="s">
        <v>41</v>
      </c>
      <c r="C168" s="9" t="s">
        <v>42</v>
      </c>
      <c r="D168" s="9" t="s">
        <v>43</v>
      </c>
      <c r="E168" s="26">
        <v>0.43</v>
      </c>
      <c r="F168" s="30">
        <v>3.329</v>
      </c>
      <c r="G168" s="30">
        <v>3.423</v>
      </c>
      <c r="H168" s="30">
        <v>3.555</v>
      </c>
      <c r="I168" s="30">
        <v>3.732</v>
      </c>
      <c r="J168" s="30">
        <v>3.973</v>
      </c>
      <c r="K168" s="30">
        <v>4.238</v>
      </c>
      <c r="L168" s="30">
        <v>4.517</v>
      </c>
      <c r="M168" s="30">
        <v>4.792</v>
      </c>
      <c r="N168" s="31">
        <f t="shared" si="16"/>
        <v>1.4394713127065184</v>
      </c>
      <c r="P168" s="30">
        <f t="shared" si="17"/>
        <v>1.47189</v>
      </c>
      <c r="Q168" s="30">
        <f t="shared" si="18"/>
        <v>2.0605599999999997</v>
      </c>
      <c r="R168" s="30"/>
      <c r="S168" s="30"/>
      <c r="T168" s="9">
        <v>2014</v>
      </c>
    </row>
    <row r="169" spans="1:20" ht="14.25">
      <c r="A169" s="9" t="s">
        <v>214</v>
      </c>
      <c r="B169" s="9" t="s">
        <v>41</v>
      </c>
      <c r="C169" s="9" t="s">
        <v>42</v>
      </c>
      <c r="D169" s="9" t="s">
        <v>43</v>
      </c>
      <c r="E169" s="26">
        <v>0.171</v>
      </c>
      <c r="F169" s="30">
        <v>3.093</v>
      </c>
      <c r="G169" s="30">
        <v>3.261</v>
      </c>
      <c r="H169" s="30">
        <v>3.369</v>
      </c>
      <c r="I169" s="30">
        <v>3.529</v>
      </c>
      <c r="J169" s="30">
        <v>3.772</v>
      </c>
      <c r="K169" s="30">
        <v>4.051</v>
      </c>
      <c r="L169" s="30">
        <v>4.361</v>
      </c>
      <c r="M169" s="30">
        <v>4.693</v>
      </c>
      <c r="N169" s="31">
        <f t="shared" si="16"/>
        <v>1.5172971225347558</v>
      </c>
      <c r="P169" s="30">
        <f t="shared" si="17"/>
        <v>0.5576310000000001</v>
      </c>
      <c r="Q169" s="30">
        <f t="shared" si="18"/>
        <v>0.802503</v>
      </c>
      <c r="R169" s="30"/>
      <c r="S169" s="30"/>
      <c r="T169" s="9">
        <v>2012</v>
      </c>
    </row>
    <row r="170" spans="1:20" ht="14.25">
      <c r="A170" s="9" t="s">
        <v>213</v>
      </c>
      <c r="B170" s="9" t="s">
        <v>41</v>
      </c>
      <c r="C170" s="9" t="s">
        <v>42</v>
      </c>
      <c r="D170" s="9" t="s">
        <v>43</v>
      </c>
      <c r="E170" s="26">
        <v>0.046</v>
      </c>
      <c r="F170" s="30">
        <v>2.865</v>
      </c>
      <c r="G170" s="30">
        <v>3.018</v>
      </c>
      <c r="H170" s="30">
        <v>3.223</v>
      </c>
      <c r="I170" s="30">
        <v>3.462</v>
      </c>
      <c r="J170" s="30">
        <v>3.746</v>
      </c>
      <c r="K170" s="30">
        <v>4.019</v>
      </c>
      <c r="L170" s="30">
        <v>4.266</v>
      </c>
      <c r="M170" s="30">
        <v>4.505</v>
      </c>
      <c r="N170" s="31">
        <f t="shared" si="16"/>
        <v>1.5724258289703315</v>
      </c>
      <c r="P170" s="30">
        <f t="shared" si="17"/>
        <v>0.13882799999999998</v>
      </c>
      <c r="Q170" s="30">
        <f t="shared" si="18"/>
        <v>0.20723</v>
      </c>
      <c r="R170" s="30"/>
      <c r="S170" s="30"/>
      <c r="T170" s="9">
        <v>2012</v>
      </c>
    </row>
    <row r="171" spans="1:20" ht="14.25">
      <c r="A171" s="9" t="s">
        <v>217</v>
      </c>
      <c r="B171" s="9" t="s">
        <v>41</v>
      </c>
      <c r="C171" s="9" t="s">
        <v>42</v>
      </c>
      <c r="D171" s="9" t="s">
        <v>43</v>
      </c>
      <c r="E171" s="26">
        <v>0.134</v>
      </c>
      <c r="F171" s="30">
        <v>6.541</v>
      </c>
      <c r="G171" s="30">
        <v>6.57</v>
      </c>
      <c r="H171" s="30">
        <v>6.051</v>
      </c>
      <c r="I171" s="30">
        <v>5.344</v>
      </c>
      <c r="J171" s="30">
        <v>5.243</v>
      </c>
      <c r="K171" s="30">
        <v>4.852</v>
      </c>
      <c r="L171" s="30">
        <v>4.498</v>
      </c>
      <c r="M171" s="30">
        <v>4.185</v>
      </c>
      <c r="N171" s="31">
        <f t="shared" si="16"/>
        <v>0.6398104265402843</v>
      </c>
      <c r="P171" s="30">
        <f t="shared" si="17"/>
        <v>0.88038</v>
      </c>
      <c r="Q171" s="30">
        <f t="shared" si="18"/>
        <v>0.56079</v>
      </c>
      <c r="R171" s="30"/>
      <c r="S171" s="30"/>
      <c r="T171" s="9">
        <v>2013</v>
      </c>
    </row>
    <row r="172" spans="1:20" ht="14.25">
      <c r="A172" s="9" t="s">
        <v>215</v>
      </c>
      <c r="B172" s="9" t="s">
        <v>41</v>
      </c>
      <c r="C172" s="9" t="s">
        <v>42</v>
      </c>
      <c r="D172" s="9" t="s">
        <v>43</v>
      </c>
      <c r="E172" s="26">
        <v>0.035</v>
      </c>
      <c r="F172" s="30">
        <v>2.532</v>
      </c>
      <c r="G172" s="30">
        <v>2.68</v>
      </c>
      <c r="H172" s="30">
        <v>2.836</v>
      </c>
      <c r="I172" s="30">
        <v>3.019</v>
      </c>
      <c r="J172" s="30">
        <v>3.234</v>
      </c>
      <c r="K172" s="30">
        <v>3.469</v>
      </c>
      <c r="L172" s="30">
        <v>3.718</v>
      </c>
      <c r="M172" s="30">
        <v>3.984</v>
      </c>
      <c r="N172" s="31">
        <f t="shared" si="16"/>
        <v>1.5734597156398105</v>
      </c>
      <c r="P172" s="30">
        <f t="shared" si="17"/>
        <v>0.09380000000000001</v>
      </c>
      <c r="Q172" s="30">
        <f t="shared" si="18"/>
        <v>0.13944</v>
      </c>
      <c r="R172" s="30"/>
      <c r="S172" s="30"/>
      <c r="T172" s="9">
        <v>2013</v>
      </c>
    </row>
    <row r="173" spans="1:20" ht="14.25">
      <c r="A173" s="9" t="s">
        <v>216</v>
      </c>
      <c r="B173" s="9" t="s">
        <v>41</v>
      </c>
      <c r="C173" s="9" t="s">
        <v>42</v>
      </c>
      <c r="D173" s="9" t="s">
        <v>43</v>
      </c>
      <c r="E173" s="26">
        <v>0.41600000000000004</v>
      </c>
      <c r="F173" s="30">
        <v>2.975</v>
      </c>
      <c r="G173" s="30">
        <v>3.049</v>
      </c>
      <c r="H173" s="30">
        <v>3.155</v>
      </c>
      <c r="I173" s="30">
        <v>3.285</v>
      </c>
      <c r="J173" s="30">
        <v>3.44</v>
      </c>
      <c r="K173" s="30">
        <v>3.602</v>
      </c>
      <c r="L173" s="30">
        <v>3.766</v>
      </c>
      <c r="M173" s="30">
        <v>3.92</v>
      </c>
      <c r="N173" s="31">
        <f t="shared" si="16"/>
        <v>1.3176470588235294</v>
      </c>
      <c r="P173" s="30">
        <f t="shared" si="17"/>
        <v>1.2683840000000002</v>
      </c>
      <c r="Q173" s="30">
        <f t="shared" si="18"/>
        <v>1.6307200000000002</v>
      </c>
      <c r="R173" s="30"/>
      <c r="S173" s="30"/>
      <c r="T173" s="9">
        <v>2013</v>
      </c>
    </row>
    <row r="174" spans="1:20" ht="14.25">
      <c r="A174" s="9" t="s">
        <v>218</v>
      </c>
      <c r="B174" s="9" t="s">
        <v>41</v>
      </c>
      <c r="C174" s="9" t="s">
        <v>42</v>
      </c>
      <c r="D174" s="9" t="s">
        <v>43</v>
      </c>
      <c r="E174" s="26">
        <v>0.581</v>
      </c>
      <c r="F174" s="30">
        <v>2.293</v>
      </c>
      <c r="G174" s="30">
        <v>2.417</v>
      </c>
      <c r="H174" s="30">
        <v>2.523</v>
      </c>
      <c r="I174" s="30">
        <v>2.647</v>
      </c>
      <c r="J174" s="30">
        <v>2.793</v>
      </c>
      <c r="K174" s="30">
        <v>2.948</v>
      </c>
      <c r="L174" s="30">
        <v>3.11</v>
      </c>
      <c r="M174" s="30">
        <v>3.28</v>
      </c>
      <c r="N174" s="31">
        <f t="shared" si="16"/>
        <v>1.4304404709986915</v>
      </c>
      <c r="P174" s="30">
        <f t="shared" si="17"/>
        <v>1.4042769999999998</v>
      </c>
      <c r="Q174" s="30">
        <f t="shared" si="18"/>
        <v>1.9056799999999998</v>
      </c>
      <c r="R174" s="30"/>
      <c r="S174" s="30"/>
      <c r="T174" s="9">
        <v>2013</v>
      </c>
    </row>
    <row r="175" spans="1:20" ht="14.25">
      <c r="A175" s="9" t="s">
        <v>219</v>
      </c>
      <c r="B175" s="9" t="s">
        <v>41</v>
      </c>
      <c r="C175" s="9" t="s">
        <v>42</v>
      </c>
      <c r="D175" s="9" t="s">
        <v>43</v>
      </c>
      <c r="E175" s="26">
        <v>0.652</v>
      </c>
      <c r="F175" s="30">
        <v>2.032</v>
      </c>
      <c r="G175" s="30">
        <v>2.097</v>
      </c>
      <c r="H175" s="30">
        <v>2.159</v>
      </c>
      <c r="I175" s="30">
        <v>2.242</v>
      </c>
      <c r="J175" s="30">
        <v>2.349</v>
      </c>
      <c r="K175" s="30">
        <v>2.464</v>
      </c>
      <c r="L175" s="30">
        <v>2.584</v>
      </c>
      <c r="M175" s="30">
        <v>2.708</v>
      </c>
      <c r="N175" s="31">
        <f t="shared" si="16"/>
        <v>1.3326771653543308</v>
      </c>
      <c r="P175" s="30">
        <f t="shared" si="17"/>
        <v>1.3672440000000001</v>
      </c>
      <c r="Q175" s="30">
        <f t="shared" si="18"/>
        <v>1.7656160000000003</v>
      </c>
      <c r="R175" s="30"/>
      <c r="S175" s="30"/>
      <c r="T175" s="9">
        <v>2014</v>
      </c>
    </row>
    <row r="176" spans="1:20" ht="14.25">
      <c r="A176" s="9" t="s">
        <v>220</v>
      </c>
      <c r="B176" s="9" t="s">
        <v>41</v>
      </c>
      <c r="C176" s="9" t="s">
        <v>42</v>
      </c>
      <c r="D176" s="9" t="s">
        <v>43</v>
      </c>
      <c r="E176" s="26">
        <v>0.524</v>
      </c>
      <c r="F176" s="30">
        <v>1.978</v>
      </c>
      <c r="G176" s="30">
        <v>2.03</v>
      </c>
      <c r="H176" s="30">
        <v>2.078</v>
      </c>
      <c r="I176" s="30">
        <v>2.147</v>
      </c>
      <c r="J176" s="30">
        <v>2.235</v>
      </c>
      <c r="K176" s="30">
        <v>2.329</v>
      </c>
      <c r="L176" s="30">
        <v>2.426</v>
      </c>
      <c r="M176" s="30">
        <v>2.527</v>
      </c>
      <c r="N176" s="31">
        <f t="shared" si="16"/>
        <v>1.2775530839231548</v>
      </c>
      <c r="P176" s="30">
        <f t="shared" si="17"/>
        <v>1.06372</v>
      </c>
      <c r="Q176" s="30">
        <f t="shared" si="18"/>
        <v>1.324148</v>
      </c>
      <c r="R176" s="30"/>
      <c r="S176" s="30"/>
      <c r="T176" s="9">
        <v>2014</v>
      </c>
    </row>
    <row r="177" spans="1:20" ht="14.25">
      <c r="A177" s="9" t="s">
        <v>221</v>
      </c>
      <c r="B177" s="9" t="s">
        <v>41</v>
      </c>
      <c r="C177" s="9" t="s">
        <v>42</v>
      </c>
      <c r="D177" s="9" t="s">
        <v>43</v>
      </c>
      <c r="E177" s="26">
        <v>0.526</v>
      </c>
      <c r="F177" s="30">
        <v>1.943</v>
      </c>
      <c r="G177" s="30">
        <v>1.982</v>
      </c>
      <c r="H177" s="30">
        <v>2.023</v>
      </c>
      <c r="I177" s="30">
        <v>2.076</v>
      </c>
      <c r="J177" s="30">
        <v>2.146</v>
      </c>
      <c r="K177" s="30">
        <v>2.219</v>
      </c>
      <c r="L177" s="30">
        <v>2.295</v>
      </c>
      <c r="M177" s="30">
        <v>2.372</v>
      </c>
      <c r="N177" s="31">
        <f t="shared" si="16"/>
        <v>1.2207925887802367</v>
      </c>
      <c r="P177" s="30">
        <f t="shared" si="17"/>
        <v>1.042532</v>
      </c>
      <c r="Q177" s="30">
        <f t="shared" si="18"/>
        <v>1.247672</v>
      </c>
      <c r="R177" s="30"/>
      <c r="S177" s="30"/>
      <c r="T177" s="9">
        <v>2014</v>
      </c>
    </row>
    <row r="178" spans="1:20" ht="14.25">
      <c r="A178" s="9" t="s">
        <v>223</v>
      </c>
      <c r="B178" s="9" t="s">
        <v>41</v>
      </c>
      <c r="C178" s="9" t="s">
        <v>42</v>
      </c>
      <c r="D178" s="9" t="s">
        <v>43</v>
      </c>
      <c r="E178" s="26">
        <v>0.757</v>
      </c>
      <c r="F178" s="30">
        <v>1.281</v>
      </c>
      <c r="G178" s="30">
        <v>1.379</v>
      </c>
      <c r="H178" s="30">
        <v>1.458</v>
      </c>
      <c r="I178" s="30">
        <v>1.519</v>
      </c>
      <c r="J178" s="30">
        <v>1.588</v>
      </c>
      <c r="K178" s="30">
        <v>1.662</v>
      </c>
      <c r="L178" s="30">
        <v>1.739</v>
      </c>
      <c r="M178" s="30">
        <v>1.819</v>
      </c>
      <c r="N178" s="31">
        <f t="shared" si="16"/>
        <v>1.419984387197502</v>
      </c>
      <c r="P178" s="30">
        <f t="shared" si="17"/>
        <v>1.043903</v>
      </c>
      <c r="Q178" s="30">
        <f t="shared" si="18"/>
        <v>1.376983</v>
      </c>
      <c r="R178" s="30"/>
      <c r="S178" s="30"/>
      <c r="T178" s="9">
        <v>2013</v>
      </c>
    </row>
    <row r="179" spans="1:20" ht="14.25">
      <c r="A179" s="9" t="s">
        <v>222</v>
      </c>
      <c r="B179" s="9" t="s">
        <v>41</v>
      </c>
      <c r="C179" s="9" t="s">
        <v>42</v>
      </c>
      <c r="D179" s="9" t="s">
        <v>43</v>
      </c>
      <c r="E179" s="26">
        <v>0.5379999999999999</v>
      </c>
      <c r="F179" s="30">
        <v>1.326</v>
      </c>
      <c r="G179" s="30">
        <v>1.401</v>
      </c>
      <c r="H179" s="30">
        <v>1.457</v>
      </c>
      <c r="I179" s="30">
        <v>1.513</v>
      </c>
      <c r="J179" s="30">
        <v>1.583</v>
      </c>
      <c r="K179" s="30">
        <v>1.657</v>
      </c>
      <c r="L179" s="30">
        <v>1.734</v>
      </c>
      <c r="M179" s="30">
        <v>1.814</v>
      </c>
      <c r="N179" s="31">
        <f t="shared" si="16"/>
        <v>1.368024132730015</v>
      </c>
      <c r="P179" s="30">
        <f t="shared" si="17"/>
        <v>0.7537379999999999</v>
      </c>
      <c r="Q179" s="30">
        <f t="shared" si="18"/>
        <v>0.9759319999999999</v>
      </c>
      <c r="R179" s="30"/>
      <c r="S179" s="30"/>
      <c r="T179" s="9">
        <v>2014</v>
      </c>
    </row>
    <row r="180" spans="1:20" ht="14.25">
      <c r="A180" s="9" t="s">
        <v>224</v>
      </c>
      <c r="B180" s="9" t="s">
        <v>41</v>
      </c>
      <c r="C180" s="9" t="s">
        <v>42</v>
      </c>
      <c r="D180" s="9" t="s">
        <v>43</v>
      </c>
      <c r="E180" s="26">
        <v>0.075</v>
      </c>
      <c r="F180" s="30">
        <v>1.19</v>
      </c>
      <c r="G180" s="30">
        <v>1.214</v>
      </c>
      <c r="H180" s="30">
        <v>1.252</v>
      </c>
      <c r="I180" s="30">
        <v>1.312</v>
      </c>
      <c r="J180" s="30">
        <v>1.392</v>
      </c>
      <c r="K180" s="30">
        <v>1.479</v>
      </c>
      <c r="L180" s="30">
        <v>1.57</v>
      </c>
      <c r="M180" s="30">
        <v>1.666</v>
      </c>
      <c r="N180" s="31">
        <f t="shared" si="16"/>
        <v>1.4</v>
      </c>
      <c r="P180" s="30">
        <f t="shared" si="17"/>
        <v>0.09104999999999999</v>
      </c>
      <c r="Q180" s="30">
        <f t="shared" si="18"/>
        <v>0.12494999999999999</v>
      </c>
      <c r="R180" s="30"/>
      <c r="S180" s="30"/>
      <c r="T180" s="9">
        <v>2013</v>
      </c>
    </row>
    <row r="181" spans="1:20" ht="14.25">
      <c r="A181" s="9" t="s">
        <v>225</v>
      </c>
      <c r="B181" s="9" t="s">
        <v>41</v>
      </c>
      <c r="C181" s="9" t="s">
        <v>42</v>
      </c>
      <c r="D181" s="9" t="s">
        <v>43</v>
      </c>
      <c r="E181" s="26">
        <v>0.518</v>
      </c>
      <c r="F181" s="30">
        <v>1.174</v>
      </c>
      <c r="G181" s="30">
        <v>1.205</v>
      </c>
      <c r="H181" s="30">
        <v>1.243</v>
      </c>
      <c r="I181" s="30">
        <v>1.3</v>
      </c>
      <c r="J181" s="30">
        <v>1.367</v>
      </c>
      <c r="K181" s="30">
        <v>1.441</v>
      </c>
      <c r="L181" s="30">
        <v>1.516</v>
      </c>
      <c r="M181" s="30">
        <v>1.595</v>
      </c>
      <c r="N181" s="31">
        <f t="shared" si="16"/>
        <v>1.358603066439523</v>
      </c>
      <c r="P181" s="30">
        <f t="shared" si="17"/>
        <v>0.62419</v>
      </c>
      <c r="Q181" s="30">
        <f t="shared" si="18"/>
        <v>0.82621</v>
      </c>
      <c r="R181" s="30"/>
      <c r="S181" s="30"/>
      <c r="T181" s="9">
        <v>2014</v>
      </c>
    </row>
    <row r="182" spans="1:20" ht="14.25">
      <c r="A182" s="9" t="s">
        <v>226</v>
      </c>
      <c r="B182" s="9" t="s">
        <v>41</v>
      </c>
      <c r="C182" s="9" t="s">
        <v>42</v>
      </c>
      <c r="D182" s="9" t="s">
        <v>43</v>
      </c>
      <c r="E182" s="26">
        <v>0.1</v>
      </c>
      <c r="F182" s="30">
        <v>1.099</v>
      </c>
      <c r="G182" s="30">
        <v>1.146</v>
      </c>
      <c r="H182" s="30">
        <v>1.192</v>
      </c>
      <c r="I182" s="30">
        <v>1.248</v>
      </c>
      <c r="J182" s="30">
        <v>1.311</v>
      </c>
      <c r="K182" s="30">
        <v>1.38</v>
      </c>
      <c r="L182" s="30">
        <v>1.451</v>
      </c>
      <c r="M182" s="30">
        <v>1.528</v>
      </c>
      <c r="N182" s="31">
        <f t="shared" si="16"/>
        <v>1.3903548680618745</v>
      </c>
      <c r="P182" s="30">
        <f t="shared" si="17"/>
        <v>0.1146</v>
      </c>
      <c r="Q182" s="30">
        <f t="shared" si="18"/>
        <v>0.15280000000000002</v>
      </c>
      <c r="R182" s="30"/>
      <c r="S182" s="30"/>
      <c r="T182" s="9">
        <v>2014</v>
      </c>
    </row>
    <row r="183" spans="1:20" ht="14.25">
      <c r="A183" s="9" t="s">
        <v>227</v>
      </c>
      <c r="B183" s="9" t="s">
        <v>41</v>
      </c>
      <c r="C183" s="9" t="s">
        <v>42</v>
      </c>
      <c r="D183" s="9" t="s">
        <v>43</v>
      </c>
      <c r="E183" s="26">
        <v>0.254</v>
      </c>
      <c r="F183" s="30">
        <v>0.9740000000000001</v>
      </c>
      <c r="G183" s="30">
        <v>1</v>
      </c>
      <c r="H183" s="30">
        <v>1.022</v>
      </c>
      <c r="I183" s="30">
        <v>1.035</v>
      </c>
      <c r="J183" s="30">
        <v>1.076</v>
      </c>
      <c r="K183" s="30">
        <v>1.12</v>
      </c>
      <c r="L183" s="30">
        <v>1.166</v>
      </c>
      <c r="M183" s="30">
        <v>1.213</v>
      </c>
      <c r="N183" s="31">
        <f t="shared" si="16"/>
        <v>1.2453798767967146</v>
      </c>
      <c r="P183" s="30">
        <f t="shared" si="17"/>
        <v>0.254</v>
      </c>
      <c r="Q183" s="30">
        <f t="shared" si="18"/>
        <v>0.30810200000000004</v>
      </c>
      <c r="R183" s="30"/>
      <c r="S183" s="30"/>
      <c r="T183" s="9">
        <v>2015</v>
      </c>
    </row>
    <row r="184" spans="1:20" ht="14.25">
      <c r="A184" s="9" t="s">
        <v>230</v>
      </c>
      <c r="B184" s="9" t="s">
        <v>41</v>
      </c>
      <c r="C184" s="9" t="s">
        <v>42</v>
      </c>
      <c r="D184" s="9" t="s">
        <v>43</v>
      </c>
      <c r="E184" s="26">
        <v>0.258</v>
      </c>
      <c r="F184" s="30">
        <v>0.626</v>
      </c>
      <c r="G184" s="30">
        <v>0.658</v>
      </c>
      <c r="H184" s="30">
        <v>0.6970000000000001</v>
      </c>
      <c r="I184" s="30">
        <v>0.746</v>
      </c>
      <c r="J184" s="30">
        <v>0.803</v>
      </c>
      <c r="K184" s="30">
        <v>0.8650000000000001</v>
      </c>
      <c r="L184" s="30">
        <v>0.936</v>
      </c>
      <c r="M184" s="30">
        <v>1.013</v>
      </c>
      <c r="N184" s="31">
        <f t="shared" si="16"/>
        <v>1.6182108626198082</v>
      </c>
      <c r="P184" s="30">
        <f t="shared" si="17"/>
        <v>0.16976400000000003</v>
      </c>
      <c r="Q184" s="30">
        <f t="shared" si="18"/>
        <v>0.261354</v>
      </c>
      <c r="R184" s="30"/>
      <c r="S184" s="30"/>
      <c r="T184" s="9">
        <v>2012</v>
      </c>
    </row>
    <row r="185" spans="1:20" ht="14.25">
      <c r="A185" s="9" t="s">
        <v>228</v>
      </c>
      <c r="B185" s="9" t="s">
        <v>41</v>
      </c>
      <c r="C185" s="9" t="s">
        <v>42</v>
      </c>
      <c r="D185" s="9" t="s">
        <v>43</v>
      </c>
      <c r="E185" s="26">
        <v>0.6759999999999999</v>
      </c>
      <c r="F185" s="30">
        <v>0.79</v>
      </c>
      <c r="G185" s="30">
        <v>0.763</v>
      </c>
      <c r="H185" s="30">
        <v>0.808</v>
      </c>
      <c r="I185" s="30">
        <v>0.8480000000000001</v>
      </c>
      <c r="J185" s="30">
        <v>0.889</v>
      </c>
      <c r="K185" s="30">
        <v>0.928</v>
      </c>
      <c r="L185" s="30">
        <v>0.9630000000000001</v>
      </c>
      <c r="M185" s="30">
        <v>0.999</v>
      </c>
      <c r="N185" s="31">
        <f t="shared" si="16"/>
        <v>1.2645569620253163</v>
      </c>
      <c r="P185" s="30">
        <f t="shared" si="17"/>
        <v>0.5157879999999999</v>
      </c>
      <c r="Q185" s="30">
        <f t="shared" si="18"/>
        <v>0.6753239999999999</v>
      </c>
      <c r="R185" s="30"/>
      <c r="S185" s="30"/>
      <c r="T185" s="9">
        <v>2014</v>
      </c>
    </row>
    <row r="186" spans="1:20" ht="14.25">
      <c r="A186" s="9" t="s">
        <v>229</v>
      </c>
      <c r="B186" s="9" t="s">
        <v>41</v>
      </c>
      <c r="C186" s="9" t="s">
        <v>42</v>
      </c>
      <c r="D186" s="9" t="s">
        <v>43</v>
      </c>
      <c r="E186" s="26">
        <v>0.22399999999999998</v>
      </c>
      <c r="F186" s="30">
        <v>0.6830000000000002</v>
      </c>
      <c r="G186" s="30">
        <v>0.6850000000000002</v>
      </c>
      <c r="H186" s="30">
        <v>0.7230000000000001</v>
      </c>
      <c r="I186" s="30">
        <v>0.762</v>
      </c>
      <c r="J186" s="30">
        <v>0.807</v>
      </c>
      <c r="K186" s="30">
        <v>0.8470000000000001</v>
      </c>
      <c r="L186" s="30">
        <v>0.886</v>
      </c>
      <c r="M186" s="30">
        <v>0.927</v>
      </c>
      <c r="N186" s="31">
        <f t="shared" si="16"/>
        <v>1.3572474377745238</v>
      </c>
      <c r="P186" s="30">
        <f t="shared" si="17"/>
        <v>0.15344000000000002</v>
      </c>
      <c r="Q186" s="30">
        <f t="shared" si="18"/>
        <v>0.207648</v>
      </c>
      <c r="R186" s="30"/>
      <c r="S186" s="30"/>
      <c r="T186" s="9">
        <v>2014</v>
      </c>
    </row>
    <row r="187" spans="1:20" ht="14.25">
      <c r="A187" s="9" t="s">
        <v>231</v>
      </c>
      <c r="B187" s="9" t="s">
        <v>41</v>
      </c>
      <c r="C187" s="9" t="s">
        <v>42</v>
      </c>
      <c r="D187" s="9" t="s">
        <v>43</v>
      </c>
      <c r="E187" s="26">
        <v>0.45</v>
      </c>
      <c r="F187" s="30">
        <v>0.507</v>
      </c>
      <c r="G187" s="30">
        <v>0.526</v>
      </c>
      <c r="H187" s="30">
        <v>0.546</v>
      </c>
      <c r="I187" s="30">
        <v>0.5680000000000001</v>
      </c>
      <c r="J187" s="30">
        <v>0.5950000000000001</v>
      </c>
      <c r="K187" s="30">
        <v>0.624</v>
      </c>
      <c r="L187" s="30">
        <v>0.651</v>
      </c>
      <c r="M187" s="30">
        <v>0.6760000000000002</v>
      </c>
      <c r="N187" s="31">
        <f t="shared" si="16"/>
        <v>1.3333333333333337</v>
      </c>
      <c r="P187" s="30">
        <f t="shared" si="17"/>
        <v>0.23670000000000002</v>
      </c>
      <c r="Q187" s="30">
        <f t="shared" si="18"/>
        <v>0.3042000000000001</v>
      </c>
      <c r="R187" s="30"/>
      <c r="S187" s="30"/>
      <c r="T187" s="9">
        <v>2013</v>
      </c>
    </row>
    <row r="188" spans="1:20" ht="14.25">
      <c r="A188" s="9" t="s">
        <v>233</v>
      </c>
      <c r="B188" s="9" t="s">
        <v>41</v>
      </c>
      <c r="C188" s="9" t="s">
        <v>42</v>
      </c>
      <c r="D188" s="9" t="s">
        <v>43</v>
      </c>
      <c r="E188" s="26">
        <v>0.36</v>
      </c>
      <c r="F188" s="30">
        <v>0.246</v>
      </c>
      <c r="G188" s="30">
        <v>0.272</v>
      </c>
      <c r="H188" s="30">
        <v>0.2800000000000001</v>
      </c>
      <c r="I188" s="30">
        <v>0.29800000000000004</v>
      </c>
      <c r="J188" s="30">
        <v>0.316</v>
      </c>
      <c r="K188" s="30">
        <v>0.332</v>
      </c>
      <c r="L188" s="30">
        <v>0.34900000000000003</v>
      </c>
      <c r="M188" s="30">
        <v>0.36700000000000005</v>
      </c>
      <c r="N188" s="31">
        <f t="shared" si="16"/>
        <v>1.4918699186991873</v>
      </c>
      <c r="P188" s="30">
        <f t="shared" si="17"/>
        <v>0.09792000000000001</v>
      </c>
      <c r="Q188" s="30">
        <f t="shared" si="18"/>
        <v>0.13212000000000002</v>
      </c>
      <c r="R188" s="30"/>
      <c r="S188" s="30"/>
      <c r="T188" s="9">
        <v>2014</v>
      </c>
    </row>
    <row r="189" spans="1:20" ht="14.25">
      <c r="A189" s="9" t="s">
        <v>232</v>
      </c>
      <c r="B189" s="9" t="s">
        <v>41</v>
      </c>
      <c r="C189" s="9" t="s">
        <v>42</v>
      </c>
      <c r="D189" s="9" t="s">
        <v>43</v>
      </c>
      <c r="E189" s="26">
        <v>0.315</v>
      </c>
      <c r="F189" s="30">
        <v>0.30300000000000005</v>
      </c>
      <c r="G189" s="30">
        <v>0.306</v>
      </c>
      <c r="H189" s="30">
        <v>0.312</v>
      </c>
      <c r="I189" s="30">
        <v>0.318</v>
      </c>
      <c r="J189" s="30">
        <v>0.327</v>
      </c>
      <c r="K189" s="30">
        <v>0.337</v>
      </c>
      <c r="L189" s="30">
        <v>0.34600000000000003</v>
      </c>
      <c r="M189" s="30">
        <v>0.35500000000000004</v>
      </c>
      <c r="N189" s="31">
        <f t="shared" si="16"/>
        <v>1.1716171617161715</v>
      </c>
      <c r="P189" s="30">
        <f t="shared" si="17"/>
        <v>0.09639</v>
      </c>
      <c r="Q189" s="30">
        <f t="shared" si="18"/>
        <v>0.11182500000000001</v>
      </c>
      <c r="R189" s="30"/>
      <c r="S189" s="30"/>
      <c r="T189" s="9">
        <v>2013</v>
      </c>
    </row>
    <row r="190" spans="1:20" ht="14.25">
      <c r="A190" s="9" t="s">
        <v>234</v>
      </c>
      <c r="B190" s="9" t="s">
        <v>41</v>
      </c>
      <c r="C190" s="9" t="s">
        <v>42</v>
      </c>
      <c r="D190" s="9" t="s">
        <v>43</v>
      </c>
      <c r="E190" s="26">
        <v>0.13</v>
      </c>
      <c r="F190" s="30">
        <v>0.193</v>
      </c>
      <c r="G190" s="30">
        <v>0.203</v>
      </c>
      <c r="H190" s="30">
        <v>0.21100000000000002</v>
      </c>
      <c r="I190" s="30">
        <v>0.219</v>
      </c>
      <c r="J190" s="30">
        <v>0.229</v>
      </c>
      <c r="K190" s="30">
        <v>0.24</v>
      </c>
      <c r="L190" s="30">
        <v>0.25</v>
      </c>
      <c r="M190" s="30">
        <v>0.261</v>
      </c>
      <c r="N190" s="31">
        <f t="shared" si="16"/>
        <v>1.3523316062176165</v>
      </c>
      <c r="P190" s="30">
        <f t="shared" si="17"/>
        <v>0.026390000000000004</v>
      </c>
      <c r="Q190" s="30">
        <f t="shared" si="18"/>
        <v>0.03393</v>
      </c>
      <c r="R190" s="30"/>
      <c r="S190" s="30"/>
      <c r="T190" s="9">
        <v>2014</v>
      </c>
    </row>
    <row r="191" spans="1:20" ht="14.25">
      <c r="A191" s="9" t="s">
        <v>235</v>
      </c>
      <c r="B191" s="9" t="s">
        <v>41</v>
      </c>
      <c r="C191" s="9" t="s">
        <v>42</v>
      </c>
      <c r="D191" s="9" t="s">
        <v>43</v>
      </c>
      <c r="E191" s="26">
        <v>0.193</v>
      </c>
      <c r="F191" s="30">
        <v>0.171</v>
      </c>
      <c r="G191" s="30">
        <v>0.17500000000000002</v>
      </c>
      <c r="H191" s="30">
        <v>0.18</v>
      </c>
      <c r="I191" s="30">
        <v>0.186</v>
      </c>
      <c r="J191" s="30">
        <v>0.193</v>
      </c>
      <c r="K191" s="30">
        <v>0.2</v>
      </c>
      <c r="L191" s="30">
        <v>0.20700000000000002</v>
      </c>
      <c r="M191" s="30">
        <v>0.214</v>
      </c>
      <c r="N191" s="31">
        <f t="shared" si="16"/>
        <v>1.2514619883040934</v>
      </c>
      <c r="P191" s="30">
        <f t="shared" si="17"/>
        <v>0.033775000000000006</v>
      </c>
      <c r="Q191" s="30">
        <f t="shared" si="18"/>
        <v>0.041302</v>
      </c>
      <c r="R191" s="30"/>
      <c r="S191" s="30"/>
      <c r="T191" s="9">
        <v>2013</v>
      </c>
    </row>
    <row r="192" spans="1:20" ht="14.25">
      <c r="A192" s="9" t="s">
        <v>237</v>
      </c>
      <c r="B192" s="9" t="s">
        <v>41</v>
      </c>
      <c r="C192" s="9" t="s">
        <v>42</v>
      </c>
      <c r="D192" s="9" t="s">
        <v>43</v>
      </c>
      <c r="E192" s="26">
        <v>0.37</v>
      </c>
      <c r="F192" s="30">
        <v>0.035</v>
      </c>
      <c r="G192" s="30">
        <v>0.037</v>
      </c>
      <c r="H192" s="30">
        <v>0.039</v>
      </c>
      <c r="I192" s="30">
        <v>0.04</v>
      </c>
      <c r="J192" s="30">
        <v>0.04100000000000001</v>
      </c>
      <c r="K192" s="30">
        <v>0.043</v>
      </c>
      <c r="L192" s="30">
        <v>0.045</v>
      </c>
      <c r="M192" s="30">
        <v>0.046</v>
      </c>
      <c r="N192" s="31">
        <f t="shared" si="16"/>
        <v>1.314285714285714</v>
      </c>
      <c r="P192" s="30">
        <f t="shared" si="17"/>
        <v>0.013689999999999999</v>
      </c>
      <c r="Q192" s="30">
        <f t="shared" si="18"/>
        <v>0.01702</v>
      </c>
      <c r="R192" s="30"/>
      <c r="S192" s="30"/>
      <c r="T192" s="9">
        <v>2012</v>
      </c>
    </row>
    <row r="194" spans="6:13" ht="14.25">
      <c r="F194" s="30"/>
      <c r="G194" s="30"/>
      <c r="H194" s="30"/>
      <c r="I194" s="30"/>
      <c r="J194" s="30"/>
      <c r="K194" s="30"/>
      <c r="L194" s="30"/>
      <c r="M194" s="30"/>
    </row>
    <row r="195" spans="1:20" ht="14.25">
      <c r="A195" s="9" t="s">
        <v>238</v>
      </c>
      <c r="B195" s="9" t="s">
        <v>41</v>
      </c>
      <c r="C195" s="9" t="s">
        <v>42</v>
      </c>
      <c r="D195" s="9" t="s">
        <v>43</v>
      </c>
      <c r="E195" s="26" t="s">
        <v>259</v>
      </c>
      <c r="F195" s="9" t="s">
        <v>239</v>
      </c>
      <c r="G195" s="9" t="s">
        <v>239</v>
      </c>
      <c r="H195" s="9" t="s">
        <v>239</v>
      </c>
      <c r="I195" s="9" t="s">
        <v>239</v>
      </c>
      <c r="J195" s="9" t="s">
        <v>239</v>
      </c>
      <c r="K195" s="9" t="s">
        <v>239</v>
      </c>
      <c r="L195" s="9" t="s">
        <v>239</v>
      </c>
      <c r="M195" s="9" t="s">
        <v>239</v>
      </c>
      <c r="T195" s="9">
        <v>2010</v>
      </c>
    </row>
    <row r="197" ht="14.25">
      <c r="A197" s="9" t="s">
        <v>260</v>
      </c>
    </row>
    <row r="198" ht="14.25">
      <c r="A198" s="10" t="s">
        <v>261</v>
      </c>
    </row>
    <row r="200" ht="14.25">
      <c r="A200" s="9" t="s">
        <v>19</v>
      </c>
    </row>
    <row r="201" ht="14.25">
      <c r="A201" s="10" t="s">
        <v>20</v>
      </c>
    </row>
  </sheetData>
  <sheetProtection selectLockedCells="1" selectUnlockedCells="1"/>
  <hyperlinks>
    <hyperlink ref="A198" r:id="rId1" display="http://www.imf.org/external/pubs/ft/weo/2016/01/weodata/weoselgr.aspx"/>
    <hyperlink ref="A201" r:id="rId2" display="http://www.internetlivestats.com/internet-users-by-country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21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4.7109375" style="9" customWidth="1"/>
    <col min="2" max="16384" width="8.7109375" style="9" customWidth="1"/>
  </cols>
  <sheetData>
    <row r="1" spans="1:14" ht="57">
      <c r="A1" s="38"/>
      <c r="B1" s="38" t="s">
        <v>245</v>
      </c>
      <c r="C1" s="38" t="s">
        <v>246</v>
      </c>
      <c r="D1" s="38" t="s">
        <v>262</v>
      </c>
      <c r="E1" s="39" t="s">
        <v>262</v>
      </c>
      <c r="F1" s="39">
        <v>2013</v>
      </c>
      <c r="G1" s="39">
        <v>2014</v>
      </c>
      <c r="H1" s="39">
        <v>2015</v>
      </c>
      <c r="I1" s="39">
        <v>2016</v>
      </c>
      <c r="J1" s="39">
        <v>2017</v>
      </c>
      <c r="K1" s="39">
        <v>2018</v>
      </c>
      <c r="L1" s="39">
        <v>2019</v>
      </c>
      <c r="M1" s="40">
        <v>2020</v>
      </c>
      <c r="N1" s="41" t="s">
        <v>263</v>
      </c>
    </row>
    <row r="2" spans="1:14" ht="14.25">
      <c r="A2" s="42" t="s">
        <v>93</v>
      </c>
      <c r="B2" s="42" t="s">
        <v>41</v>
      </c>
      <c r="C2" s="42" t="s">
        <v>42</v>
      </c>
      <c r="D2" s="42" t="s">
        <v>43</v>
      </c>
      <c r="E2" s="43"/>
      <c r="F2" s="44">
        <v>389.018</v>
      </c>
      <c r="G2" s="44">
        <v>396.806</v>
      </c>
      <c r="H2" s="45">
        <v>403.768</v>
      </c>
      <c r="I2" s="45">
        <v>415.054</v>
      </c>
      <c r="J2" s="45">
        <v>428.376</v>
      </c>
      <c r="K2" s="45">
        <v>442.228</v>
      </c>
      <c r="L2" s="45">
        <v>456.752</v>
      </c>
      <c r="M2" s="45">
        <v>471.608</v>
      </c>
      <c r="N2" s="31">
        <f aca="true" t="shared" si="0" ref="N2:N21">M2/F2</f>
        <v>1.2123038008524027</v>
      </c>
    </row>
    <row r="3" spans="1:14" ht="14.25">
      <c r="A3" s="42" t="s">
        <v>85</v>
      </c>
      <c r="B3" s="42" t="s">
        <v>41</v>
      </c>
      <c r="C3" s="42" t="s">
        <v>42</v>
      </c>
      <c r="D3" s="42" t="s">
        <v>43</v>
      </c>
      <c r="E3" s="43"/>
      <c r="F3" s="44">
        <v>470.502</v>
      </c>
      <c r="G3" s="44">
        <v>483.331</v>
      </c>
      <c r="H3" s="45">
        <v>494.62</v>
      </c>
      <c r="I3" s="45">
        <v>507.763</v>
      </c>
      <c r="J3" s="45">
        <v>524.182</v>
      </c>
      <c r="K3" s="45">
        <v>542.982</v>
      </c>
      <c r="L3" s="45">
        <v>563.285</v>
      </c>
      <c r="M3" s="45">
        <v>584.222</v>
      </c>
      <c r="N3" s="31">
        <f t="shared" si="0"/>
        <v>1.2416992913951481</v>
      </c>
    </row>
    <row r="4" spans="1:14" ht="14.25">
      <c r="A4" s="42" t="s">
        <v>178</v>
      </c>
      <c r="B4" s="42" t="s">
        <v>41</v>
      </c>
      <c r="C4" s="42" t="s">
        <v>42</v>
      </c>
      <c r="D4" s="42" t="s">
        <v>43</v>
      </c>
      <c r="E4" s="43"/>
      <c r="F4" s="44">
        <v>27.696</v>
      </c>
      <c r="G4" s="44">
        <v>27.516</v>
      </c>
      <c r="H4" s="45">
        <v>27.911</v>
      </c>
      <c r="I4" s="45">
        <v>28.642</v>
      </c>
      <c r="J4" s="45">
        <v>29.722</v>
      </c>
      <c r="K4" s="45">
        <v>31.001</v>
      </c>
      <c r="L4" s="45">
        <v>32.347</v>
      </c>
      <c r="M4" s="45">
        <v>33.649</v>
      </c>
      <c r="N4" s="31">
        <f t="shared" si="0"/>
        <v>1.2149407856730214</v>
      </c>
    </row>
    <row r="5" spans="1:14" ht="14.25">
      <c r="A5" s="42" t="s">
        <v>166</v>
      </c>
      <c r="B5" s="42" t="s">
        <v>41</v>
      </c>
      <c r="C5" s="42" t="s">
        <v>42</v>
      </c>
      <c r="D5" s="42" t="s">
        <v>43</v>
      </c>
      <c r="E5" s="43"/>
      <c r="F5" s="44">
        <v>35.167</v>
      </c>
      <c r="G5" s="45">
        <v>36.784</v>
      </c>
      <c r="H5" s="45">
        <v>37.879</v>
      </c>
      <c r="I5" s="45">
        <v>39.431</v>
      </c>
      <c r="J5" s="45">
        <v>41.307</v>
      </c>
      <c r="K5" s="45">
        <v>43.505</v>
      </c>
      <c r="L5" s="45">
        <v>45.911</v>
      </c>
      <c r="M5" s="45">
        <v>48.502</v>
      </c>
      <c r="N5" s="31">
        <f t="shared" si="0"/>
        <v>1.3791907185713879</v>
      </c>
    </row>
    <row r="6" spans="1:14" ht="14.25">
      <c r="A6" s="42" t="s">
        <v>110</v>
      </c>
      <c r="B6" s="42" t="s">
        <v>41</v>
      </c>
      <c r="C6" s="42" t="s">
        <v>42</v>
      </c>
      <c r="D6" s="42" t="s">
        <v>43</v>
      </c>
      <c r="E6" s="43"/>
      <c r="F6" s="44">
        <v>218.956</v>
      </c>
      <c r="G6" s="44">
        <v>221.653</v>
      </c>
      <c r="H6" s="45">
        <v>224.713</v>
      </c>
      <c r="I6" s="45">
        <v>229.347</v>
      </c>
      <c r="J6" s="45">
        <v>236.087</v>
      </c>
      <c r="K6" s="45">
        <v>243.978</v>
      </c>
      <c r="L6" s="45">
        <v>252.868</v>
      </c>
      <c r="M6" s="45">
        <v>262.391</v>
      </c>
      <c r="N6" s="31">
        <f t="shared" si="0"/>
        <v>1.19837318913389</v>
      </c>
    </row>
    <row r="7" spans="1:14" ht="14.25">
      <c r="A7" s="42" t="s">
        <v>56</v>
      </c>
      <c r="B7" s="42" t="s">
        <v>41</v>
      </c>
      <c r="C7" s="42" t="s">
        <v>42</v>
      </c>
      <c r="D7" s="42" t="s">
        <v>43</v>
      </c>
      <c r="E7" s="43"/>
      <c r="F7" s="44">
        <v>2544.721</v>
      </c>
      <c r="G7" s="44">
        <v>2591.17</v>
      </c>
      <c r="H7" s="45">
        <v>2646.948</v>
      </c>
      <c r="I7" s="45">
        <v>2717.517</v>
      </c>
      <c r="J7" s="45">
        <v>2810.452</v>
      </c>
      <c r="K7" s="45">
        <v>2918.022</v>
      </c>
      <c r="L7" s="45">
        <v>3036.76</v>
      </c>
      <c r="M7" s="45">
        <v>3159.798</v>
      </c>
      <c r="N7" s="31">
        <f t="shared" si="0"/>
        <v>1.2417070476488383</v>
      </c>
    </row>
    <row r="8" spans="1:14" ht="14.25">
      <c r="A8" s="42" t="s">
        <v>50</v>
      </c>
      <c r="B8" s="42" t="s">
        <v>41</v>
      </c>
      <c r="C8" s="42" t="s">
        <v>42</v>
      </c>
      <c r="D8" s="42" t="s">
        <v>43</v>
      </c>
      <c r="E8" s="43"/>
      <c r="F8" s="44">
        <v>3630.145</v>
      </c>
      <c r="G8" s="44">
        <v>3748.094</v>
      </c>
      <c r="H8" s="45">
        <v>3842.004</v>
      </c>
      <c r="I8" s="45">
        <v>3948.827</v>
      </c>
      <c r="J8" s="45">
        <v>4078.323</v>
      </c>
      <c r="K8" s="45">
        <v>4216.022</v>
      </c>
      <c r="L8" s="45">
        <v>4363.427</v>
      </c>
      <c r="M8" s="45">
        <v>4514.086</v>
      </c>
      <c r="N8" s="31">
        <f t="shared" si="0"/>
        <v>1.24350019076373</v>
      </c>
    </row>
    <row r="9" spans="1:14" ht="14.25">
      <c r="A9" s="42" t="s">
        <v>104</v>
      </c>
      <c r="B9" s="42" t="s">
        <v>41</v>
      </c>
      <c r="C9" s="42" t="s">
        <v>42</v>
      </c>
      <c r="D9" s="42" t="s">
        <v>43</v>
      </c>
      <c r="E9" s="43"/>
      <c r="F9" s="44">
        <v>278.53</v>
      </c>
      <c r="G9" s="44">
        <v>285.297</v>
      </c>
      <c r="H9" s="45">
        <v>281.565</v>
      </c>
      <c r="I9" s="45">
        <v>281.218</v>
      </c>
      <c r="J9" s="45">
        <v>293.844</v>
      </c>
      <c r="K9" s="45">
        <v>309.251</v>
      </c>
      <c r="L9" s="45">
        <v>324.889</v>
      </c>
      <c r="M9" s="45">
        <v>339.931</v>
      </c>
      <c r="N9" s="31">
        <f t="shared" si="0"/>
        <v>1.2204466305245396</v>
      </c>
    </row>
    <row r="10" spans="1:14" ht="14.25">
      <c r="A10" s="42" t="s">
        <v>97</v>
      </c>
      <c r="B10" s="42" t="s">
        <v>41</v>
      </c>
      <c r="C10" s="42" t="s">
        <v>42</v>
      </c>
      <c r="D10" s="42" t="s">
        <v>43</v>
      </c>
      <c r="E10" s="43"/>
      <c r="F10" s="44">
        <v>221.082</v>
      </c>
      <c r="G10" s="44">
        <v>236.398</v>
      </c>
      <c r="H10" s="45">
        <v>250.286</v>
      </c>
      <c r="I10" s="45">
        <v>262.951</v>
      </c>
      <c r="J10" s="45">
        <v>276.067</v>
      </c>
      <c r="K10" s="45">
        <v>290.127</v>
      </c>
      <c r="L10" s="45">
        <v>304.532</v>
      </c>
      <c r="M10" s="45">
        <v>318.994</v>
      </c>
      <c r="N10" s="31">
        <f t="shared" si="0"/>
        <v>1.4428763988022546</v>
      </c>
    </row>
    <row r="11" spans="1:14" ht="14.25">
      <c r="A11" s="42" t="s">
        <v>59</v>
      </c>
      <c r="B11" s="42" t="s">
        <v>41</v>
      </c>
      <c r="C11" s="42" t="s">
        <v>42</v>
      </c>
      <c r="D11" s="42" t="s">
        <v>43</v>
      </c>
      <c r="E11" s="43"/>
      <c r="F11" s="44">
        <v>2109.836</v>
      </c>
      <c r="G11" s="44">
        <v>2135.359</v>
      </c>
      <c r="H11" s="45">
        <v>2173.597</v>
      </c>
      <c r="I11" s="45">
        <v>2227.642</v>
      </c>
      <c r="J11" s="45">
        <v>2292.553</v>
      </c>
      <c r="K11" s="45">
        <v>2365.388</v>
      </c>
      <c r="L11" s="45">
        <v>2442.163</v>
      </c>
      <c r="M11" s="45">
        <v>2519.767</v>
      </c>
      <c r="N11" s="31">
        <f t="shared" si="0"/>
        <v>1.1942951964038913</v>
      </c>
    </row>
    <row r="12" spans="1:14" ht="14.25">
      <c r="A12" s="42" t="s">
        <v>152</v>
      </c>
      <c r="B12" s="42" t="s">
        <v>41</v>
      </c>
      <c r="C12" s="42" t="s">
        <v>42</v>
      </c>
      <c r="D12" s="42" t="s">
        <v>43</v>
      </c>
      <c r="E12" s="43"/>
      <c r="F12" s="44">
        <v>46.482</v>
      </c>
      <c r="G12" s="45">
        <v>48.362</v>
      </c>
      <c r="H12" s="45">
        <v>49.891</v>
      </c>
      <c r="I12" s="45">
        <v>52.162</v>
      </c>
      <c r="J12" s="45">
        <v>55.052</v>
      </c>
      <c r="K12" s="45">
        <v>58.366</v>
      </c>
      <c r="L12" s="45">
        <v>61.982</v>
      </c>
      <c r="M12" s="45">
        <v>65.859</v>
      </c>
      <c r="N12" s="31">
        <f t="shared" si="0"/>
        <v>1.4168710468568477</v>
      </c>
    </row>
    <row r="13" spans="1:14" ht="14.25">
      <c r="A13" s="42" t="s">
        <v>133</v>
      </c>
      <c r="B13" s="42" t="s">
        <v>41</v>
      </c>
      <c r="C13" s="42" t="s">
        <v>42</v>
      </c>
      <c r="D13" s="42" t="s">
        <v>43</v>
      </c>
      <c r="E13" s="43"/>
      <c r="F13" s="44">
        <v>76.388</v>
      </c>
      <c r="G13" s="45">
        <v>79.933</v>
      </c>
      <c r="H13" s="45">
        <v>82.143</v>
      </c>
      <c r="I13" s="45">
        <v>85.304</v>
      </c>
      <c r="J13" s="45">
        <v>89.413</v>
      </c>
      <c r="K13" s="45">
        <v>94.274</v>
      </c>
      <c r="L13" s="45">
        <v>99.646</v>
      </c>
      <c r="M13" s="45">
        <v>105.447</v>
      </c>
      <c r="N13" s="31">
        <f t="shared" si="0"/>
        <v>1.380413153898518</v>
      </c>
    </row>
    <row r="14" spans="1:14" ht="14.25">
      <c r="A14" s="42" t="s">
        <v>151</v>
      </c>
      <c r="B14" s="42" t="s">
        <v>41</v>
      </c>
      <c r="C14" s="42" t="s">
        <v>42</v>
      </c>
      <c r="D14" s="42" t="s">
        <v>43</v>
      </c>
      <c r="E14" s="43"/>
      <c r="F14" s="44">
        <v>50.01</v>
      </c>
      <c r="G14" s="44">
        <v>53.672</v>
      </c>
      <c r="H14" s="45">
        <v>56.577</v>
      </c>
      <c r="I14" s="45">
        <v>59.181</v>
      </c>
      <c r="J14" s="45">
        <v>62.13</v>
      </c>
      <c r="K14" s="45">
        <v>65.331</v>
      </c>
      <c r="L14" s="45">
        <v>68.775</v>
      </c>
      <c r="M14" s="45">
        <v>72.39</v>
      </c>
      <c r="N14" s="31">
        <f t="shared" si="0"/>
        <v>1.44751049790042</v>
      </c>
    </row>
    <row r="15" spans="1:14" ht="14.25">
      <c r="A15" s="42" t="s">
        <v>193</v>
      </c>
      <c r="B15" s="42" t="s">
        <v>41</v>
      </c>
      <c r="C15" s="42" t="s">
        <v>42</v>
      </c>
      <c r="D15" s="42" t="s">
        <v>43</v>
      </c>
      <c r="E15" s="43"/>
      <c r="F15" s="44">
        <v>13.423</v>
      </c>
      <c r="G15" s="45">
        <v>14.122</v>
      </c>
      <c r="H15" s="45">
        <v>14.751</v>
      </c>
      <c r="I15" s="45">
        <v>15.445</v>
      </c>
      <c r="J15" s="45">
        <v>16.178</v>
      </c>
      <c r="K15" s="45">
        <v>16.98</v>
      </c>
      <c r="L15" s="45">
        <v>17.817</v>
      </c>
      <c r="M15" s="45">
        <v>18.67</v>
      </c>
      <c r="N15" s="31">
        <f t="shared" si="0"/>
        <v>1.390896222900991</v>
      </c>
    </row>
    <row r="16" spans="1:14" ht="14.25">
      <c r="A16" s="42" t="s">
        <v>75</v>
      </c>
      <c r="B16" s="42" t="s">
        <v>41</v>
      </c>
      <c r="C16" s="42" t="s">
        <v>42</v>
      </c>
      <c r="D16" s="42" t="s">
        <v>43</v>
      </c>
      <c r="E16" s="43"/>
      <c r="F16" s="44">
        <v>787.745</v>
      </c>
      <c r="G16" s="44">
        <v>808.796</v>
      </c>
      <c r="H16" s="45">
        <v>831.411</v>
      </c>
      <c r="I16" s="45">
        <v>856.985</v>
      </c>
      <c r="J16" s="45">
        <v>888.825</v>
      </c>
      <c r="K16" s="45">
        <v>923.984</v>
      </c>
      <c r="L16" s="45">
        <v>962.52</v>
      </c>
      <c r="M16" s="45">
        <v>1004.146</v>
      </c>
      <c r="N16" s="31">
        <f t="shared" si="0"/>
        <v>1.2747094554709963</v>
      </c>
    </row>
    <row r="17" spans="1:14" ht="14.25">
      <c r="A17" s="42" t="s">
        <v>105</v>
      </c>
      <c r="B17" s="42" t="s">
        <v>41</v>
      </c>
      <c r="C17" s="42" t="s">
        <v>42</v>
      </c>
      <c r="D17" s="42" t="s">
        <v>43</v>
      </c>
      <c r="E17" s="43"/>
      <c r="F17" s="44">
        <v>274.362</v>
      </c>
      <c r="G17" s="44">
        <v>281.357</v>
      </c>
      <c r="H17" s="45">
        <v>288.553</v>
      </c>
      <c r="I17" s="45">
        <v>296.491</v>
      </c>
      <c r="J17" s="45">
        <v>305.881</v>
      </c>
      <c r="K17" s="45">
        <v>316.067</v>
      </c>
      <c r="L17" s="45">
        <v>326.682</v>
      </c>
      <c r="M17" s="45">
        <v>337.566</v>
      </c>
      <c r="N17" s="31">
        <f t="shared" si="0"/>
        <v>1.2303671791283048</v>
      </c>
    </row>
    <row r="18" spans="1:14" ht="14.25">
      <c r="A18" s="42" t="s">
        <v>115</v>
      </c>
      <c r="B18" s="42" t="s">
        <v>41</v>
      </c>
      <c r="C18" s="42" t="s">
        <v>42</v>
      </c>
      <c r="D18" s="42" t="s">
        <v>43</v>
      </c>
      <c r="E18" s="43"/>
      <c r="F18" s="44">
        <v>147.172</v>
      </c>
      <c r="G18" s="44">
        <v>153.195</v>
      </c>
      <c r="H18" s="45">
        <v>159.591</v>
      </c>
      <c r="I18" s="45">
        <v>167.348</v>
      </c>
      <c r="J18" s="45">
        <v>176.309</v>
      </c>
      <c r="K18" s="45">
        <v>185.797</v>
      </c>
      <c r="L18" s="45">
        <v>195.81</v>
      </c>
      <c r="M18" s="45">
        <v>206.329</v>
      </c>
      <c r="N18" s="31">
        <f t="shared" si="0"/>
        <v>1.4019582529285464</v>
      </c>
    </row>
    <row r="19" spans="1:14" ht="14.25">
      <c r="A19" s="42" t="s">
        <v>149</v>
      </c>
      <c r="B19" s="42" t="s">
        <v>41</v>
      </c>
      <c r="C19" s="42" t="s">
        <v>42</v>
      </c>
      <c r="D19" s="42" t="s">
        <v>43</v>
      </c>
      <c r="E19" s="43"/>
      <c r="F19" s="44">
        <v>58.771</v>
      </c>
      <c r="G19" s="44">
        <v>61.557</v>
      </c>
      <c r="H19" s="45">
        <v>63.602</v>
      </c>
      <c r="I19" s="45">
        <v>65.521</v>
      </c>
      <c r="J19" s="45">
        <v>67.974</v>
      </c>
      <c r="K19" s="45">
        <v>70.754</v>
      </c>
      <c r="L19" s="45">
        <v>73.74</v>
      </c>
      <c r="M19" s="45">
        <v>76.821</v>
      </c>
      <c r="N19" s="31">
        <f t="shared" si="0"/>
        <v>1.3071242619659356</v>
      </c>
    </row>
    <row r="20" spans="1:14" ht="14.25">
      <c r="A20" s="42" t="s">
        <v>62</v>
      </c>
      <c r="B20" s="42" t="s">
        <v>41</v>
      </c>
      <c r="C20" s="42" t="s">
        <v>42</v>
      </c>
      <c r="D20" s="42" t="s">
        <v>43</v>
      </c>
      <c r="E20" s="43"/>
      <c r="F20" s="44">
        <v>1525.512</v>
      </c>
      <c r="G20" s="44">
        <v>1572.112</v>
      </c>
      <c r="H20" s="45">
        <v>1636.279</v>
      </c>
      <c r="I20" s="45">
        <v>1697.817</v>
      </c>
      <c r="J20" s="45">
        <v>1765.873</v>
      </c>
      <c r="K20" s="45">
        <v>1838.333</v>
      </c>
      <c r="L20" s="45">
        <v>1914.047</v>
      </c>
      <c r="M20" s="45">
        <v>1990.115</v>
      </c>
      <c r="N20" s="31">
        <f t="shared" si="0"/>
        <v>1.30455545416883</v>
      </c>
    </row>
    <row r="21" spans="6:14" ht="14.25">
      <c r="F21" s="30">
        <f aca="true" t="shared" si="1" ref="F21:M21">SUM(F2:F20)</f>
        <v>12905.518000000004</v>
      </c>
      <c r="G21" s="30">
        <f t="shared" si="1"/>
        <v>13235.514</v>
      </c>
      <c r="H21" s="30">
        <f t="shared" si="1"/>
        <v>13566.089</v>
      </c>
      <c r="I21" s="30">
        <f t="shared" si="1"/>
        <v>13954.646</v>
      </c>
      <c r="J21" s="30">
        <f t="shared" si="1"/>
        <v>14438.547999999999</v>
      </c>
      <c r="K21" s="30">
        <f t="shared" si="1"/>
        <v>14972.390000000003</v>
      </c>
      <c r="L21" s="30">
        <f t="shared" si="1"/>
        <v>15543.953</v>
      </c>
      <c r="M21" s="30">
        <f t="shared" si="1"/>
        <v>16130.291000000003</v>
      </c>
      <c r="N21" s="31">
        <f t="shared" si="0"/>
        <v>1.2498755183635402</v>
      </c>
    </row>
    <row r="22" ht="14.25">
      <c r="N22" s="31"/>
    </row>
    <row r="23" spans="1:14" ht="57">
      <c r="A23" s="38"/>
      <c r="B23" s="38" t="s">
        <v>245</v>
      </c>
      <c r="C23" s="38" t="s">
        <v>246</v>
      </c>
      <c r="D23" s="38" t="s">
        <v>262</v>
      </c>
      <c r="E23" s="39" t="s">
        <v>262</v>
      </c>
      <c r="F23" s="39">
        <v>2013</v>
      </c>
      <c r="G23" s="39">
        <v>2014</v>
      </c>
      <c r="H23" s="39">
        <v>2015</v>
      </c>
      <c r="I23" s="39">
        <v>2016</v>
      </c>
      <c r="J23" s="39">
        <v>2017</v>
      </c>
      <c r="K23" s="39">
        <v>2018</v>
      </c>
      <c r="L23" s="39">
        <v>2019</v>
      </c>
      <c r="M23" s="40">
        <v>2020</v>
      </c>
      <c r="N23" s="41" t="s">
        <v>263</v>
      </c>
    </row>
    <row r="25" spans="1:14" ht="14.25">
      <c r="A25" s="46" t="s">
        <v>40</v>
      </c>
      <c r="B25" s="46"/>
      <c r="C25" s="46"/>
      <c r="D25" s="46"/>
      <c r="E25" s="46"/>
      <c r="F25" s="47">
        <f aca="true" t="shared" si="2" ref="F25:M25">SUM(F26:F215)</f>
        <v>116459.983</v>
      </c>
      <c r="G25" s="47">
        <f t="shared" si="2"/>
        <v>122012.72500000011</v>
      </c>
      <c r="H25" s="47">
        <f t="shared" si="2"/>
        <v>126728.30000000008</v>
      </c>
      <c r="I25" s="47">
        <f t="shared" si="2"/>
        <v>132473.1459999999</v>
      </c>
      <c r="J25" s="47">
        <f t="shared" si="2"/>
        <v>139556.36800000002</v>
      </c>
      <c r="K25" s="47">
        <f t="shared" si="2"/>
        <v>147587.89800000007</v>
      </c>
      <c r="L25" s="47">
        <f t="shared" si="2"/>
        <v>156337.756</v>
      </c>
      <c r="M25" s="47">
        <f t="shared" si="2"/>
        <v>165594.241</v>
      </c>
      <c r="N25" s="31">
        <f>M25/F25</f>
        <v>1.4218982068716257</v>
      </c>
    </row>
    <row r="26" spans="1:14" ht="14.25">
      <c r="A26" s="42" t="s">
        <v>44</v>
      </c>
      <c r="B26" s="42" t="s">
        <v>41</v>
      </c>
      <c r="C26" s="42" t="s">
        <v>42</v>
      </c>
      <c r="D26" s="42" t="s">
        <v>43</v>
      </c>
      <c r="E26" s="43"/>
      <c r="F26" s="44">
        <v>16585.004</v>
      </c>
      <c r="G26" s="44">
        <v>18088.054</v>
      </c>
      <c r="H26" s="45">
        <v>19509.983</v>
      </c>
      <c r="I26" s="45">
        <v>20985.634</v>
      </c>
      <c r="J26" s="45">
        <v>22632.462</v>
      </c>
      <c r="K26" s="45">
        <v>24506.368</v>
      </c>
      <c r="L26" s="45">
        <v>26624.52</v>
      </c>
      <c r="M26" s="45">
        <v>28920.974</v>
      </c>
      <c r="N26" s="31">
        <f>M26/F26</f>
        <v>1.7438026544943852</v>
      </c>
    </row>
    <row r="27" spans="1:15" ht="14.25">
      <c r="A27" s="42" t="s">
        <v>46</v>
      </c>
      <c r="B27" s="42" t="s">
        <v>41</v>
      </c>
      <c r="C27" s="42" t="s">
        <v>42</v>
      </c>
      <c r="D27" s="48" t="s">
        <v>43</v>
      </c>
      <c r="E27" s="43"/>
      <c r="F27" s="44">
        <v>16663.15</v>
      </c>
      <c r="G27" s="44">
        <v>17348.075</v>
      </c>
      <c r="H27" s="45">
        <v>17968.195</v>
      </c>
      <c r="I27" s="45">
        <v>18697.922</v>
      </c>
      <c r="J27" s="45">
        <v>19555.874</v>
      </c>
      <c r="K27" s="45">
        <v>20493.248</v>
      </c>
      <c r="L27" s="45">
        <v>21404.193</v>
      </c>
      <c r="M27" s="45">
        <v>22294.105</v>
      </c>
      <c r="N27" s="31">
        <f>M27/F27</f>
        <v>1.337928602935219</v>
      </c>
      <c r="O27" s="9" t="s">
        <v>47</v>
      </c>
    </row>
    <row r="28" spans="1:15" ht="14.25">
      <c r="A28" s="42" t="s">
        <v>264</v>
      </c>
      <c r="B28" s="42" t="s">
        <v>41</v>
      </c>
      <c r="C28" s="42" t="s">
        <v>42</v>
      </c>
      <c r="D28" s="42" t="s">
        <v>43</v>
      </c>
      <c r="E28" s="43"/>
      <c r="F28" s="44">
        <f aca="true" t="shared" si="3" ref="F28:N28">F21</f>
        <v>12905.518000000004</v>
      </c>
      <c r="G28" s="44">
        <f t="shared" si="3"/>
        <v>13235.514</v>
      </c>
      <c r="H28" s="44">
        <f t="shared" si="3"/>
        <v>13566.089</v>
      </c>
      <c r="I28" s="44">
        <f t="shared" si="3"/>
        <v>13954.646</v>
      </c>
      <c r="J28" s="44">
        <f t="shared" si="3"/>
        <v>14438.547999999999</v>
      </c>
      <c r="K28" s="44">
        <f t="shared" si="3"/>
        <v>14972.390000000003</v>
      </c>
      <c r="L28" s="44">
        <f t="shared" si="3"/>
        <v>15543.953</v>
      </c>
      <c r="M28" s="44">
        <f t="shared" si="3"/>
        <v>16130.291000000003</v>
      </c>
      <c r="N28" s="49">
        <f t="shared" si="3"/>
        <v>1.2498755183635402</v>
      </c>
      <c r="O28" s="9" t="s">
        <v>45</v>
      </c>
    </row>
    <row r="29" spans="1:14" ht="14.25">
      <c r="A29" s="42" t="s">
        <v>48</v>
      </c>
      <c r="B29" s="42" t="s">
        <v>41</v>
      </c>
      <c r="C29" s="42" t="s">
        <v>42</v>
      </c>
      <c r="D29" s="42" t="s">
        <v>43</v>
      </c>
      <c r="E29" s="43"/>
      <c r="F29" s="44">
        <v>6796.134</v>
      </c>
      <c r="G29" s="44">
        <v>7411.093</v>
      </c>
      <c r="H29" s="44">
        <v>8027.031</v>
      </c>
      <c r="I29" s="45">
        <v>8727.955</v>
      </c>
      <c r="J29" s="45">
        <v>9549.704</v>
      </c>
      <c r="K29" s="45">
        <v>10491.111</v>
      </c>
      <c r="L29" s="45">
        <v>11543.95</v>
      </c>
      <c r="M29" s="45">
        <v>12706.008</v>
      </c>
      <c r="N29" s="31">
        <f aca="true" t="shared" si="4" ref="N29:N60">M29/F29</f>
        <v>1.869593507132143</v>
      </c>
    </row>
    <row r="30" spans="1:14" ht="14.25">
      <c r="A30" s="42" t="s">
        <v>49</v>
      </c>
      <c r="B30" s="42" t="s">
        <v>41</v>
      </c>
      <c r="C30" s="42" t="s">
        <v>42</v>
      </c>
      <c r="D30" s="42" t="s">
        <v>43</v>
      </c>
      <c r="E30" s="43"/>
      <c r="F30" s="44">
        <v>4694.854</v>
      </c>
      <c r="G30" s="44">
        <v>4767.157</v>
      </c>
      <c r="H30" s="45">
        <v>4842.395</v>
      </c>
      <c r="I30" s="45">
        <v>4949.217</v>
      </c>
      <c r="J30" s="45">
        <v>5057.896</v>
      </c>
      <c r="K30" s="45">
        <v>5196.094</v>
      </c>
      <c r="L30" s="45">
        <v>5357.543</v>
      </c>
      <c r="M30" s="45">
        <v>5512.22</v>
      </c>
      <c r="N30" s="31">
        <f t="shared" si="4"/>
        <v>1.1740982786685166</v>
      </c>
    </row>
    <row r="31" spans="1:15" ht="14.25">
      <c r="A31" s="42" t="s">
        <v>50</v>
      </c>
      <c r="B31" s="42" t="s">
        <v>41</v>
      </c>
      <c r="C31" s="42" t="s">
        <v>42</v>
      </c>
      <c r="D31" s="42" t="s">
        <v>43</v>
      </c>
      <c r="E31" s="43"/>
      <c r="F31" s="44">
        <v>3630.145</v>
      </c>
      <c r="G31" s="44">
        <v>3748.094</v>
      </c>
      <c r="H31" s="45">
        <v>3842.004</v>
      </c>
      <c r="I31" s="45">
        <v>3948.827</v>
      </c>
      <c r="J31" s="45">
        <v>4078.323</v>
      </c>
      <c r="K31" s="45">
        <v>4216.022</v>
      </c>
      <c r="L31" s="45">
        <v>4363.427</v>
      </c>
      <c r="M31" s="45">
        <v>4514.086</v>
      </c>
      <c r="N31" s="31">
        <f t="shared" si="4"/>
        <v>1.24350019076373</v>
      </c>
      <c r="O31" s="9" t="s">
        <v>45</v>
      </c>
    </row>
    <row r="32" spans="1:15" ht="14.25">
      <c r="A32" s="42" t="s">
        <v>51</v>
      </c>
      <c r="B32" s="42" t="s">
        <v>41</v>
      </c>
      <c r="C32" s="42" t="s">
        <v>42</v>
      </c>
      <c r="D32" s="42" t="s">
        <v>43</v>
      </c>
      <c r="E32" s="43"/>
      <c r="F32" s="44">
        <v>2516.059</v>
      </c>
      <c r="G32" s="44">
        <v>2685.893</v>
      </c>
      <c r="H32" s="45">
        <v>2838.643</v>
      </c>
      <c r="I32" s="45">
        <v>3018.889</v>
      </c>
      <c r="J32" s="45">
        <v>3240.436</v>
      </c>
      <c r="K32" s="45">
        <v>3498.814</v>
      </c>
      <c r="L32" s="45">
        <v>3789.333</v>
      </c>
      <c r="M32" s="45">
        <v>4103.298</v>
      </c>
      <c r="N32" s="31">
        <f t="shared" si="4"/>
        <v>1.6308433148825203</v>
      </c>
      <c r="O32" s="9" t="s">
        <v>45</v>
      </c>
    </row>
    <row r="33" spans="1:15" ht="14.25">
      <c r="A33" s="42" t="s">
        <v>52</v>
      </c>
      <c r="B33" s="42" t="s">
        <v>41</v>
      </c>
      <c r="C33" s="42" t="s">
        <v>42</v>
      </c>
      <c r="D33" s="42" t="s">
        <v>43</v>
      </c>
      <c r="E33" s="43"/>
      <c r="F33" s="44">
        <v>3498.042</v>
      </c>
      <c r="G33" s="44">
        <v>3576.841</v>
      </c>
      <c r="H33" s="45">
        <v>3473.78</v>
      </c>
      <c r="I33" s="45">
        <v>3493.039</v>
      </c>
      <c r="J33" s="45">
        <v>3589.457</v>
      </c>
      <c r="K33" s="45">
        <v>3718.147</v>
      </c>
      <c r="L33" s="45">
        <v>3855.925</v>
      </c>
      <c r="M33" s="45">
        <v>3998.149</v>
      </c>
      <c r="N33" s="31">
        <f t="shared" si="4"/>
        <v>1.142967694498808</v>
      </c>
      <c r="O33" s="9" t="s">
        <v>45</v>
      </c>
    </row>
    <row r="34" spans="1:15" ht="14.25">
      <c r="A34" s="42" t="s">
        <v>53</v>
      </c>
      <c r="B34" s="42" t="s">
        <v>41</v>
      </c>
      <c r="C34" s="42" t="s">
        <v>42</v>
      </c>
      <c r="D34" s="42" t="s">
        <v>43</v>
      </c>
      <c r="E34" s="43"/>
      <c r="F34" s="44">
        <v>3218.198</v>
      </c>
      <c r="G34" s="44">
        <v>3275.799</v>
      </c>
      <c r="H34" s="45">
        <v>3207.861</v>
      </c>
      <c r="I34" s="45">
        <v>3212.108</v>
      </c>
      <c r="J34" s="45">
        <v>3341.893</v>
      </c>
      <c r="K34" s="45">
        <v>3491.135</v>
      </c>
      <c r="L34" s="45">
        <v>3654.483</v>
      </c>
      <c r="M34" s="45">
        <v>3827.634</v>
      </c>
      <c r="N34" s="31">
        <f t="shared" si="4"/>
        <v>1.189371816153015</v>
      </c>
      <c r="O34" s="9" t="s">
        <v>47</v>
      </c>
    </row>
    <row r="35" spans="1:15" ht="14.25">
      <c r="A35" s="42" t="s">
        <v>55</v>
      </c>
      <c r="B35" s="42" t="s">
        <v>41</v>
      </c>
      <c r="C35" s="42" t="s">
        <v>42</v>
      </c>
      <c r="D35" s="42" t="s">
        <v>43</v>
      </c>
      <c r="E35" s="43"/>
      <c r="F35" s="44">
        <v>2454.233</v>
      </c>
      <c r="G35" s="44">
        <v>2569.218</v>
      </c>
      <c r="H35" s="45">
        <v>2659.728</v>
      </c>
      <c r="I35" s="45">
        <v>2751.475</v>
      </c>
      <c r="J35" s="45">
        <v>2861.407</v>
      </c>
      <c r="K35" s="45">
        <v>2985.592</v>
      </c>
      <c r="L35" s="45">
        <v>3116.06</v>
      </c>
      <c r="M35" s="45">
        <v>3250.591</v>
      </c>
      <c r="N35" s="31">
        <f t="shared" si="4"/>
        <v>1.324483453690012</v>
      </c>
      <c r="O35" s="9" t="s">
        <v>45</v>
      </c>
    </row>
    <row r="36" spans="1:15" ht="14.25">
      <c r="A36" s="42" t="s">
        <v>56</v>
      </c>
      <c r="B36" s="42" t="s">
        <v>41</v>
      </c>
      <c r="C36" s="42" t="s">
        <v>42</v>
      </c>
      <c r="D36" s="42" t="s">
        <v>43</v>
      </c>
      <c r="E36" s="43"/>
      <c r="F36" s="44">
        <v>2544.721</v>
      </c>
      <c r="G36" s="44">
        <v>2591.17</v>
      </c>
      <c r="H36" s="45">
        <v>2646.948</v>
      </c>
      <c r="I36" s="45">
        <v>2717.517</v>
      </c>
      <c r="J36" s="45">
        <v>2810.452</v>
      </c>
      <c r="K36" s="45">
        <v>2918.022</v>
      </c>
      <c r="L36" s="45">
        <v>3036.76</v>
      </c>
      <c r="M36" s="45">
        <v>3159.798</v>
      </c>
      <c r="N36" s="31">
        <f t="shared" si="4"/>
        <v>1.2417070476488383</v>
      </c>
      <c r="O36" s="9" t="s">
        <v>45</v>
      </c>
    </row>
    <row r="37" spans="1:15" ht="14.25">
      <c r="A37" s="42" t="s">
        <v>57</v>
      </c>
      <c r="B37" s="42" t="s">
        <v>41</v>
      </c>
      <c r="C37" s="42" t="s">
        <v>42</v>
      </c>
      <c r="D37" s="42" t="s">
        <v>43</v>
      </c>
      <c r="E37" s="43"/>
      <c r="F37" s="44">
        <v>2069.842</v>
      </c>
      <c r="G37" s="44">
        <v>2148.884</v>
      </c>
      <c r="H37" s="45">
        <v>2220.134</v>
      </c>
      <c r="I37" s="45">
        <v>2309.497</v>
      </c>
      <c r="J37" s="45">
        <v>2423.25</v>
      </c>
      <c r="K37" s="45">
        <v>2552.729</v>
      </c>
      <c r="L37" s="45">
        <v>2694.482</v>
      </c>
      <c r="M37" s="45">
        <v>2844.374</v>
      </c>
      <c r="N37" s="31">
        <f t="shared" si="4"/>
        <v>1.374198610328711</v>
      </c>
      <c r="O37" s="9" t="s">
        <v>47</v>
      </c>
    </row>
    <row r="38" spans="1:15" ht="14.25">
      <c r="A38" s="42" t="s">
        <v>59</v>
      </c>
      <c r="B38" s="42" t="s">
        <v>41</v>
      </c>
      <c r="C38" s="42" t="s">
        <v>42</v>
      </c>
      <c r="D38" s="42" t="s">
        <v>43</v>
      </c>
      <c r="E38" s="43"/>
      <c r="F38" s="44">
        <v>2109.836</v>
      </c>
      <c r="G38" s="44">
        <v>2135.359</v>
      </c>
      <c r="H38" s="45">
        <v>2173.597</v>
      </c>
      <c r="I38" s="45">
        <v>2227.642</v>
      </c>
      <c r="J38" s="45">
        <v>2292.553</v>
      </c>
      <c r="K38" s="45">
        <v>2365.388</v>
      </c>
      <c r="L38" s="45">
        <v>2442.163</v>
      </c>
      <c r="M38" s="45">
        <v>2519.767</v>
      </c>
      <c r="N38" s="31">
        <f t="shared" si="4"/>
        <v>1.1942951964038913</v>
      </c>
      <c r="O38" s="9" t="s">
        <v>45</v>
      </c>
    </row>
    <row r="39" spans="1:15" ht="14.25">
      <c r="A39" s="42" t="s">
        <v>60</v>
      </c>
      <c r="B39" s="42" t="s">
        <v>41</v>
      </c>
      <c r="C39" s="42" t="s">
        <v>42</v>
      </c>
      <c r="D39" s="42" t="s">
        <v>43</v>
      </c>
      <c r="E39" s="43"/>
      <c r="F39" s="44">
        <v>1698.882</v>
      </c>
      <c r="G39" s="44">
        <v>1783.95</v>
      </c>
      <c r="H39" s="45">
        <v>1849.398</v>
      </c>
      <c r="I39" s="45">
        <v>1930.483</v>
      </c>
      <c r="J39" s="45">
        <v>2034.715</v>
      </c>
      <c r="K39" s="45">
        <v>2150.749</v>
      </c>
      <c r="L39" s="45">
        <v>2276.211</v>
      </c>
      <c r="M39" s="45">
        <v>2408.301</v>
      </c>
      <c r="N39" s="31">
        <f t="shared" si="4"/>
        <v>1.4175799143201233</v>
      </c>
      <c r="O39" s="9" t="s">
        <v>47</v>
      </c>
    </row>
    <row r="40" spans="1:15" ht="14.25">
      <c r="A40" s="42" t="s">
        <v>61</v>
      </c>
      <c r="B40" s="42" t="s">
        <v>41</v>
      </c>
      <c r="C40" s="42" t="s">
        <v>42</v>
      </c>
      <c r="D40" s="42" t="s">
        <v>43</v>
      </c>
      <c r="E40" s="43"/>
      <c r="F40" s="44">
        <v>1530.538</v>
      </c>
      <c r="G40" s="44">
        <v>1609.628</v>
      </c>
      <c r="H40" s="45">
        <v>1681.176</v>
      </c>
      <c r="I40" s="45">
        <v>1738.757</v>
      </c>
      <c r="J40" s="45">
        <v>1819.956</v>
      </c>
      <c r="K40" s="45">
        <v>1913.521</v>
      </c>
      <c r="L40" s="45">
        <v>2015.679</v>
      </c>
      <c r="M40" s="45">
        <v>2124.53</v>
      </c>
      <c r="N40" s="31">
        <f t="shared" si="4"/>
        <v>1.3880935984601495</v>
      </c>
      <c r="O40" s="9" t="s">
        <v>45</v>
      </c>
    </row>
    <row r="41" spans="1:15" ht="14.25">
      <c r="A41" s="42" t="s">
        <v>58</v>
      </c>
      <c r="B41" s="42" t="s">
        <v>41</v>
      </c>
      <c r="C41" s="42" t="s">
        <v>42</v>
      </c>
      <c r="D41" s="42" t="s">
        <v>43</v>
      </c>
      <c r="E41" s="43"/>
      <c r="F41" s="44">
        <v>1448.173</v>
      </c>
      <c r="G41" s="44">
        <v>1514.859</v>
      </c>
      <c r="H41" s="45">
        <v>1576.293</v>
      </c>
      <c r="I41" s="45">
        <v>1641.001</v>
      </c>
      <c r="J41" s="45">
        <v>1731.256</v>
      </c>
      <c r="K41" s="45">
        <v>1828.391</v>
      </c>
      <c r="L41" s="45">
        <v>1933.218</v>
      </c>
      <c r="M41" s="45">
        <v>2043.718</v>
      </c>
      <c r="N41" s="31">
        <f t="shared" si="4"/>
        <v>1.411238850606937</v>
      </c>
      <c r="O41" s="9" t="s">
        <v>45</v>
      </c>
    </row>
    <row r="42" spans="1:15" ht="14.25">
      <c r="A42" s="42" t="s">
        <v>62</v>
      </c>
      <c r="B42" s="42" t="s">
        <v>41</v>
      </c>
      <c r="C42" s="42" t="s">
        <v>42</v>
      </c>
      <c r="D42" s="42" t="s">
        <v>43</v>
      </c>
      <c r="E42" s="43"/>
      <c r="F42" s="44">
        <v>1525.512</v>
      </c>
      <c r="G42" s="44">
        <v>1572.112</v>
      </c>
      <c r="H42" s="45">
        <v>1636.279</v>
      </c>
      <c r="I42" s="45">
        <v>1697.817</v>
      </c>
      <c r="J42" s="45">
        <v>1765.873</v>
      </c>
      <c r="K42" s="45">
        <v>1838.333</v>
      </c>
      <c r="L42" s="45">
        <v>1914.047</v>
      </c>
      <c r="M42" s="45">
        <v>1990.115</v>
      </c>
      <c r="N42" s="31">
        <f t="shared" si="4"/>
        <v>1.30455545416883</v>
      </c>
      <c r="O42" s="9" t="s">
        <v>45</v>
      </c>
    </row>
    <row r="43" spans="1:15" ht="14.25">
      <c r="A43" s="42" t="s">
        <v>63</v>
      </c>
      <c r="B43" s="42" t="s">
        <v>41</v>
      </c>
      <c r="C43" s="42" t="s">
        <v>42</v>
      </c>
      <c r="D43" s="42" t="s">
        <v>43</v>
      </c>
      <c r="E43" s="43"/>
      <c r="F43" s="44">
        <v>1532.791</v>
      </c>
      <c r="G43" s="44">
        <v>1595.975</v>
      </c>
      <c r="H43" s="45">
        <v>1628.414</v>
      </c>
      <c r="I43" s="45">
        <v>1675.154</v>
      </c>
      <c r="J43" s="45">
        <v>1745.475</v>
      </c>
      <c r="K43" s="45">
        <v>1822.888</v>
      </c>
      <c r="L43" s="45">
        <v>1902.274</v>
      </c>
      <c r="M43" s="45">
        <v>1982.357</v>
      </c>
      <c r="N43" s="31">
        <f t="shared" si="4"/>
        <v>1.2932989559568135</v>
      </c>
      <c r="O43" s="9" t="s">
        <v>47</v>
      </c>
    </row>
    <row r="44" spans="1:15" ht="14.25">
      <c r="A44" s="42" t="s">
        <v>64</v>
      </c>
      <c r="B44" s="42" t="s">
        <v>41</v>
      </c>
      <c r="C44" s="42" t="s">
        <v>42</v>
      </c>
      <c r="D44" s="42" t="s">
        <v>43</v>
      </c>
      <c r="E44" s="43"/>
      <c r="F44" s="44">
        <v>1279.521</v>
      </c>
      <c r="G44" s="44">
        <v>1357.028</v>
      </c>
      <c r="H44" s="44">
        <v>1381.672</v>
      </c>
      <c r="I44" s="45">
        <v>1459.046</v>
      </c>
      <c r="J44" s="45">
        <v>1543.71</v>
      </c>
      <c r="K44" s="45">
        <v>1641.045</v>
      </c>
      <c r="L44" s="45">
        <v>1750.213</v>
      </c>
      <c r="M44" s="45">
        <v>1866.312</v>
      </c>
      <c r="N44" s="31">
        <f t="shared" si="4"/>
        <v>1.4586020862494635</v>
      </c>
      <c r="O44" s="9" t="s">
        <v>45</v>
      </c>
    </row>
    <row r="45" spans="1:15" ht="14.25">
      <c r="A45" s="42" t="s">
        <v>72</v>
      </c>
      <c r="B45" s="42" t="s">
        <v>41</v>
      </c>
      <c r="C45" s="42" t="s">
        <v>42</v>
      </c>
      <c r="D45" s="42" t="s">
        <v>43</v>
      </c>
      <c r="E45" s="43"/>
      <c r="F45" s="44">
        <v>974.435</v>
      </c>
      <c r="G45" s="44">
        <v>1052.937</v>
      </c>
      <c r="H45" s="45">
        <v>1105.343</v>
      </c>
      <c r="I45" s="45">
        <v>1166.414</v>
      </c>
      <c r="J45" s="45">
        <v>1240.586</v>
      </c>
      <c r="K45" s="45">
        <v>1325.81</v>
      </c>
      <c r="L45" s="45">
        <v>1421.195</v>
      </c>
      <c r="M45" s="45">
        <v>1525.908</v>
      </c>
      <c r="N45" s="31">
        <f t="shared" si="4"/>
        <v>1.5659412890546829</v>
      </c>
      <c r="O45" s="9" t="s">
        <v>45</v>
      </c>
    </row>
    <row r="46" spans="1:14" ht="14.25">
      <c r="A46" s="42" t="s">
        <v>66</v>
      </c>
      <c r="B46" s="42" t="s">
        <v>41</v>
      </c>
      <c r="C46" s="42" t="s">
        <v>42</v>
      </c>
      <c r="D46" s="42" t="s">
        <v>43</v>
      </c>
      <c r="E46" s="43"/>
      <c r="F46" s="44">
        <v>1053.232</v>
      </c>
      <c r="G46" s="44">
        <v>1099.771</v>
      </c>
      <c r="H46" s="45">
        <v>1136.918</v>
      </c>
      <c r="I46" s="45">
        <v>1183.258</v>
      </c>
      <c r="J46" s="45">
        <v>1240.719</v>
      </c>
      <c r="K46" s="45">
        <v>1303.781</v>
      </c>
      <c r="L46" s="45">
        <v>1371.342</v>
      </c>
      <c r="M46" s="45">
        <v>1440.671</v>
      </c>
      <c r="N46" s="31">
        <f t="shared" si="4"/>
        <v>1.367857224239294</v>
      </c>
    </row>
    <row r="47" spans="1:14" ht="14.25">
      <c r="A47" s="42" t="s">
        <v>67</v>
      </c>
      <c r="B47" s="42" t="s">
        <v>41</v>
      </c>
      <c r="C47" s="42" t="s">
        <v>42</v>
      </c>
      <c r="D47" s="42" t="s">
        <v>43</v>
      </c>
      <c r="E47" s="43"/>
      <c r="F47" s="44">
        <v>1043.251</v>
      </c>
      <c r="G47" s="44">
        <v>1069.569</v>
      </c>
      <c r="H47" s="45">
        <v>1107</v>
      </c>
      <c r="I47" s="45">
        <v>1156.08</v>
      </c>
      <c r="J47" s="45">
        <v>1218.229</v>
      </c>
      <c r="K47" s="45">
        <v>1285.559</v>
      </c>
      <c r="L47" s="45">
        <v>1357.102</v>
      </c>
      <c r="M47" s="45">
        <v>1430.411</v>
      </c>
      <c r="N47" s="31">
        <f t="shared" si="4"/>
        <v>1.3711091578153294</v>
      </c>
    </row>
    <row r="48" spans="1:15" ht="14.25">
      <c r="A48" s="42" t="s">
        <v>69</v>
      </c>
      <c r="B48" s="42" t="s">
        <v>41</v>
      </c>
      <c r="C48" s="42" t="s">
        <v>42</v>
      </c>
      <c r="D48" s="42" t="s">
        <v>43</v>
      </c>
      <c r="E48" s="43"/>
      <c r="F48" s="44">
        <v>1022.786</v>
      </c>
      <c r="G48" s="44">
        <v>1078.792</v>
      </c>
      <c r="H48" s="45">
        <v>1113.792</v>
      </c>
      <c r="I48" s="45">
        <v>1156.439</v>
      </c>
      <c r="J48" s="45">
        <v>1210.392</v>
      </c>
      <c r="K48" s="45">
        <v>1273.085</v>
      </c>
      <c r="L48" s="45">
        <v>1340.96</v>
      </c>
      <c r="M48" s="45">
        <v>1413.195</v>
      </c>
      <c r="N48" s="31">
        <f t="shared" si="4"/>
        <v>1.3817113257318736</v>
      </c>
      <c r="O48" s="9" t="s">
        <v>47</v>
      </c>
    </row>
    <row r="49" spans="1:15" ht="14.25">
      <c r="A49" s="42" t="s">
        <v>65</v>
      </c>
      <c r="B49" s="42" t="s">
        <v>41</v>
      </c>
      <c r="C49" s="42" t="s">
        <v>42</v>
      </c>
      <c r="D49" s="42" t="s">
        <v>43</v>
      </c>
      <c r="E49" s="43"/>
      <c r="F49" s="44">
        <v>911.571</v>
      </c>
      <c r="G49" s="44">
        <v>946.591</v>
      </c>
      <c r="H49" s="45">
        <v>995.969</v>
      </c>
      <c r="I49" s="45">
        <v>1050.741</v>
      </c>
      <c r="J49" s="45">
        <v>1116.904</v>
      </c>
      <c r="K49" s="45">
        <v>1193.245</v>
      </c>
      <c r="L49" s="45">
        <v>1279.604</v>
      </c>
      <c r="M49" s="45">
        <v>1372.983</v>
      </c>
      <c r="N49" s="31">
        <f t="shared" si="4"/>
        <v>1.5061723113174947</v>
      </c>
      <c r="O49" s="9" t="s">
        <v>45</v>
      </c>
    </row>
    <row r="50" spans="1:15" ht="14.25">
      <c r="A50" s="42" t="s">
        <v>70</v>
      </c>
      <c r="B50" s="42" t="s">
        <v>41</v>
      </c>
      <c r="C50" s="42" t="s">
        <v>42</v>
      </c>
      <c r="D50" s="42" t="s">
        <v>43</v>
      </c>
      <c r="E50" s="43"/>
      <c r="F50" s="44">
        <v>912.889</v>
      </c>
      <c r="G50" s="44">
        <v>959.845</v>
      </c>
      <c r="H50" s="45">
        <v>1003.456</v>
      </c>
      <c r="I50" s="45">
        <v>1050.948</v>
      </c>
      <c r="J50" s="45">
        <v>1107.587</v>
      </c>
      <c r="K50" s="45">
        <v>1170.571</v>
      </c>
      <c r="L50" s="45">
        <v>1238.678</v>
      </c>
      <c r="M50" s="45">
        <v>1310.879</v>
      </c>
      <c r="N50" s="31">
        <f t="shared" si="4"/>
        <v>1.4359675710847648</v>
      </c>
      <c r="O50" s="9" t="s">
        <v>45</v>
      </c>
    </row>
    <row r="51" spans="1:15" ht="14.25">
      <c r="A51" s="42" t="s">
        <v>68</v>
      </c>
      <c r="B51" s="42" t="s">
        <v>41</v>
      </c>
      <c r="C51" s="42" t="s">
        <v>42</v>
      </c>
      <c r="D51" s="42" t="s">
        <v>43</v>
      </c>
      <c r="E51" s="43"/>
      <c r="F51" s="44">
        <v>836.268</v>
      </c>
      <c r="G51" s="44">
        <v>884.231</v>
      </c>
      <c r="H51" s="44">
        <v>930.759</v>
      </c>
      <c r="I51" s="45">
        <v>984.205</v>
      </c>
      <c r="J51" s="45">
        <v>1046.419</v>
      </c>
      <c r="K51" s="45">
        <v>1123.446</v>
      </c>
      <c r="L51" s="45">
        <v>1207.573</v>
      </c>
      <c r="M51" s="45">
        <v>1297.756</v>
      </c>
      <c r="N51" s="31">
        <f t="shared" si="4"/>
        <v>1.5518422323944</v>
      </c>
      <c r="O51" s="9" t="s">
        <v>45</v>
      </c>
    </row>
    <row r="52" spans="1:15" ht="14.25">
      <c r="A52" s="42" t="s">
        <v>73</v>
      </c>
      <c r="B52" s="42" t="s">
        <v>41</v>
      </c>
      <c r="C52" s="42" t="s">
        <v>42</v>
      </c>
      <c r="D52" s="42" t="s">
        <v>43</v>
      </c>
      <c r="E52" s="43"/>
      <c r="F52" s="44">
        <v>714.212</v>
      </c>
      <c r="G52" s="44">
        <v>769.448</v>
      </c>
      <c r="H52" s="45">
        <v>813.517</v>
      </c>
      <c r="I52" s="45">
        <v>860.231</v>
      </c>
      <c r="J52" s="45">
        <v>918.984</v>
      </c>
      <c r="K52" s="45">
        <v>984.757</v>
      </c>
      <c r="L52" s="45">
        <v>1056.463</v>
      </c>
      <c r="M52" s="45">
        <v>1133.204</v>
      </c>
      <c r="N52" s="31">
        <f t="shared" si="4"/>
        <v>1.5866493422121162</v>
      </c>
      <c r="O52" s="9" t="s">
        <v>45</v>
      </c>
    </row>
    <row r="53" spans="1:15" ht="14.25">
      <c r="A53" s="42" t="s">
        <v>71</v>
      </c>
      <c r="B53" s="42" t="s">
        <v>41</v>
      </c>
      <c r="C53" s="42" t="s">
        <v>42</v>
      </c>
      <c r="D53" s="42" t="s">
        <v>43</v>
      </c>
      <c r="E53" s="43"/>
      <c r="F53" s="44">
        <v>642.795</v>
      </c>
      <c r="G53" s="44">
        <v>693.42</v>
      </c>
      <c r="H53" s="45">
        <v>742.251</v>
      </c>
      <c r="I53" s="45">
        <v>798.393</v>
      </c>
      <c r="J53" s="45">
        <v>865.192</v>
      </c>
      <c r="K53" s="45">
        <v>940.421</v>
      </c>
      <c r="L53" s="45">
        <v>1023.404</v>
      </c>
      <c r="M53" s="45">
        <v>1113.547</v>
      </c>
      <c r="N53" s="31">
        <f t="shared" si="4"/>
        <v>1.7323516828849013</v>
      </c>
      <c r="O53" s="9" t="s">
        <v>47</v>
      </c>
    </row>
    <row r="54" spans="1:15" ht="14.25">
      <c r="A54" s="42" t="s">
        <v>257</v>
      </c>
      <c r="B54" s="42" t="s">
        <v>41</v>
      </c>
      <c r="C54" s="42" t="s">
        <v>42</v>
      </c>
      <c r="D54" s="42" t="s">
        <v>43</v>
      </c>
      <c r="E54" s="43"/>
      <c r="F54" s="44">
        <v>931.304</v>
      </c>
      <c r="G54" s="44">
        <v>951.001</v>
      </c>
      <c r="H54" s="45">
        <v>964.279</v>
      </c>
      <c r="I54" s="45">
        <v>968.476</v>
      </c>
      <c r="J54" s="45">
        <v>985.399</v>
      </c>
      <c r="K54" s="45">
        <v>1007.095</v>
      </c>
      <c r="L54" s="45">
        <v>1031.138</v>
      </c>
      <c r="M54" s="45">
        <v>1055.842</v>
      </c>
      <c r="N54" s="31">
        <f t="shared" si="4"/>
        <v>1.1337243263209438</v>
      </c>
      <c r="O54" s="9" t="s">
        <v>47</v>
      </c>
    </row>
    <row r="55" spans="1:15" ht="14.25">
      <c r="A55" s="42" t="s">
        <v>75</v>
      </c>
      <c r="B55" s="42" t="s">
        <v>41</v>
      </c>
      <c r="C55" s="42" t="s">
        <v>42</v>
      </c>
      <c r="D55" s="42" t="s">
        <v>43</v>
      </c>
      <c r="E55" s="43"/>
      <c r="F55" s="44">
        <v>787.745</v>
      </c>
      <c r="G55" s="44">
        <v>808.796</v>
      </c>
      <c r="H55" s="45">
        <v>831.411</v>
      </c>
      <c r="I55" s="45">
        <v>856.985</v>
      </c>
      <c r="J55" s="45">
        <v>888.825</v>
      </c>
      <c r="K55" s="45">
        <v>923.984</v>
      </c>
      <c r="L55" s="45">
        <v>962.52</v>
      </c>
      <c r="M55" s="45">
        <v>1004.146</v>
      </c>
      <c r="N55" s="31">
        <f t="shared" si="4"/>
        <v>1.2747094554709963</v>
      </c>
      <c r="O55" s="9" t="s">
        <v>45</v>
      </c>
    </row>
    <row r="56" spans="1:15" ht="14.25">
      <c r="A56" s="42" t="s">
        <v>79</v>
      </c>
      <c r="B56" s="42" t="s">
        <v>41</v>
      </c>
      <c r="C56" s="42" t="s">
        <v>42</v>
      </c>
      <c r="D56" s="42" t="s">
        <v>43</v>
      </c>
      <c r="E56" s="43"/>
      <c r="F56" s="44">
        <v>685.22</v>
      </c>
      <c r="G56" s="44">
        <v>707.097</v>
      </c>
      <c r="H56" s="45">
        <v>724.01</v>
      </c>
      <c r="I56" s="45">
        <v>742.461</v>
      </c>
      <c r="J56" s="45">
        <v>771.365</v>
      </c>
      <c r="K56" s="45">
        <v>806.943</v>
      </c>
      <c r="L56" s="45">
        <v>845.863</v>
      </c>
      <c r="M56" s="45">
        <v>886.567</v>
      </c>
      <c r="N56" s="31">
        <f t="shared" si="4"/>
        <v>1.293842853390152</v>
      </c>
      <c r="O56" s="9" t="s">
        <v>45</v>
      </c>
    </row>
    <row r="57" spans="1:14" ht="14.25">
      <c r="A57" s="42" t="s">
        <v>76</v>
      </c>
      <c r="B57" s="42" t="s">
        <v>41</v>
      </c>
      <c r="C57" s="42" t="s">
        <v>42</v>
      </c>
      <c r="D57" s="42" t="s">
        <v>43</v>
      </c>
      <c r="E57" s="43"/>
      <c r="F57" s="44">
        <v>496.567</v>
      </c>
      <c r="G57" s="45">
        <v>536.482</v>
      </c>
      <c r="H57" s="45">
        <v>576.986</v>
      </c>
      <c r="I57" s="45">
        <v>623.3</v>
      </c>
      <c r="J57" s="45">
        <v>678.555</v>
      </c>
      <c r="K57" s="45">
        <v>740.97</v>
      </c>
      <c r="L57" s="45">
        <v>810.066</v>
      </c>
      <c r="M57" s="45">
        <v>883.32</v>
      </c>
      <c r="N57" s="31">
        <f t="shared" si="4"/>
        <v>1.7788536088785603</v>
      </c>
    </row>
    <row r="58" spans="1:15" ht="14.25">
      <c r="A58" s="42" t="s">
        <v>78</v>
      </c>
      <c r="B58" s="42" t="s">
        <v>41</v>
      </c>
      <c r="C58" s="42" t="s">
        <v>42</v>
      </c>
      <c r="D58" s="42" t="s">
        <v>43</v>
      </c>
      <c r="E58" s="43"/>
      <c r="F58" s="44">
        <v>604.563</v>
      </c>
      <c r="G58" s="44">
        <v>642.469</v>
      </c>
      <c r="H58" s="45">
        <v>664.981</v>
      </c>
      <c r="I58" s="45">
        <v>691.539</v>
      </c>
      <c r="J58" s="45">
        <v>726.2</v>
      </c>
      <c r="K58" s="45">
        <v>767.605</v>
      </c>
      <c r="L58" s="45">
        <v>814.916</v>
      </c>
      <c r="M58" s="45">
        <v>866.478</v>
      </c>
      <c r="N58" s="31">
        <f t="shared" si="4"/>
        <v>1.4332302836925184</v>
      </c>
      <c r="O58" s="9" t="s">
        <v>47</v>
      </c>
    </row>
    <row r="59" spans="1:14" ht="14.25">
      <c r="A59" s="42" t="s">
        <v>81</v>
      </c>
      <c r="B59" s="42" t="s">
        <v>41</v>
      </c>
      <c r="C59" s="42" t="s">
        <v>42</v>
      </c>
      <c r="D59" s="42" t="s">
        <v>43</v>
      </c>
      <c r="E59" s="43"/>
      <c r="F59" s="44">
        <v>528.788</v>
      </c>
      <c r="G59" s="44">
        <v>526.09</v>
      </c>
      <c r="H59" s="45">
        <v>531.393</v>
      </c>
      <c r="I59" s="45">
        <v>575.622</v>
      </c>
      <c r="J59" s="45">
        <v>633.142</v>
      </c>
      <c r="K59" s="45">
        <v>695.277</v>
      </c>
      <c r="L59" s="45">
        <v>763.873</v>
      </c>
      <c r="M59" s="45">
        <v>836.126</v>
      </c>
      <c r="N59" s="31">
        <f t="shared" si="4"/>
        <v>1.5812121303811735</v>
      </c>
    </row>
    <row r="60" spans="1:15" ht="14.25">
      <c r="A60" s="42" t="s">
        <v>80</v>
      </c>
      <c r="B60" s="42" t="s">
        <v>41</v>
      </c>
      <c r="C60" s="42" t="s">
        <v>42</v>
      </c>
      <c r="D60" s="42" t="s">
        <v>43</v>
      </c>
      <c r="E60" s="43"/>
      <c r="F60" s="44">
        <v>580.627</v>
      </c>
      <c r="G60" s="44">
        <v>617.138</v>
      </c>
      <c r="H60" s="45">
        <v>641.88</v>
      </c>
      <c r="I60" s="45">
        <v>669.863</v>
      </c>
      <c r="J60" s="45">
        <v>703.737</v>
      </c>
      <c r="K60" s="45">
        <v>743.012</v>
      </c>
      <c r="L60" s="45">
        <v>786.799</v>
      </c>
      <c r="M60" s="45">
        <v>834.454</v>
      </c>
      <c r="N60" s="31">
        <f t="shared" si="4"/>
        <v>1.437160173398757</v>
      </c>
      <c r="O60" s="9" t="s">
        <v>45</v>
      </c>
    </row>
    <row r="61" spans="1:14" ht="14.25">
      <c r="A61" s="42" t="s">
        <v>77</v>
      </c>
      <c r="B61" s="42" t="s">
        <v>41</v>
      </c>
      <c r="C61" s="42" t="s">
        <v>42</v>
      </c>
      <c r="D61" s="42" t="s">
        <v>43</v>
      </c>
      <c r="E61" s="43"/>
      <c r="F61" s="44">
        <v>475.823</v>
      </c>
      <c r="G61" s="45">
        <v>512.582</v>
      </c>
      <c r="H61" s="45">
        <v>551.256</v>
      </c>
      <c r="I61" s="45">
        <v>593.509</v>
      </c>
      <c r="J61" s="45">
        <v>640.084</v>
      </c>
      <c r="K61" s="45">
        <v>692.428</v>
      </c>
      <c r="L61" s="45">
        <v>749.922</v>
      </c>
      <c r="M61" s="45">
        <v>812.057</v>
      </c>
      <c r="N61" s="31">
        <f aca="true" t="shared" si="5" ref="N61:N92">M61/F61</f>
        <v>1.7066367115503034</v>
      </c>
    </row>
    <row r="62" spans="1:15" ht="14.25">
      <c r="A62" s="42" t="s">
        <v>82</v>
      </c>
      <c r="B62" s="42" t="s">
        <v>41</v>
      </c>
      <c r="C62" s="42" t="s">
        <v>42</v>
      </c>
      <c r="D62" s="42" t="s">
        <v>43</v>
      </c>
      <c r="E62" s="43"/>
      <c r="F62" s="44">
        <v>519.953</v>
      </c>
      <c r="G62" s="45">
        <v>548.577</v>
      </c>
      <c r="H62" s="45">
        <v>570.638</v>
      </c>
      <c r="I62" s="45">
        <v>599.829</v>
      </c>
      <c r="J62" s="45">
        <v>634.077</v>
      </c>
      <c r="K62" s="45">
        <v>671.303</v>
      </c>
      <c r="L62" s="45">
        <v>710.548</v>
      </c>
      <c r="M62" s="45">
        <v>751.198</v>
      </c>
      <c r="N62" s="31">
        <f t="shared" si="5"/>
        <v>1.444742120922468</v>
      </c>
      <c r="O62" s="9" t="s">
        <v>45</v>
      </c>
    </row>
    <row r="63" spans="1:14" ht="14.25">
      <c r="A63" s="42" t="s">
        <v>83</v>
      </c>
      <c r="B63" s="42" t="s">
        <v>41</v>
      </c>
      <c r="C63" s="42" t="s">
        <v>42</v>
      </c>
      <c r="D63" s="42" t="s">
        <v>43</v>
      </c>
      <c r="E63" s="43"/>
      <c r="F63" s="44">
        <v>434.327</v>
      </c>
      <c r="G63" s="44">
        <v>454.346</v>
      </c>
      <c r="H63" s="45">
        <v>468.909</v>
      </c>
      <c r="I63" s="45">
        <v>488.351</v>
      </c>
      <c r="J63" s="45">
        <v>512.844</v>
      </c>
      <c r="K63" s="45">
        <v>539.924</v>
      </c>
      <c r="L63" s="45">
        <v>569.523</v>
      </c>
      <c r="M63" s="45">
        <v>600.688</v>
      </c>
      <c r="N63" s="31">
        <f t="shared" si="5"/>
        <v>1.3830316788963155</v>
      </c>
    </row>
    <row r="64" spans="1:15" ht="14.25">
      <c r="A64" s="42" t="s">
        <v>85</v>
      </c>
      <c r="B64" s="42" t="s">
        <v>41</v>
      </c>
      <c r="C64" s="42" t="s">
        <v>42</v>
      </c>
      <c r="D64" s="42" t="s">
        <v>43</v>
      </c>
      <c r="E64" s="43"/>
      <c r="F64" s="44">
        <v>470.502</v>
      </c>
      <c r="G64" s="44">
        <v>483.331</v>
      </c>
      <c r="H64" s="45">
        <v>494.62</v>
      </c>
      <c r="I64" s="45">
        <v>507.763</v>
      </c>
      <c r="J64" s="45">
        <v>524.182</v>
      </c>
      <c r="K64" s="45">
        <v>542.982</v>
      </c>
      <c r="L64" s="45">
        <v>563.285</v>
      </c>
      <c r="M64" s="45">
        <v>584.222</v>
      </c>
      <c r="N64" s="31">
        <f t="shared" si="5"/>
        <v>1.2416992913951481</v>
      </c>
      <c r="O64" s="9" t="s">
        <v>45</v>
      </c>
    </row>
    <row r="65" spans="1:15" ht="14.25">
      <c r="A65" s="42" t="s">
        <v>84</v>
      </c>
      <c r="B65" s="42" t="s">
        <v>41</v>
      </c>
      <c r="C65" s="42" t="s">
        <v>42</v>
      </c>
      <c r="D65" s="42" t="s">
        <v>43</v>
      </c>
      <c r="E65" s="43"/>
      <c r="F65" s="44">
        <v>433.361</v>
      </c>
      <c r="G65" s="44">
        <v>450.517</v>
      </c>
      <c r="H65" s="45">
        <v>467.45</v>
      </c>
      <c r="I65" s="45">
        <v>486.964</v>
      </c>
      <c r="J65" s="45">
        <v>509.053</v>
      </c>
      <c r="K65" s="45">
        <v>532.257</v>
      </c>
      <c r="L65" s="45">
        <v>556.106</v>
      </c>
      <c r="M65" s="45">
        <v>580.261</v>
      </c>
      <c r="N65" s="31">
        <f t="shared" si="5"/>
        <v>1.3389783575356342</v>
      </c>
      <c r="O65" s="9" t="s">
        <v>45</v>
      </c>
    </row>
    <row r="66" spans="1:15" ht="14.25">
      <c r="A66" s="42" t="s">
        <v>87</v>
      </c>
      <c r="B66" s="42" t="s">
        <v>41</v>
      </c>
      <c r="C66" s="42" t="s">
        <v>42</v>
      </c>
      <c r="D66" s="42" t="s">
        <v>43</v>
      </c>
      <c r="E66" s="43"/>
      <c r="F66" s="44">
        <v>457.136</v>
      </c>
      <c r="G66" s="44">
        <v>473.331</v>
      </c>
      <c r="H66" s="45">
        <v>482.733</v>
      </c>
      <c r="I66" s="45">
        <v>494.812</v>
      </c>
      <c r="J66" s="45">
        <v>510.988</v>
      </c>
      <c r="K66" s="45">
        <v>531.394</v>
      </c>
      <c r="L66" s="45">
        <v>553.256</v>
      </c>
      <c r="M66" s="45">
        <v>575.924</v>
      </c>
      <c r="N66" s="31">
        <f t="shared" si="5"/>
        <v>1.2598526477897167</v>
      </c>
      <c r="O66" s="9" t="s">
        <v>45</v>
      </c>
    </row>
    <row r="67" spans="1:14" ht="14.25">
      <c r="A67" s="42" t="s">
        <v>86</v>
      </c>
      <c r="B67" s="42" t="s">
        <v>41</v>
      </c>
      <c r="C67" s="42" t="s">
        <v>42</v>
      </c>
      <c r="D67" s="42" t="s">
        <v>43</v>
      </c>
      <c r="E67" s="43"/>
      <c r="F67" s="44">
        <v>396.183</v>
      </c>
      <c r="G67" s="44">
        <v>420.007</v>
      </c>
      <c r="H67" s="45">
        <v>430.496</v>
      </c>
      <c r="I67" s="45">
        <v>445.872</v>
      </c>
      <c r="J67" s="45">
        <v>470.874</v>
      </c>
      <c r="K67" s="45">
        <v>499.768</v>
      </c>
      <c r="L67" s="45">
        <v>532.05</v>
      </c>
      <c r="M67" s="45">
        <v>568.05</v>
      </c>
      <c r="N67" s="31">
        <f t="shared" si="5"/>
        <v>1.4338071042927132</v>
      </c>
    </row>
    <row r="68" spans="1:15" ht="14.25">
      <c r="A68" s="42" t="s">
        <v>89</v>
      </c>
      <c r="B68" s="42" t="s">
        <v>41</v>
      </c>
      <c r="C68" s="42" t="s">
        <v>42</v>
      </c>
      <c r="D68" s="42" t="s">
        <v>43</v>
      </c>
      <c r="E68" s="43"/>
      <c r="F68" s="44">
        <v>396.868</v>
      </c>
      <c r="G68" s="44">
        <v>410.853</v>
      </c>
      <c r="H68" s="45">
        <v>424.298</v>
      </c>
      <c r="I68" s="45">
        <v>440.089</v>
      </c>
      <c r="J68" s="45">
        <v>460.744</v>
      </c>
      <c r="K68" s="45">
        <v>484.786</v>
      </c>
      <c r="L68" s="45">
        <v>511.666</v>
      </c>
      <c r="M68" s="45">
        <v>540.992</v>
      </c>
      <c r="N68" s="31">
        <f t="shared" si="5"/>
        <v>1.363153491841116</v>
      </c>
      <c r="O68" s="9" t="s">
        <v>47</v>
      </c>
    </row>
    <row r="69" spans="1:15" ht="14.25">
      <c r="A69" s="42" t="s">
        <v>88</v>
      </c>
      <c r="B69" s="42" t="s">
        <v>41</v>
      </c>
      <c r="C69" s="42" t="s">
        <v>42</v>
      </c>
      <c r="D69" s="42" t="s">
        <v>43</v>
      </c>
      <c r="E69" s="43"/>
      <c r="F69" s="44">
        <v>376.912</v>
      </c>
      <c r="G69" s="44">
        <v>393.83</v>
      </c>
      <c r="H69" s="45">
        <v>411.078</v>
      </c>
      <c r="I69" s="45">
        <v>432.018</v>
      </c>
      <c r="J69" s="45">
        <v>454.497</v>
      </c>
      <c r="K69" s="45">
        <v>478.495</v>
      </c>
      <c r="L69" s="45">
        <v>504.567</v>
      </c>
      <c r="M69" s="45">
        <v>532.59</v>
      </c>
      <c r="N69" s="31">
        <f t="shared" si="5"/>
        <v>1.4130354034894088</v>
      </c>
      <c r="O69" s="9" t="s">
        <v>45</v>
      </c>
    </row>
    <row r="70" spans="1:15" ht="14.25">
      <c r="A70" s="42" t="s">
        <v>91</v>
      </c>
      <c r="B70" s="42" t="s">
        <v>41</v>
      </c>
      <c r="C70" s="42" t="s">
        <v>42</v>
      </c>
      <c r="D70" s="42" t="s">
        <v>43</v>
      </c>
      <c r="E70" s="43"/>
      <c r="F70" s="44">
        <v>358.251</v>
      </c>
      <c r="G70" s="44">
        <v>372.694</v>
      </c>
      <c r="H70" s="45">
        <v>385.384</v>
      </c>
      <c r="I70" s="45">
        <v>402.818</v>
      </c>
      <c r="J70" s="45">
        <v>432.557</v>
      </c>
      <c r="K70" s="45">
        <v>464.397</v>
      </c>
      <c r="L70" s="45">
        <v>494.958</v>
      </c>
      <c r="M70" s="45">
        <v>525.893</v>
      </c>
      <c r="N70" s="31">
        <f t="shared" si="5"/>
        <v>1.467945658211701</v>
      </c>
      <c r="O70" s="9" t="s">
        <v>47</v>
      </c>
    </row>
    <row r="71" spans="1:14" ht="14.25">
      <c r="A71" s="42" t="s">
        <v>90</v>
      </c>
      <c r="B71" s="42" t="s">
        <v>41</v>
      </c>
      <c r="C71" s="42" t="s">
        <v>42</v>
      </c>
      <c r="D71" s="42" t="s">
        <v>43</v>
      </c>
      <c r="E71" s="43"/>
      <c r="F71" s="44">
        <v>384.28</v>
      </c>
      <c r="G71" s="44">
        <v>400.362</v>
      </c>
      <c r="H71" s="45">
        <v>414.481</v>
      </c>
      <c r="I71" s="45">
        <v>430.679</v>
      </c>
      <c r="J71" s="45">
        <v>450.256</v>
      </c>
      <c r="K71" s="45">
        <v>472.716</v>
      </c>
      <c r="L71" s="45">
        <v>498.061</v>
      </c>
      <c r="M71" s="45">
        <v>525.547</v>
      </c>
      <c r="N71" s="31">
        <f t="shared" si="5"/>
        <v>1.367614760070782</v>
      </c>
    </row>
    <row r="72" spans="1:15" ht="14.25">
      <c r="A72" s="42" t="s">
        <v>93</v>
      </c>
      <c r="B72" s="42" t="s">
        <v>41</v>
      </c>
      <c r="C72" s="42" t="s">
        <v>42</v>
      </c>
      <c r="D72" s="42" t="s">
        <v>43</v>
      </c>
      <c r="E72" s="43"/>
      <c r="F72" s="44">
        <v>389.018</v>
      </c>
      <c r="G72" s="44">
        <v>396.806</v>
      </c>
      <c r="H72" s="45">
        <v>403.768</v>
      </c>
      <c r="I72" s="45">
        <v>415.054</v>
      </c>
      <c r="J72" s="45">
        <v>428.376</v>
      </c>
      <c r="K72" s="45">
        <v>442.228</v>
      </c>
      <c r="L72" s="45">
        <v>456.752</v>
      </c>
      <c r="M72" s="45">
        <v>471.608</v>
      </c>
      <c r="N72" s="31">
        <f t="shared" si="5"/>
        <v>1.2123038008524027</v>
      </c>
      <c r="O72" s="9" t="s">
        <v>45</v>
      </c>
    </row>
    <row r="73" spans="1:14" ht="14.25">
      <c r="A73" s="42" t="s">
        <v>100</v>
      </c>
      <c r="B73" s="42" t="s">
        <v>41</v>
      </c>
      <c r="C73" s="42" t="s">
        <v>42</v>
      </c>
      <c r="D73" s="42" t="s">
        <v>43</v>
      </c>
      <c r="E73" s="43"/>
      <c r="F73" s="44">
        <v>554.329</v>
      </c>
      <c r="G73" s="45">
        <v>540.898</v>
      </c>
      <c r="H73" s="45">
        <v>491.585</v>
      </c>
      <c r="I73" s="45">
        <v>467.583</v>
      </c>
      <c r="J73" s="45">
        <v>454.324</v>
      </c>
      <c r="K73" s="45">
        <v>449.748</v>
      </c>
      <c r="L73" s="45">
        <v>454.926</v>
      </c>
      <c r="M73" s="45">
        <v>464.735</v>
      </c>
      <c r="N73" s="31">
        <f t="shared" si="5"/>
        <v>0.8383739620333774</v>
      </c>
    </row>
    <row r="74" spans="1:14" ht="14.25">
      <c r="A74" s="42" t="s">
        <v>94</v>
      </c>
      <c r="B74" s="42" t="s">
        <v>41</v>
      </c>
      <c r="C74" s="42" t="s">
        <v>42</v>
      </c>
      <c r="D74" s="42" t="s">
        <v>43</v>
      </c>
      <c r="E74" s="43"/>
      <c r="F74" s="44">
        <v>392.619</v>
      </c>
      <c r="G74" s="44">
        <v>371.812</v>
      </c>
      <c r="H74" s="44">
        <v>341.489</v>
      </c>
      <c r="I74" s="45">
        <v>352.339</v>
      </c>
      <c r="J74" s="45">
        <v>371.007</v>
      </c>
      <c r="K74" s="45">
        <v>393.641</v>
      </c>
      <c r="L74" s="45">
        <v>418.234</v>
      </c>
      <c r="M74" s="45">
        <v>444.52</v>
      </c>
      <c r="N74" s="31">
        <f t="shared" si="5"/>
        <v>1.1321917686102811</v>
      </c>
    </row>
    <row r="75" spans="1:14" ht="14.25">
      <c r="A75" s="42" t="s">
        <v>92</v>
      </c>
      <c r="B75" s="42" t="s">
        <v>41</v>
      </c>
      <c r="C75" s="42" t="s">
        <v>42</v>
      </c>
      <c r="D75" s="42" t="s">
        <v>43</v>
      </c>
      <c r="E75" s="43"/>
      <c r="F75" s="44">
        <v>221.653</v>
      </c>
      <c r="G75" s="44">
        <v>244.365</v>
      </c>
      <c r="H75" s="45">
        <v>267.736</v>
      </c>
      <c r="I75" s="45">
        <v>293.669</v>
      </c>
      <c r="J75" s="45">
        <v>323.703</v>
      </c>
      <c r="K75" s="45">
        <v>356.624</v>
      </c>
      <c r="L75" s="45">
        <v>392.332</v>
      </c>
      <c r="M75" s="45">
        <v>431.653</v>
      </c>
      <c r="N75" s="31">
        <f t="shared" si="5"/>
        <v>1.9474268338348681</v>
      </c>
    </row>
    <row r="76" spans="1:14" ht="14.25">
      <c r="A76" s="42" t="s">
        <v>98</v>
      </c>
      <c r="B76" s="42" t="s">
        <v>41</v>
      </c>
      <c r="C76" s="42" t="s">
        <v>42</v>
      </c>
      <c r="D76" s="42" t="s">
        <v>43</v>
      </c>
      <c r="E76" s="43"/>
      <c r="F76" s="44">
        <v>290.119</v>
      </c>
      <c r="G76" s="44">
        <v>306.616</v>
      </c>
      <c r="H76" s="45">
        <v>324.167</v>
      </c>
      <c r="I76" s="45">
        <v>344.246</v>
      </c>
      <c r="J76" s="45">
        <v>364.85</v>
      </c>
      <c r="K76" s="45">
        <v>385.902</v>
      </c>
      <c r="L76" s="45">
        <v>407.27</v>
      </c>
      <c r="M76" s="45">
        <v>427.619</v>
      </c>
      <c r="N76" s="31">
        <f t="shared" si="5"/>
        <v>1.4739434507908824</v>
      </c>
    </row>
    <row r="77" spans="1:14" ht="14.25">
      <c r="A77" s="42" t="s">
        <v>95</v>
      </c>
      <c r="B77" s="42" t="s">
        <v>41</v>
      </c>
      <c r="C77" s="42" t="s">
        <v>42</v>
      </c>
      <c r="D77" s="42" t="s">
        <v>43</v>
      </c>
      <c r="E77" s="43"/>
      <c r="F77" s="44">
        <v>333.376</v>
      </c>
      <c r="G77" s="44">
        <v>346.337</v>
      </c>
      <c r="H77" s="45">
        <v>352.782</v>
      </c>
      <c r="I77" s="45">
        <v>361.481</v>
      </c>
      <c r="J77" s="45">
        <v>373.754</v>
      </c>
      <c r="K77" s="45">
        <v>388.725</v>
      </c>
      <c r="L77" s="45">
        <v>405.181</v>
      </c>
      <c r="M77" s="45">
        <v>422.329</v>
      </c>
      <c r="N77" s="31">
        <f t="shared" si="5"/>
        <v>1.2668248464196583</v>
      </c>
    </row>
    <row r="78" spans="1:14" ht="14.25">
      <c r="A78" s="42" t="s">
        <v>96</v>
      </c>
      <c r="B78" s="42" t="s">
        <v>41</v>
      </c>
      <c r="C78" s="42" t="s">
        <v>42</v>
      </c>
      <c r="D78" s="42" t="s">
        <v>43</v>
      </c>
      <c r="E78" s="43"/>
      <c r="F78" s="44">
        <v>304.731</v>
      </c>
      <c r="G78" s="44">
        <v>315.864</v>
      </c>
      <c r="H78" s="45">
        <v>331.437</v>
      </c>
      <c r="I78" s="45">
        <v>343.931</v>
      </c>
      <c r="J78" s="45">
        <v>359.054</v>
      </c>
      <c r="K78" s="45">
        <v>374.41</v>
      </c>
      <c r="L78" s="45">
        <v>390.828</v>
      </c>
      <c r="M78" s="45">
        <v>407.944</v>
      </c>
      <c r="N78" s="31">
        <f t="shared" si="5"/>
        <v>1.3387020027499665</v>
      </c>
    </row>
    <row r="79" spans="1:14" ht="14.25">
      <c r="A79" s="42" t="s">
        <v>99</v>
      </c>
      <c r="B79" s="42" t="s">
        <v>41</v>
      </c>
      <c r="C79" s="42" t="s">
        <v>42</v>
      </c>
      <c r="D79" s="42" t="s">
        <v>43</v>
      </c>
      <c r="E79" s="43"/>
      <c r="F79" s="44">
        <v>249.031</v>
      </c>
      <c r="G79" s="44">
        <v>259.24</v>
      </c>
      <c r="H79" s="45">
        <v>274.526</v>
      </c>
      <c r="I79" s="45">
        <v>287.964</v>
      </c>
      <c r="J79" s="45">
        <v>307.011</v>
      </c>
      <c r="K79" s="45">
        <v>329.059</v>
      </c>
      <c r="L79" s="45">
        <v>353.812</v>
      </c>
      <c r="M79" s="45">
        <v>381.002</v>
      </c>
      <c r="N79" s="31">
        <f t="shared" si="5"/>
        <v>1.5299380398424292</v>
      </c>
    </row>
    <row r="80" spans="1:14" ht="14.25">
      <c r="A80" s="42" t="s">
        <v>102</v>
      </c>
      <c r="B80" s="42" t="s">
        <v>41</v>
      </c>
      <c r="C80" s="42" t="s">
        <v>42</v>
      </c>
      <c r="D80" s="42" t="s">
        <v>43</v>
      </c>
      <c r="E80" s="43"/>
      <c r="F80" s="44">
        <v>277.693</v>
      </c>
      <c r="G80" s="44">
        <v>282.638</v>
      </c>
      <c r="H80" s="45">
        <v>288.763</v>
      </c>
      <c r="I80" s="45">
        <v>299.555</v>
      </c>
      <c r="J80" s="45">
        <v>313.067</v>
      </c>
      <c r="K80" s="45">
        <v>328.203</v>
      </c>
      <c r="L80" s="45">
        <v>345.165</v>
      </c>
      <c r="M80" s="45">
        <v>362.971</v>
      </c>
      <c r="N80" s="31">
        <f t="shared" si="5"/>
        <v>1.3070945252491062</v>
      </c>
    </row>
    <row r="81" spans="1:14" ht="14.25">
      <c r="A81" s="42" t="s">
        <v>101</v>
      </c>
      <c r="B81" s="42" t="s">
        <v>41</v>
      </c>
      <c r="C81" s="42" t="s">
        <v>42</v>
      </c>
      <c r="D81" s="42" t="s">
        <v>43</v>
      </c>
      <c r="E81" s="43"/>
      <c r="F81" s="44">
        <v>261.046</v>
      </c>
      <c r="G81" s="44">
        <v>272.112</v>
      </c>
      <c r="H81" s="45">
        <v>281.757</v>
      </c>
      <c r="I81" s="45">
        <v>294.415</v>
      </c>
      <c r="J81" s="45">
        <v>309.146</v>
      </c>
      <c r="K81" s="45">
        <v>324.835</v>
      </c>
      <c r="L81" s="45">
        <v>341.398</v>
      </c>
      <c r="M81" s="45">
        <v>358.77</v>
      </c>
      <c r="N81" s="31">
        <f t="shared" si="5"/>
        <v>1.3743554775786642</v>
      </c>
    </row>
    <row r="82" spans="1:14" ht="14.25">
      <c r="A82" s="42" t="s">
        <v>103</v>
      </c>
      <c r="B82" s="42" t="s">
        <v>41</v>
      </c>
      <c r="C82" s="42" t="s">
        <v>42</v>
      </c>
      <c r="D82" s="42" t="s">
        <v>43</v>
      </c>
      <c r="E82" s="43"/>
      <c r="F82" s="44">
        <v>199.921</v>
      </c>
      <c r="G82" s="44">
        <v>218.242</v>
      </c>
      <c r="H82" s="45">
        <v>234.708</v>
      </c>
      <c r="I82" s="45">
        <v>252.936</v>
      </c>
      <c r="J82" s="45">
        <v>274.071</v>
      </c>
      <c r="K82" s="45">
        <v>297.883</v>
      </c>
      <c r="L82" s="45">
        <v>324.139</v>
      </c>
      <c r="M82" s="45">
        <v>352.651</v>
      </c>
      <c r="N82" s="31">
        <f t="shared" si="5"/>
        <v>1.7639517609455737</v>
      </c>
    </row>
    <row r="83" spans="1:14" ht="14.25">
      <c r="A83" s="42" t="s">
        <v>104</v>
      </c>
      <c r="B83" s="42" t="s">
        <v>41</v>
      </c>
      <c r="C83" s="42" t="s">
        <v>42</v>
      </c>
      <c r="D83" s="42" t="s">
        <v>43</v>
      </c>
      <c r="E83" s="43"/>
      <c r="F83" s="44">
        <v>278.53</v>
      </c>
      <c r="G83" s="44">
        <v>285.297</v>
      </c>
      <c r="H83" s="45">
        <v>281.565</v>
      </c>
      <c r="I83" s="45">
        <v>281.218</v>
      </c>
      <c r="J83" s="45">
        <v>293.844</v>
      </c>
      <c r="K83" s="45">
        <v>309.251</v>
      </c>
      <c r="L83" s="45">
        <v>324.889</v>
      </c>
      <c r="M83" s="45">
        <v>339.931</v>
      </c>
      <c r="N83" s="31">
        <f t="shared" si="5"/>
        <v>1.2204466305245396</v>
      </c>
    </row>
    <row r="84" spans="1:14" ht="14.25">
      <c r="A84" s="42" t="s">
        <v>105</v>
      </c>
      <c r="B84" s="42" t="s">
        <v>41</v>
      </c>
      <c r="C84" s="42" t="s">
        <v>42</v>
      </c>
      <c r="D84" s="42" t="s">
        <v>43</v>
      </c>
      <c r="E84" s="43"/>
      <c r="F84" s="44">
        <v>274.362</v>
      </c>
      <c r="G84" s="44">
        <v>281.357</v>
      </c>
      <c r="H84" s="45">
        <v>288.553</v>
      </c>
      <c r="I84" s="45">
        <v>296.491</v>
      </c>
      <c r="J84" s="45">
        <v>305.881</v>
      </c>
      <c r="K84" s="45">
        <v>316.067</v>
      </c>
      <c r="L84" s="45">
        <v>326.682</v>
      </c>
      <c r="M84" s="45">
        <v>337.566</v>
      </c>
      <c r="N84" s="31">
        <f t="shared" si="5"/>
        <v>1.2303671791283048</v>
      </c>
    </row>
    <row r="85" spans="1:14" ht="14.25">
      <c r="A85" s="42" t="s">
        <v>97</v>
      </c>
      <c r="B85" s="42" t="s">
        <v>41</v>
      </c>
      <c r="C85" s="42" t="s">
        <v>42</v>
      </c>
      <c r="D85" s="42" t="s">
        <v>43</v>
      </c>
      <c r="E85" s="43"/>
      <c r="F85" s="44">
        <v>221.082</v>
      </c>
      <c r="G85" s="44">
        <v>236.398</v>
      </c>
      <c r="H85" s="45">
        <v>250.286</v>
      </c>
      <c r="I85" s="45">
        <v>262.951</v>
      </c>
      <c r="J85" s="45">
        <v>276.067</v>
      </c>
      <c r="K85" s="45">
        <v>290.127</v>
      </c>
      <c r="L85" s="45">
        <v>304.532</v>
      </c>
      <c r="M85" s="45">
        <v>318.994</v>
      </c>
      <c r="N85" s="31">
        <f t="shared" si="5"/>
        <v>1.4428763988022546</v>
      </c>
    </row>
    <row r="86" spans="1:14" ht="14.25">
      <c r="A86" s="42" t="s">
        <v>106</v>
      </c>
      <c r="B86" s="42" t="s">
        <v>41</v>
      </c>
      <c r="C86" s="42" t="s">
        <v>42</v>
      </c>
      <c r="D86" s="42" t="s">
        <v>43</v>
      </c>
      <c r="E86" s="43"/>
      <c r="F86" s="44">
        <v>234.727</v>
      </c>
      <c r="G86" s="44">
        <v>247.113</v>
      </c>
      <c r="H86" s="45">
        <v>257.024</v>
      </c>
      <c r="I86" s="45">
        <v>266.581</v>
      </c>
      <c r="J86" s="45">
        <v>277.465</v>
      </c>
      <c r="K86" s="45">
        <v>289.112</v>
      </c>
      <c r="L86" s="45">
        <v>301.598</v>
      </c>
      <c r="M86" s="45">
        <v>314.571</v>
      </c>
      <c r="N86" s="31">
        <f t="shared" si="5"/>
        <v>1.3401568630792369</v>
      </c>
    </row>
    <row r="87" spans="1:14" ht="14.25">
      <c r="A87" s="42" t="s">
        <v>107</v>
      </c>
      <c r="B87" s="42" t="s">
        <v>41</v>
      </c>
      <c r="C87" s="42" t="s">
        <v>42</v>
      </c>
      <c r="D87" s="42" t="s">
        <v>43</v>
      </c>
      <c r="E87" s="43"/>
      <c r="F87" s="44">
        <v>243.979</v>
      </c>
      <c r="G87" s="44">
        <v>250.676</v>
      </c>
      <c r="H87" s="45">
        <v>257.148</v>
      </c>
      <c r="I87" s="45">
        <v>265.302</v>
      </c>
      <c r="J87" s="45">
        <v>275.543</v>
      </c>
      <c r="K87" s="45">
        <v>287.34</v>
      </c>
      <c r="L87" s="45">
        <v>300.009</v>
      </c>
      <c r="M87" s="45">
        <v>313.304</v>
      </c>
      <c r="N87" s="31">
        <f t="shared" si="5"/>
        <v>1.284143307415802</v>
      </c>
    </row>
    <row r="88" spans="1:14" ht="14.25">
      <c r="A88" s="42" t="s">
        <v>108</v>
      </c>
      <c r="B88" s="42" t="s">
        <v>41</v>
      </c>
      <c r="C88" s="42" t="s">
        <v>42</v>
      </c>
      <c r="D88" s="42" t="s">
        <v>43</v>
      </c>
      <c r="E88" s="43"/>
      <c r="F88" s="44">
        <v>156.812</v>
      </c>
      <c r="G88" s="44">
        <v>172.298</v>
      </c>
      <c r="H88" s="45">
        <v>185.82</v>
      </c>
      <c r="I88" s="45">
        <v>201.191</v>
      </c>
      <c r="J88" s="45">
        <v>218.412</v>
      </c>
      <c r="K88" s="45">
        <v>237.388</v>
      </c>
      <c r="L88" s="45">
        <v>258.312</v>
      </c>
      <c r="M88" s="45">
        <v>281.034</v>
      </c>
      <c r="N88" s="31">
        <f t="shared" si="5"/>
        <v>1.7921715174859065</v>
      </c>
    </row>
    <row r="89" spans="1:14" ht="14.25">
      <c r="A89" s="42" t="s">
        <v>110</v>
      </c>
      <c r="B89" s="42" t="s">
        <v>41</v>
      </c>
      <c r="C89" s="42" t="s">
        <v>42</v>
      </c>
      <c r="D89" s="42" t="s">
        <v>43</v>
      </c>
      <c r="E89" s="43"/>
      <c r="F89" s="44">
        <v>218.956</v>
      </c>
      <c r="G89" s="44">
        <v>221.653</v>
      </c>
      <c r="H89" s="45">
        <v>224.713</v>
      </c>
      <c r="I89" s="45">
        <v>229.347</v>
      </c>
      <c r="J89" s="45">
        <v>236.087</v>
      </c>
      <c r="K89" s="45">
        <v>243.978</v>
      </c>
      <c r="L89" s="45">
        <v>252.868</v>
      </c>
      <c r="M89" s="45">
        <v>262.391</v>
      </c>
      <c r="N89" s="31">
        <f t="shared" si="5"/>
        <v>1.19837318913389</v>
      </c>
    </row>
    <row r="90" spans="1:14" ht="14.25">
      <c r="A90" s="42" t="s">
        <v>109</v>
      </c>
      <c r="B90" s="42" t="s">
        <v>41</v>
      </c>
      <c r="C90" s="42" t="s">
        <v>42</v>
      </c>
      <c r="D90" s="42" t="s">
        <v>43</v>
      </c>
      <c r="E90" s="43"/>
      <c r="F90" s="44">
        <v>129.369</v>
      </c>
      <c r="G90" s="44">
        <v>145.1</v>
      </c>
      <c r="H90" s="45">
        <v>159.224</v>
      </c>
      <c r="I90" s="45">
        <v>174.16</v>
      </c>
      <c r="J90" s="45">
        <v>190.715</v>
      </c>
      <c r="K90" s="45">
        <v>209.326</v>
      </c>
      <c r="L90" s="45">
        <v>229.914</v>
      </c>
      <c r="M90" s="45">
        <v>252.478</v>
      </c>
      <c r="N90" s="31">
        <f t="shared" si="5"/>
        <v>1.9516112824556116</v>
      </c>
    </row>
    <row r="91" spans="1:14" ht="14.25">
      <c r="A91" s="42" t="s">
        <v>118</v>
      </c>
      <c r="B91" s="42" t="s">
        <v>41</v>
      </c>
      <c r="C91" s="42" t="s">
        <v>42</v>
      </c>
      <c r="D91" s="42" t="s">
        <v>43</v>
      </c>
      <c r="E91" s="43"/>
      <c r="F91" s="44">
        <v>166.417</v>
      </c>
      <c r="G91" s="45">
        <v>177.264</v>
      </c>
      <c r="H91" s="45">
        <v>185.246</v>
      </c>
      <c r="I91" s="45">
        <v>194.055</v>
      </c>
      <c r="J91" s="45">
        <v>204.883</v>
      </c>
      <c r="K91" s="45">
        <v>217.974</v>
      </c>
      <c r="L91" s="45">
        <v>233.083</v>
      </c>
      <c r="M91" s="45">
        <v>250.438</v>
      </c>
      <c r="N91" s="31">
        <f t="shared" si="5"/>
        <v>1.5048823137059315</v>
      </c>
    </row>
    <row r="92" spans="1:14" ht="14.25">
      <c r="A92" s="42" t="s">
        <v>113</v>
      </c>
      <c r="B92" s="42" t="s">
        <v>41</v>
      </c>
      <c r="C92" s="42" t="s">
        <v>42</v>
      </c>
      <c r="D92" s="42" t="s">
        <v>43</v>
      </c>
      <c r="E92" s="43"/>
      <c r="F92" s="44">
        <v>152.172</v>
      </c>
      <c r="G92" s="45">
        <v>160.189</v>
      </c>
      <c r="H92" s="45">
        <v>167.421</v>
      </c>
      <c r="I92" s="45">
        <v>176.225</v>
      </c>
      <c r="J92" s="45">
        <v>187.289</v>
      </c>
      <c r="K92" s="45">
        <v>200.671</v>
      </c>
      <c r="L92" s="45">
        <v>216.52</v>
      </c>
      <c r="M92" s="45">
        <v>233.942</v>
      </c>
      <c r="N92" s="31">
        <f t="shared" si="5"/>
        <v>1.5373524695739034</v>
      </c>
    </row>
    <row r="93" spans="1:14" ht="14.25">
      <c r="A93" s="42" t="s">
        <v>120</v>
      </c>
      <c r="B93" s="42" t="s">
        <v>41</v>
      </c>
      <c r="C93" s="42" t="s">
        <v>42</v>
      </c>
      <c r="D93" s="42" t="s">
        <v>43</v>
      </c>
      <c r="E93" s="43"/>
      <c r="F93" s="44">
        <v>158.81</v>
      </c>
      <c r="G93" s="44">
        <v>165.926</v>
      </c>
      <c r="H93" s="45">
        <v>174.326</v>
      </c>
      <c r="I93" s="45">
        <v>180.861</v>
      </c>
      <c r="J93" s="45">
        <v>189.279</v>
      </c>
      <c r="K93" s="45">
        <v>201.274</v>
      </c>
      <c r="L93" s="45">
        <v>214.346</v>
      </c>
      <c r="M93" s="45">
        <v>226.489</v>
      </c>
      <c r="N93" s="31">
        <f aca="true" t="shared" si="6" ref="N93:N124">M93/F93</f>
        <v>1.4261633398400604</v>
      </c>
    </row>
    <row r="94" spans="1:14" ht="14.25">
      <c r="A94" s="42" t="s">
        <v>112</v>
      </c>
      <c r="B94" s="42" t="s">
        <v>41</v>
      </c>
      <c r="C94" s="42" t="s">
        <v>42</v>
      </c>
      <c r="D94" s="42" t="s">
        <v>43</v>
      </c>
      <c r="E94" s="43"/>
      <c r="F94" s="44">
        <v>124.245</v>
      </c>
      <c r="G94" s="44">
        <v>133.015</v>
      </c>
      <c r="H94" s="45">
        <v>143.051</v>
      </c>
      <c r="I94" s="45">
        <v>154.595</v>
      </c>
      <c r="J94" s="45">
        <v>168.299</v>
      </c>
      <c r="K94" s="45">
        <v>183.78</v>
      </c>
      <c r="L94" s="45">
        <v>200.882</v>
      </c>
      <c r="M94" s="45">
        <v>219.325</v>
      </c>
      <c r="N94" s="31">
        <f t="shared" si="6"/>
        <v>1.7652621835888767</v>
      </c>
    </row>
    <row r="95" spans="1:14" ht="14.25">
      <c r="A95" s="42" t="s">
        <v>111</v>
      </c>
      <c r="B95" s="42" t="s">
        <v>41</v>
      </c>
      <c r="C95" s="42" t="s">
        <v>42</v>
      </c>
      <c r="D95" s="42" t="s">
        <v>43</v>
      </c>
      <c r="E95" s="43"/>
      <c r="F95" s="45">
        <v>117.876</v>
      </c>
      <c r="G95" s="45">
        <v>128.158</v>
      </c>
      <c r="H95" s="45">
        <v>138.304</v>
      </c>
      <c r="I95" s="45">
        <v>149.794</v>
      </c>
      <c r="J95" s="45">
        <v>163.033</v>
      </c>
      <c r="K95" s="45">
        <v>177.827</v>
      </c>
      <c r="L95" s="45">
        <v>194.197</v>
      </c>
      <c r="M95" s="45">
        <v>212.116</v>
      </c>
      <c r="N95" s="31">
        <f t="shared" si="6"/>
        <v>1.799484203739523</v>
      </c>
    </row>
    <row r="96" spans="1:14" ht="14.25">
      <c r="A96" s="42" t="s">
        <v>119</v>
      </c>
      <c r="B96" s="42" t="s">
        <v>41</v>
      </c>
      <c r="C96" s="42" t="s">
        <v>42</v>
      </c>
      <c r="D96" s="42" t="s">
        <v>43</v>
      </c>
      <c r="E96" s="43"/>
      <c r="F96" s="44">
        <v>171.697</v>
      </c>
      <c r="G96" s="44">
        <v>181.153</v>
      </c>
      <c r="H96" s="45">
        <v>181.805</v>
      </c>
      <c r="I96" s="45">
        <v>184.074</v>
      </c>
      <c r="J96" s="45">
        <v>188.416</v>
      </c>
      <c r="K96" s="45">
        <v>194.675</v>
      </c>
      <c r="L96" s="45">
        <v>201.895</v>
      </c>
      <c r="M96" s="45">
        <v>210.042</v>
      </c>
      <c r="N96" s="31">
        <f t="shared" si="6"/>
        <v>1.2233294699383215</v>
      </c>
    </row>
    <row r="97" spans="1:14" ht="14.25">
      <c r="A97" s="42" t="s">
        <v>115</v>
      </c>
      <c r="B97" s="42" t="s">
        <v>41</v>
      </c>
      <c r="C97" s="42" t="s">
        <v>42</v>
      </c>
      <c r="D97" s="42" t="s">
        <v>43</v>
      </c>
      <c r="E97" s="43"/>
      <c r="F97" s="44">
        <v>147.172</v>
      </c>
      <c r="G97" s="44">
        <v>153.195</v>
      </c>
      <c r="H97" s="45">
        <v>159.591</v>
      </c>
      <c r="I97" s="45">
        <v>167.348</v>
      </c>
      <c r="J97" s="45">
        <v>176.309</v>
      </c>
      <c r="K97" s="45">
        <v>185.797</v>
      </c>
      <c r="L97" s="45">
        <v>195.81</v>
      </c>
      <c r="M97" s="45">
        <v>206.329</v>
      </c>
      <c r="N97" s="31">
        <f t="shared" si="6"/>
        <v>1.4019582529285464</v>
      </c>
    </row>
    <row r="98" spans="1:14" ht="14.25">
      <c r="A98" s="42" t="s">
        <v>117</v>
      </c>
      <c r="B98" s="42" t="s">
        <v>41</v>
      </c>
      <c r="C98" s="42" t="s">
        <v>42</v>
      </c>
      <c r="D98" s="42" t="s">
        <v>43</v>
      </c>
      <c r="E98" s="43"/>
      <c r="F98" s="44">
        <v>153.135</v>
      </c>
      <c r="G98" s="44">
        <v>160.801</v>
      </c>
      <c r="H98" s="45">
        <v>165.987</v>
      </c>
      <c r="I98" s="45">
        <v>172.034</v>
      </c>
      <c r="J98" s="45">
        <v>179.304</v>
      </c>
      <c r="K98" s="45">
        <v>187.57</v>
      </c>
      <c r="L98" s="45">
        <v>196.452</v>
      </c>
      <c r="M98" s="45">
        <v>205.803</v>
      </c>
      <c r="N98" s="31">
        <f t="shared" si="6"/>
        <v>1.3439318248604173</v>
      </c>
    </row>
    <row r="99" spans="1:14" ht="14.25">
      <c r="A99" s="42" t="s">
        <v>116</v>
      </c>
      <c r="B99" s="42" t="s">
        <v>41</v>
      </c>
      <c r="C99" s="42" t="s">
        <v>42</v>
      </c>
      <c r="D99" s="42" t="s">
        <v>43</v>
      </c>
      <c r="E99" s="43"/>
      <c r="F99" s="45">
        <v>155.742</v>
      </c>
      <c r="G99" s="45">
        <v>162.967</v>
      </c>
      <c r="H99" s="45">
        <v>171.745</v>
      </c>
      <c r="I99" s="45">
        <v>178.737</v>
      </c>
      <c r="J99" s="45">
        <v>185.522</v>
      </c>
      <c r="K99" s="45">
        <v>191.926</v>
      </c>
      <c r="L99" s="45">
        <v>198.464</v>
      </c>
      <c r="M99" s="45">
        <v>204.687</v>
      </c>
      <c r="N99" s="31">
        <f t="shared" si="6"/>
        <v>1.3142697538236316</v>
      </c>
    </row>
    <row r="100" spans="1:14" ht="14.25">
      <c r="A100" s="42" t="s">
        <v>114</v>
      </c>
      <c r="B100" s="42" t="s">
        <v>41</v>
      </c>
      <c r="C100" s="42" t="s">
        <v>42</v>
      </c>
      <c r="D100" s="42" t="s">
        <v>43</v>
      </c>
      <c r="E100" s="43"/>
      <c r="F100" s="44">
        <v>126.953</v>
      </c>
      <c r="G100" s="44">
        <v>138.511</v>
      </c>
      <c r="H100" s="45">
        <v>147.563</v>
      </c>
      <c r="I100" s="45">
        <v>156.037</v>
      </c>
      <c r="J100" s="45">
        <v>165.106</v>
      </c>
      <c r="K100" s="45">
        <v>175.238</v>
      </c>
      <c r="L100" s="45">
        <v>186.208</v>
      </c>
      <c r="M100" s="45">
        <v>197.832</v>
      </c>
      <c r="N100" s="31">
        <f t="shared" si="6"/>
        <v>1.5583089804888421</v>
      </c>
    </row>
    <row r="101" spans="1:14" ht="14.25">
      <c r="A101" s="42" t="s">
        <v>121</v>
      </c>
      <c r="B101" s="42" t="s">
        <v>41</v>
      </c>
      <c r="C101" s="42" t="s">
        <v>42</v>
      </c>
      <c r="D101" s="42" t="s">
        <v>43</v>
      </c>
      <c r="E101" s="43"/>
      <c r="F101" s="44">
        <v>167.307</v>
      </c>
      <c r="G101" s="45">
        <v>172.755</v>
      </c>
      <c r="H101" s="45">
        <v>168.248</v>
      </c>
      <c r="I101" s="45">
        <v>166.537</v>
      </c>
      <c r="J101" s="45">
        <v>170.408</v>
      </c>
      <c r="K101" s="45">
        <v>175.732</v>
      </c>
      <c r="L101" s="45">
        <v>182.263</v>
      </c>
      <c r="M101" s="45">
        <v>189.24</v>
      </c>
      <c r="N101" s="31">
        <f t="shared" si="6"/>
        <v>1.131094335562768</v>
      </c>
    </row>
    <row r="102" spans="1:14" ht="14.25">
      <c r="A102" s="42" t="s">
        <v>125</v>
      </c>
      <c r="B102" s="42" t="s">
        <v>41</v>
      </c>
      <c r="C102" s="42" t="s">
        <v>42</v>
      </c>
      <c r="D102" s="42" t="s">
        <v>43</v>
      </c>
      <c r="E102" s="43"/>
      <c r="F102" s="44">
        <v>119.954</v>
      </c>
      <c r="G102" s="44">
        <v>124.729</v>
      </c>
      <c r="H102" s="45">
        <v>127.213</v>
      </c>
      <c r="I102" s="45">
        <v>132.587</v>
      </c>
      <c r="J102" s="45">
        <v>140.293</v>
      </c>
      <c r="K102" s="45">
        <v>149.762</v>
      </c>
      <c r="L102" s="45">
        <v>160.667</v>
      </c>
      <c r="M102" s="45">
        <v>171.842</v>
      </c>
      <c r="N102" s="31">
        <f t="shared" si="6"/>
        <v>1.4325658168964772</v>
      </c>
    </row>
    <row r="103" spans="1:14" ht="14.25">
      <c r="A103" s="42" t="s">
        <v>122</v>
      </c>
      <c r="B103" s="42" t="s">
        <v>41</v>
      </c>
      <c r="C103" s="42" t="s">
        <v>42</v>
      </c>
      <c r="D103" s="42" t="s">
        <v>43</v>
      </c>
      <c r="E103" s="43"/>
      <c r="F103" s="44">
        <v>102.616</v>
      </c>
      <c r="G103" s="44">
        <v>108.458</v>
      </c>
      <c r="H103" s="45">
        <v>113.349</v>
      </c>
      <c r="I103" s="45">
        <v>121.222</v>
      </c>
      <c r="J103" s="45">
        <v>134.964</v>
      </c>
      <c r="K103" s="45">
        <v>147.844</v>
      </c>
      <c r="L103" s="45">
        <v>158.739</v>
      </c>
      <c r="M103" s="45">
        <v>168.054</v>
      </c>
      <c r="N103" s="31">
        <f t="shared" si="6"/>
        <v>1.6376978249006002</v>
      </c>
    </row>
    <row r="104" spans="1:14" ht="14.25">
      <c r="A104" s="42" t="s">
        <v>124</v>
      </c>
      <c r="B104" s="42" t="s">
        <v>41</v>
      </c>
      <c r="C104" s="42" t="s">
        <v>42</v>
      </c>
      <c r="D104" s="42" t="s">
        <v>43</v>
      </c>
      <c r="E104" s="43"/>
      <c r="F104" s="44">
        <v>113.078</v>
      </c>
      <c r="G104" s="44">
        <v>119.811</v>
      </c>
      <c r="H104" s="45">
        <v>125.584</v>
      </c>
      <c r="I104" s="45">
        <v>131.779</v>
      </c>
      <c r="J104" s="45">
        <v>138.902</v>
      </c>
      <c r="K104" s="45">
        <v>146.717</v>
      </c>
      <c r="L104" s="45">
        <v>155.152</v>
      </c>
      <c r="M104" s="45">
        <v>164.045</v>
      </c>
      <c r="N104" s="31">
        <f t="shared" si="6"/>
        <v>1.450724278816392</v>
      </c>
    </row>
    <row r="105" spans="1:14" ht="14.25">
      <c r="A105" s="42" t="s">
        <v>123</v>
      </c>
      <c r="B105" s="42" t="s">
        <v>41</v>
      </c>
      <c r="C105" s="42" t="s">
        <v>42</v>
      </c>
      <c r="D105" s="42" t="s">
        <v>43</v>
      </c>
      <c r="E105" s="43"/>
      <c r="F105" s="44">
        <v>124.888</v>
      </c>
      <c r="G105" s="44">
        <v>129.104</v>
      </c>
      <c r="H105" s="45">
        <v>132.588</v>
      </c>
      <c r="I105" s="45">
        <v>136.713</v>
      </c>
      <c r="J105" s="45">
        <v>141.877</v>
      </c>
      <c r="K105" s="45">
        <v>147.688</v>
      </c>
      <c r="L105" s="45">
        <v>154.368</v>
      </c>
      <c r="M105" s="45">
        <v>161.638</v>
      </c>
      <c r="N105" s="31">
        <f t="shared" si="6"/>
        <v>1.2942636602395747</v>
      </c>
    </row>
    <row r="106" spans="1:14" ht="14.25">
      <c r="A106" s="42" t="s">
        <v>126</v>
      </c>
      <c r="B106" s="42" t="s">
        <v>41</v>
      </c>
      <c r="C106" s="42" t="s">
        <v>42</v>
      </c>
      <c r="D106" s="42" t="s">
        <v>43</v>
      </c>
      <c r="E106" s="43"/>
      <c r="F106" s="44">
        <v>73.479</v>
      </c>
      <c r="G106" s="44">
        <v>82.395</v>
      </c>
      <c r="H106" s="45">
        <v>90.293</v>
      </c>
      <c r="I106" s="45">
        <v>99.47</v>
      </c>
      <c r="J106" s="45">
        <v>110.521</v>
      </c>
      <c r="K106" s="45">
        <v>122.525</v>
      </c>
      <c r="L106" s="45">
        <v>135.753</v>
      </c>
      <c r="M106" s="45">
        <v>150.033</v>
      </c>
      <c r="N106" s="31">
        <f t="shared" si="6"/>
        <v>2.041848691462867</v>
      </c>
    </row>
    <row r="107" spans="1:14" ht="14.25">
      <c r="A107" s="42" t="s">
        <v>139</v>
      </c>
      <c r="B107" s="42" t="s">
        <v>41</v>
      </c>
      <c r="C107" s="42" t="s">
        <v>42</v>
      </c>
      <c r="D107" s="42" t="s">
        <v>43</v>
      </c>
      <c r="E107" s="43"/>
      <c r="F107" s="44">
        <v>126.835</v>
      </c>
      <c r="G107" s="44">
        <v>97.938</v>
      </c>
      <c r="H107" s="45">
        <v>92.875</v>
      </c>
      <c r="I107" s="45">
        <v>95.832</v>
      </c>
      <c r="J107" s="45">
        <v>103.336</v>
      </c>
      <c r="K107" s="45">
        <v>114.422</v>
      </c>
      <c r="L107" s="45">
        <v>127.758</v>
      </c>
      <c r="M107" s="45">
        <v>148.153</v>
      </c>
      <c r="N107" s="31">
        <f t="shared" si="6"/>
        <v>1.1680766349982261</v>
      </c>
    </row>
    <row r="108" spans="1:14" ht="14.25">
      <c r="A108" s="42" t="s">
        <v>127</v>
      </c>
      <c r="B108" s="42" t="s">
        <v>41</v>
      </c>
      <c r="C108" s="42" t="s">
        <v>42</v>
      </c>
      <c r="D108" s="42" t="s">
        <v>43</v>
      </c>
      <c r="E108" s="43"/>
      <c r="F108" s="44">
        <v>71.124</v>
      </c>
      <c r="G108" s="44">
        <v>76.77</v>
      </c>
      <c r="H108" s="45">
        <v>82.179</v>
      </c>
      <c r="I108" s="45">
        <v>88.397</v>
      </c>
      <c r="J108" s="45">
        <v>95.877</v>
      </c>
      <c r="K108" s="45">
        <v>104.699</v>
      </c>
      <c r="L108" s="45">
        <v>113.71</v>
      </c>
      <c r="M108" s="45">
        <v>123.125</v>
      </c>
      <c r="N108" s="31">
        <f t="shared" si="6"/>
        <v>1.7311315449074856</v>
      </c>
    </row>
    <row r="109" spans="1:14" ht="14.25">
      <c r="A109" s="42" t="s">
        <v>129</v>
      </c>
      <c r="B109" s="42" t="s">
        <v>41</v>
      </c>
      <c r="C109" s="42" t="s">
        <v>42</v>
      </c>
      <c r="D109" s="42" t="s">
        <v>43</v>
      </c>
      <c r="E109" s="43"/>
      <c r="F109" s="44">
        <v>96.034</v>
      </c>
      <c r="G109" s="44">
        <v>95.842</v>
      </c>
      <c r="H109" s="45">
        <v>97.266</v>
      </c>
      <c r="I109" s="45">
        <v>99.899</v>
      </c>
      <c r="J109" s="45">
        <v>103.673</v>
      </c>
      <c r="K109" s="45">
        <v>109.506</v>
      </c>
      <c r="L109" s="45">
        <v>115.801</v>
      </c>
      <c r="M109" s="45">
        <v>123.03</v>
      </c>
      <c r="N109" s="31">
        <f t="shared" si="6"/>
        <v>1.2811087739758835</v>
      </c>
    </row>
    <row r="110" spans="1:14" ht="14.25">
      <c r="A110" s="42" t="s">
        <v>128</v>
      </c>
      <c r="B110" s="42" t="s">
        <v>41</v>
      </c>
      <c r="C110" s="42" t="s">
        <v>42</v>
      </c>
      <c r="D110" s="42" t="s">
        <v>43</v>
      </c>
      <c r="E110" s="43"/>
      <c r="F110" s="45">
        <v>65.342</v>
      </c>
      <c r="G110" s="45">
        <v>71.672</v>
      </c>
      <c r="H110" s="45">
        <v>78.335</v>
      </c>
      <c r="I110" s="45">
        <v>85.31</v>
      </c>
      <c r="J110" s="45">
        <v>93.194</v>
      </c>
      <c r="K110" s="45">
        <v>101.88</v>
      </c>
      <c r="L110" s="45">
        <v>111.296</v>
      </c>
      <c r="M110" s="45">
        <v>121.428</v>
      </c>
      <c r="N110" s="31">
        <f t="shared" si="6"/>
        <v>1.8583453215389796</v>
      </c>
    </row>
    <row r="111" spans="1:14" ht="14.25">
      <c r="A111" s="42" t="s">
        <v>130</v>
      </c>
      <c r="B111" s="42" t="s">
        <v>41</v>
      </c>
      <c r="C111" s="42" t="s">
        <v>42</v>
      </c>
      <c r="D111" s="42" t="s">
        <v>43</v>
      </c>
      <c r="E111" s="43"/>
      <c r="F111" s="44">
        <v>70.498</v>
      </c>
      <c r="G111" s="45">
        <v>75.077</v>
      </c>
      <c r="H111" s="45">
        <v>79.753</v>
      </c>
      <c r="I111" s="45">
        <v>85.104</v>
      </c>
      <c r="J111" s="45">
        <v>91.615</v>
      </c>
      <c r="K111" s="45">
        <v>99.179</v>
      </c>
      <c r="L111" s="45">
        <v>107.628</v>
      </c>
      <c r="M111" s="45">
        <v>117.038</v>
      </c>
      <c r="N111" s="31">
        <f t="shared" si="6"/>
        <v>1.6601605719311185</v>
      </c>
    </row>
    <row r="112" spans="1:14" ht="14.25">
      <c r="A112" s="42" t="s">
        <v>134</v>
      </c>
      <c r="B112" s="42" t="s">
        <v>41</v>
      </c>
      <c r="C112" s="42" t="s">
        <v>42</v>
      </c>
      <c r="D112" s="42" t="s">
        <v>43</v>
      </c>
      <c r="E112" s="43"/>
      <c r="F112" s="45">
        <v>102.521</v>
      </c>
      <c r="G112" s="45">
        <v>104.008</v>
      </c>
      <c r="H112" s="45">
        <v>75.519</v>
      </c>
      <c r="I112" s="45">
        <v>85.284</v>
      </c>
      <c r="J112" s="45">
        <v>93.991</v>
      </c>
      <c r="K112" s="45">
        <v>101.839</v>
      </c>
      <c r="L112" s="45">
        <v>108.896</v>
      </c>
      <c r="M112" s="45">
        <v>116.44</v>
      </c>
      <c r="N112" s="31">
        <f t="shared" si="6"/>
        <v>1.135767306210435</v>
      </c>
    </row>
    <row r="113" spans="1:14" ht="14.25">
      <c r="A113" s="42" t="s">
        <v>137</v>
      </c>
      <c r="B113" s="42" t="s">
        <v>41</v>
      </c>
      <c r="C113" s="42" t="s">
        <v>42</v>
      </c>
      <c r="D113" s="42" t="s">
        <v>43</v>
      </c>
      <c r="E113" s="43"/>
      <c r="F113" s="44">
        <v>76.254</v>
      </c>
      <c r="G113" s="45">
        <v>79.907</v>
      </c>
      <c r="H113" s="45">
        <v>82.991</v>
      </c>
      <c r="I113" s="45">
        <v>87.126</v>
      </c>
      <c r="J113" s="45">
        <v>92.634</v>
      </c>
      <c r="K113" s="45">
        <v>98.791</v>
      </c>
      <c r="L113" s="45">
        <v>105.48</v>
      </c>
      <c r="M113" s="45">
        <v>112.603</v>
      </c>
      <c r="N113" s="31">
        <f t="shared" si="6"/>
        <v>1.4766831903900122</v>
      </c>
    </row>
    <row r="114" spans="1:14" ht="14.25">
      <c r="A114" s="42" t="s">
        <v>138</v>
      </c>
      <c r="B114" s="42" t="s">
        <v>41</v>
      </c>
      <c r="C114" s="42" t="s">
        <v>42</v>
      </c>
      <c r="D114" s="42" t="s">
        <v>43</v>
      </c>
      <c r="E114" s="43"/>
      <c r="F114" s="45">
        <v>78.533</v>
      </c>
      <c r="G114" s="45">
        <v>81.419</v>
      </c>
      <c r="H114" s="45">
        <v>83.862</v>
      </c>
      <c r="I114" s="45">
        <v>86.981</v>
      </c>
      <c r="J114" s="45">
        <v>91.152</v>
      </c>
      <c r="K114" s="45">
        <v>95.815</v>
      </c>
      <c r="L114" s="45">
        <v>101.813</v>
      </c>
      <c r="M114" s="45">
        <v>108.168</v>
      </c>
      <c r="N114" s="31">
        <f t="shared" si="6"/>
        <v>1.3773572892923995</v>
      </c>
    </row>
    <row r="115" spans="1:14" ht="14.25">
      <c r="A115" s="42" t="s">
        <v>132</v>
      </c>
      <c r="B115" s="42" t="s">
        <v>41</v>
      </c>
      <c r="C115" s="42" t="s">
        <v>42</v>
      </c>
      <c r="D115" s="42" t="s">
        <v>43</v>
      </c>
      <c r="E115" s="43"/>
      <c r="F115" s="44">
        <v>87.615</v>
      </c>
      <c r="G115" s="44">
        <v>88.733</v>
      </c>
      <c r="H115" s="45">
        <v>90.33</v>
      </c>
      <c r="I115" s="45">
        <v>92.309</v>
      </c>
      <c r="J115" s="45">
        <v>95.476</v>
      </c>
      <c r="K115" s="45">
        <v>99.435</v>
      </c>
      <c r="L115" s="45">
        <v>103.608</v>
      </c>
      <c r="M115" s="45">
        <v>107.757</v>
      </c>
      <c r="N115" s="31">
        <f t="shared" si="6"/>
        <v>1.2298921417565487</v>
      </c>
    </row>
    <row r="116" spans="1:14" ht="14.25">
      <c r="A116" s="42" t="s">
        <v>133</v>
      </c>
      <c r="B116" s="42" t="s">
        <v>41</v>
      </c>
      <c r="C116" s="42" t="s">
        <v>42</v>
      </c>
      <c r="D116" s="42" t="s">
        <v>43</v>
      </c>
      <c r="E116" s="43"/>
      <c r="F116" s="44">
        <v>76.388</v>
      </c>
      <c r="G116" s="45">
        <v>79.933</v>
      </c>
      <c r="H116" s="45">
        <v>82.143</v>
      </c>
      <c r="I116" s="45">
        <v>85.304</v>
      </c>
      <c r="J116" s="45">
        <v>89.413</v>
      </c>
      <c r="K116" s="45">
        <v>94.274</v>
      </c>
      <c r="L116" s="45">
        <v>99.646</v>
      </c>
      <c r="M116" s="45">
        <v>105.447</v>
      </c>
      <c r="N116" s="31">
        <f t="shared" si="6"/>
        <v>1.380413153898518</v>
      </c>
    </row>
    <row r="117" spans="1:14" ht="14.25">
      <c r="A117" s="42" t="s">
        <v>136</v>
      </c>
      <c r="B117" s="42" t="s">
        <v>41</v>
      </c>
      <c r="C117" s="42" t="s">
        <v>42</v>
      </c>
      <c r="D117" s="42" t="s">
        <v>43</v>
      </c>
      <c r="E117" s="43"/>
      <c r="F117" s="44">
        <v>63.115</v>
      </c>
      <c r="G117" s="44">
        <v>67.783</v>
      </c>
      <c r="H117" s="45">
        <v>72.109</v>
      </c>
      <c r="I117" s="45">
        <v>76.895</v>
      </c>
      <c r="J117" s="45">
        <v>82.523</v>
      </c>
      <c r="K117" s="45">
        <v>88.843</v>
      </c>
      <c r="L117" s="45">
        <v>95.77</v>
      </c>
      <c r="M117" s="45">
        <v>103.216</v>
      </c>
      <c r="N117" s="31">
        <f t="shared" si="6"/>
        <v>1.635364018062267</v>
      </c>
    </row>
    <row r="118" spans="1:14" ht="14.25">
      <c r="A118" s="42" t="s">
        <v>135</v>
      </c>
      <c r="B118" s="42" t="s">
        <v>41</v>
      </c>
      <c r="C118" s="42" t="s">
        <v>42</v>
      </c>
      <c r="D118" s="42" t="s">
        <v>43</v>
      </c>
      <c r="E118" s="43"/>
      <c r="F118" s="44">
        <v>67.711</v>
      </c>
      <c r="G118" s="44">
        <v>71.234</v>
      </c>
      <c r="H118" s="45">
        <v>74.091</v>
      </c>
      <c r="I118" s="45">
        <v>77.97</v>
      </c>
      <c r="J118" s="45">
        <v>82.978</v>
      </c>
      <c r="K118" s="45">
        <v>88.866</v>
      </c>
      <c r="L118" s="45">
        <v>95.065</v>
      </c>
      <c r="M118" s="45">
        <v>101.291</v>
      </c>
      <c r="N118" s="31">
        <f t="shared" si="6"/>
        <v>1.495931237169736</v>
      </c>
    </row>
    <row r="119" spans="1:14" ht="14.25">
      <c r="A119" s="42" t="s">
        <v>140</v>
      </c>
      <c r="B119" s="42" t="s">
        <v>41</v>
      </c>
      <c r="C119" s="42" t="s">
        <v>42</v>
      </c>
      <c r="D119" s="42" t="s">
        <v>43</v>
      </c>
      <c r="E119" s="43"/>
      <c r="F119" s="44">
        <v>65.563</v>
      </c>
      <c r="G119" s="44">
        <v>70.279</v>
      </c>
      <c r="H119" s="45">
        <v>73.879</v>
      </c>
      <c r="I119" s="45">
        <v>77.373</v>
      </c>
      <c r="J119" s="45">
        <v>81.477</v>
      </c>
      <c r="K119" s="45">
        <v>86.061</v>
      </c>
      <c r="L119" s="45">
        <v>91.009</v>
      </c>
      <c r="M119" s="45">
        <v>96.225</v>
      </c>
      <c r="N119" s="31">
        <f t="shared" si="6"/>
        <v>1.4676723151777678</v>
      </c>
    </row>
    <row r="120" spans="1:14" ht="14.25">
      <c r="A120" s="42" t="s">
        <v>144</v>
      </c>
      <c r="B120" s="42" t="s">
        <v>41</v>
      </c>
      <c r="C120" s="42" t="s">
        <v>42</v>
      </c>
      <c r="D120" s="42" t="s">
        <v>43</v>
      </c>
      <c r="E120" s="43"/>
      <c r="F120" s="44">
        <v>57.18</v>
      </c>
      <c r="G120" s="45">
        <v>61.392</v>
      </c>
      <c r="H120" s="45">
        <v>64.647</v>
      </c>
      <c r="I120" s="45">
        <v>68</v>
      </c>
      <c r="J120" s="45">
        <v>73.191</v>
      </c>
      <c r="K120" s="45">
        <v>79.796</v>
      </c>
      <c r="L120" s="45">
        <v>87.123</v>
      </c>
      <c r="M120" s="45">
        <v>95.071</v>
      </c>
      <c r="N120" s="31">
        <f t="shared" si="6"/>
        <v>1.6626617698495978</v>
      </c>
    </row>
    <row r="121" spans="1:14" ht="14.25">
      <c r="A121" s="42" t="s">
        <v>146</v>
      </c>
      <c r="B121" s="42" t="s">
        <v>41</v>
      </c>
      <c r="C121" s="42" t="s">
        <v>42</v>
      </c>
      <c r="D121" s="42" t="s">
        <v>43</v>
      </c>
      <c r="E121" s="43"/>
      <c r="F121" s="45">
        <v>52.066</v>
      </c>
      <c r="G121" s="45">
        <v>57.775</v>
      </c>
      <c r="H121" s="45">
        <v>63.266</v>
      </c>
      <c r="I121" s="45">
        <v>68.691</v>
      </c>
      <c r="J121" s="45">
        <v>74.641</v>
      </c>
      <c r="K121" s="45">
        <v>80.897</v>
      </c>
      <c r="L121" s="45">
        <v>88.027</v>
      </c>
      <c r="M121" s="45">
        <v>94.601</v>
      </c>
      <c r="N121" s="31">
        <f t="shared" si="6"/>
        <v>1.8169438789229055</v>
      </c>
    </row>
    <row r="122" spans="1:14" ht="14.25">
      <c r="A122" s="42" t="s">
        <v>141</v>
      </c>
      <c r="B122" s="42" t="s">
        <v>41</v>
      </c>
      <c r="C122" s="42" t="s">
        <v>42</v>
      </c>
      <c r="D122" s="42" t="s">
        <v>43</v>
      </c>
      <c r="E122" s="43"/>
      <c r="F122" s="44">
        <v>62.68</v>
      </c>
      <c r="G122" s="44">
        <v>67.137</v>
      </c>
      <c r="H122" s="45">
        <v>70.076</v>
      </c>
      <c r="I122" s="45">
        <v>74.02</v>
      </c>
      <c r="J122" s="45">
        <v>79.346</v>
      </c>
      <c r="K122" s="45">
        <v>84.153</v>
      </c>
      <c r="L122" s="45">
        <v>89.248</v>
      </c>
      <c r="M122" s="45">
        <v>94.599</v>
      </c>
      <c r="N122" s="31">
        <f t="shared" si="6"/>
        <v>1.5092373962986598</v>
      </c>
    </row>
    <row r="123" spans="1:14" ht="14.25">
      <c r="A123" s="42" t="s">
        <v>142</v>
      </c>
      <c r="B123" s="42" t="s">
        <v>41</v>
      </c>
      <c r="C123" s="42" t="s">
        <v>42</v>
      </c>
      <c r="D123" s="42" t="s">
        <v>43</v>
      </c>
      <c r="E123" s="43"/>
      <c r="F123" s="44">
        <v>68.133</v>
      </c>
      <c r="G123" s="44">
        <v>71.675</v>
      </c>
      <c r="H123" s="45">
        <v>74.189</v>
      </c>
      <c r="I123" s="45">
        <v>76.723</v>
      </c>
      <c r="J123" s="45">
        <v>80.246</v>
      </c>
      <c r="K123" s="45">
        <v>84.354</v>
      </c>
      <c r="L123" s="45">
        <v>88.858</v>
      </c>
      <c r="M123" s="45">
        <v>93.599</v>
      </c>
      <c r="N123" s="31">
        <f t="shared" si="6"/>
        <v>1.373768951902896</v>
      </c>
    </row>
    <row r="124" spans="1:14" ht="14.25">
      <c r="A124" s="42" t="s">
        <v>258</v>
      </c>
      <c r="B124" s="42" t="s">
        <v>41</v>
      </c>
      <c r="C124" s="42" t="s">
        <v>42</v>
      </c>
      <c r="D124" s="42" t="s">
        <v>43</v>
      </c>
      <c r="E124" s="43"/>
      <c r="F124" s="44">
        <v>59.068</v>
      </c>
      <c r="G124" s="45">
        <v>60.808</v>
      </c>
      <c r="H124" s="45">
        <v>62.658</v>
      </c>
      <c r="I124" s="45">
        <v>65.295</v>
      </c>
      <c r="J124" s="45">
        <v>69.079</v>
      </c>
      <c r="K124" s="45">
        <v>74.007</v>
      </c>
      <c r="L124" s="45">
        <v>80.164</v>
      </c>
      <c r="M124" s="45">
        <v>86.813</v>
      </c>
      <c r="N124" s="31">
        <f t="shared" si="6"/>
        <v>1.4697128732985711</v>
      </c>
    </row>
    <row r="125" spans="1:14" ht="14.25">
      <c r="A125" s="42" t="s">
        <v>143</v>
      </c>
      <c r="B125" s="42" t="s">
        <v>41</v>
      </c>
      <c r="C125" s="42" t="s">
        <v>42</v>
      </c>
      <c r="D125" s="42" t="s">
        <v>43</v>
      </c>
      <c r="E125" s="43"/>
      <c r="F125" s="44">
        <v>46.12</v>
      </c>
      <c r="G125" s="45">
        <v>50.161</v>
      </c>
      <c r="H125" s="45">
        <v>54.174</v>
      </c>
      <c r="I125" s="45">
        <v>58.752</v>
      </c>
      <c r="J125" s="45">
        <v>64.069</v>
      </c>
      <c r="K125" s="45">
        <v>70.185</v>
      </c>
      <c r="L125" s="45">
        <v>76.917</v>
      </c>
      <c r="M125" s="45">
        <v>84.28</v>
      </c>
      <c r="N125" s="31">
        <f aca="true" t="shared" si="7" ref="N125:N156">M125/F125</f>
        <v>1.8274067649609715</v>
      </c>
    </row>
    <row r="126" spans="1:14" ht="14.25">
      <c r="A126" s="42" t="s">
        <v>148</v>
      </c>
      <c r="B126" s="42" t="s">
        <v>41</v>
      </c>
      <c r="C126" s="42" t="s">
        <v>42</v>
      </c>
      <c r="D126" s="42" t="s">
        <v>43</v>
      </c>
      <c r="E126" s="43"/>
      <c r="F126" s="44">
        <v>58.523</v>
      </c>
      <c r="G126" s="44">
        <v>62.166</v>
      </c>
      <c r="H126" s="45">
        <v>64.895</v>
      </c>
      <c r="I126" s="45">
        <v>67.779</v>
      </c>
      <c r="J126" s="45">
        <v>70.917</v>
      </c>
      <c r="K126" s="45">
        <v>74.44</v>
      </c>
      <c r="L126" s="45">
        <v>78.555</v>
      </c>
      <c r="M126" s="45">
        <v>82.902</v>
      </c>
      <c r="N126" s="31">
        <f t="shared" si="7"/>
        <v>1.4165712625805238</v>
      </c>
    </row>
    <row r="127" spans="1:14" ht="14.25">
      <c r="A127" s="42" t="s">
        <v>147</v>
      </c>
      <c r="B127" s="42" t="s">
        <v>41</v>
      </c>
      <c r="C127" s="42" t="s">
        <v>42</v>
      </c>
      <c r="D127" s="42" t="s">
        <v>43</v>
      </c>
      <c r="E127" s="43"/>
      <c r="F127" s="44">
        <v>55.149</v>
      </c>
      <c r="G127" s="44">
        <v>58.493</v>
      </c>
      <c r="H127" s="45">
        <v>60.849</v>
      </c>
      <c r="I127" s="45">
        <v>63.933</v>
      </c>
      <c r="J127" s="45">
        <v>67.718</v>
      </c>
      <c r="K127" s="45">
        <v>71.978</v>
      </c>
      <c r="L127" s="45">
        <v>76.526</v>
      </c>
      <c r="M127" s="45">
        <v>81.349</v>
      </c>
      <c r="N127" s="31">
        <f t="shared" si="7"/>
        <v>1.4750766106366389</v>
      </c>
    </row>
    <row r="128" spans="1:14" ht="14.25">
      <c r="A128" s="42" t="s">
        <v>149</v>
      </c>
      <c r="B128" s="42" t="s">
        <v>41</v>
      </c>
      <c r="C128" s="42" t="s">
        <v>42</v>
      </c>
      <c r="D128" s="42" t="s">
        <v>43</v>
      </c>
      <c r="E128" s="43"/>
      <c r="F128" s="44">
        <v>58.771</v>
      </c>
      <c r="G128" s="44">
        <v>61.557</v>
      </c>
      <c r="H128" s="45">
        <v>63.602</v>
      </c>
      <c r="I128" s="45">
        <v>65.521</v>
      </c>
      <c r="J128" s="45">
        <v>67.974</v>
      </c>
      <c r="K128" s="45">
        <v>70.754</v>
      </c>
      <c r="L128" s="45">
        <v>73.74</v>
      </c>
      <c r="M128" s="45">
        <v>76.821</v>
      </c>
      <c r="N128" s="31">
        <f t="shared" si="7"/>
        <v>1.3071242619659356</v>
      </c>
    </row>
    <row r="129" spans="1:14" ht="14.25">
      <c r="A129" s="42" t="s">
        <v>151</v>
      </c>
      <c r="B129" s="42" t="s">
        <v>41</v>
      </c>
      <c r="C129" s="42" t="s">
        <v>42</v>
      </c>
      <c r="D129" s="42" t="s">
        <v>43</v>
      </c>
      <c r="E129" s="43"/>
      <c r="F129" s="44">
        <v>50.01</v>
      </c>
      <c r="G129" s="44">
        <v>53.672</v>
      </c>
      <c r="H129" s="45">
        <v>56.577</v>
      </c>
      <c r="I129" s="45">
        <v>59.181</v>
      </c>
      <c r="J129" s="45">
        <v>62.13</v>
      </c>
      <c r="K129" s="45">
        <v>65.331</v>
      </c>
      <c r="L129" s="45">
        <v>68.775</v>
      </c>
      <c r="M129" s="45">
        <v>72.39</v>
      </c>
      <c r="N129" s="31">
        <f t="shared" si="7"/>
        <v>1.44751049790042</v>
      </c>
    </row>
    <row r="130" spans="1:14" ht="14.25">
      <c r="A130" s="42" t="s">
        <v>152</v>
      </c>
      <c r="B130" s="42" t="s">
        <v>41</v>
      </c>
      <c r="C130" s="42" t="s">
        <v>42</v>
      </c>
      <c r="D130" s="42" t="s">
        <v>43</v>
      </c>
      <c r="E130" s="43"/>
      <c r="F130" s="44">
        <v>46.482</v>
      </c>
      <c r="G130" s="45">
        <v>48.362</v>
      </c>
      <c r="H130" s="45">
        <v>49.891</v>
      </c>
      <c r="I130" s="45">
        <v>52.162</v>
      </c>
      <c r="J130" s="45">
        <v>55.052</v>
      </c>
      <c r="K130" s="45">
        <v>58.366</v>
      </c>
      <c r="L130" s="45">
        <v>61.982</v>
      </c>
      <c r="M130" s="45">
        <v>65.859</v>
      </c>
      <c r="N130" s="31">
        <f t="shared" si="7"/>
        <v>1.4168710468568477</v>
      </c>
    </row>
    <row r="131" spans="1:14" ht="14.25">
      <c r="A131" s="42" t="s">
        <v>153</v>
      </c>
      <c r="B131" s="42" t="s">
        <v>41</v>
      </c>
      <c r="C131" s="42" t="s">
        <v>42</v>
      </c>
      <c r="D131" s="42" t="s">
        <v>43</v>
      </c>
      <c r="E131" s="43"/>
      <c r="F131" s="44">
        <v>49.401</v>
      </c>
      <c r="G131" s="44">
        <v>51.193</v>
      </c>
      <c r="H131" s="45">
        <v>52.884</v>
      </c>
      <c r="I131" s="45">
        <v>54.85</v>
      </c>
      <c r="J131" s="45">
        <v>57.257</v>
      </c>
      <c r="K131" s="45">
        <v>59.778</v>
      </c>
      <c r="L131" s="45">
        <v>62.298</v>
      </c>
      <c r="M131" s="45">
        <v>64.914</v>
      </c>
      <c r="N131" s="31">
        <f t="shared" si="7"/>
        <v>1.3140219833606606</v>
      </c>
    </row>
    <row r="132" spans="1:14" ht="14.25">
      <c r="A132" s="42" t="s">
        <v>157</v>
      </c>
      <c r="B132" s="42" t="s">
        <v>41</v>
      </c>
      <c r="C132" s="42" t="s">
        <v>42</v>
      </c>
      <c r="D132" s="42" t="s">
        <v>43</v>
      </c>
      <c r="E132" s="43"/>
      <c r="F132" s="44">
        <v>28.6</v>
      </c>
      <c r="G132" s="44">
        <v>31.213</v>
      </c>
      <c r="H132" s="45">
        <v>33.726</v>
      </c>
      <c r="I132" s="45">
        <v>36.925</v>
      </c>
      <c r="J132" s="45">
        <v>40.537</v>
      </c>
      <c r="K132" s="45">
        <v>44.679</v>
      </c>
      <c r="L132" s="45">
        <v>49.257</v>
      </c>
      <c r="M132" s="45">
        <v>59.154</v>
      </c>
      <c r="N132" s="31">
        <f t="shared" si="7"/>
        <v>2.0683216783216785</v>
      </c>
    </row>
    <row r="133" spans="1:14" ht="14.25">
      <c r="A133" s="42" t="s">
        <v>154</v>
      </c>
      <c r="B133" s="42" t="s">
        <v>41</v>
      </c>
      <c r="C133" s="42" t="s">
        <v>42</v>
      </c>
      <c r="D133" s="42" t="s">
        <v>43</v>
      </c>
      <c r="E133" s="43"/>
      <c r="F133" s="44">
        <v>31.626</v>
      </c>
      <c r="G133" s="45">
        <v>34.532</v>
      </c>
      <c r="H133" s="45">
        <v>37.499</v>
      </c>
      <c r="I133" s="45">
        <v>40.964</v>
      </c>
      <c r="J133" s="45">
        <v>44.798</v>
      </c>
      <c r="K133" s="45">
        <v>49.013</v>
      </c>
      <c r="L133" s="45">
        <v>53.769</v>
      </c>
      <c r="M133" s="45">
        <v>58.97</v>
      </c>
      <c r="N133" s="31">
        <f t="shared" si="7"/>
        <v>1.8646050717763865</v>
      </c>
    </row>
    <row r="134" spans="1:14" ht="14.25">
      <c r="A134" s="42" t="s">
        <v>155</v>
      </c>
      <c r="B134" s="42" t="s">
        <v>41</v>
      </c>
      <c r="C134" s="42" t="s">
        <v>42</v>
      </c>
      <c r="D134" s="42" t="s">
        <v>43</v>
      </c>
      <c r="E134" s="43"/>
      <c r="F134" s="44">
        <v>32.13</v>
      </c>
      <c r="G134" s="45">
        <v>34.201</v>
      </c>
      <c r="H134" s="45">
        <v>36.3</v>
      </c>
      <c r="I134" s="45">
        <v>38.912</v>
      </c>
      <c r="J134" s="45">
        <v>42.182</v>
      </c>
      <c r="K134" s="45">
        <v>46.056</v>
      </c>
      <c r="L134" s="45">
        <v>50.489</v>
      </c>
      <c r="M134" s="45">
        <v>55.329</v>
      </c>
      <c r="N134" s="31">
        <f t="shared" si="7"/>
        <v>1.7220354808590101</v>
      </c>
    </row>
    <row r="135" spans="1:14" ht="14.25">
      <c r="A135" s="42" t="s">
        <v>156</v>
      </c>
      <c r="B135" s="42" t="s">
        <v>41</v>
      </c>
      <c r="C135" s="42" t="s">
        <v>42</v>
      </c>
      <c r="D135" s="42" t="s">
        <v>43</v>
      </c>
      <c r="E135" s="43"/>
      <c r="F135" s="44">
        <v>37.435</v>
      </c>
      <c r="G135" s="45">
        <v>39.224</v>
      </c>
      <c r="H135" s="45">
        <v>40.995</v>
      </c>
      <c r="I135" s="45">
        <v>42.976</v>
      </c>
      <c r="J135" s="45">
        <v>45.343</v>
      </c>
      <c r="K135" s="45">
        <v>48.033</v>
      </c>
      <c r="L135" s="45">
        <v>51.04</v>
      </c>
      <c r="M135" s="45">
        <v>54.226</v>
      </c>
      <c r="N135" s="31">
        <f t="shared" si="7"/>
        <v>1.448537464939228</v>
      </c>
    </row>
    <row r="136" spans="1:14" ht="14.25">
      <c r="A136" s="42" t="s">
        <v>162</v>
      </c>
      <c r="B136" s="42" t="s">
        <v>41</v>
      </c>
      <c r="C136" s="42" t="s">
        <v>42</v>
      </c>
      <c r="D136" s="42" t="s">
        <v>43</v>
      </c>
      <c r="E136" s="43"/>
      <c r="F136" s="44">
        <v>31.834</v>
      </c>
      <c r="G136" s="44">
        <v>34.869</v>
      </c>
      <c r="H136" s="45">
        <v>36.429</v>
      </c>
      <c r="I136" s="45">
        <v>38.189</v>
      </c>
      <c r="J136" s="45">
        <v>40.28</v>
      </c>
      <c r="K136" s="45">
        <v>43.658</v>
      </c>
      <c r="L136" s="45">
        <v>47.537</v>
      </c>
      <c r="M136" s="45">
        <v>53.003</v>
      </c>
      <c r="N136" s="31">
        <f t="shared" si="7"/>
        <v>1.6649808380976314</v>
      </c>
    </row>
    <row r="137" spans="1:14" ht="14.25">
      <c r="A137" s="42" t="s">
        <v>161</v>
      </c>
      <c r="B137" s="42" t="s">
        <v>41</v>
      </c>
      <c r="C137" s="42" t="s">
        <v>42</v>
      </c>
      <c r="D137" s="42" t="s">
        <v>43</v>
      </c>
      <c r="E137" s="43"/>
      <c r="F137" s="45">
        <v>42.408</v>
      </c>
      <c r="G137" s="45">
        <v>43.457</v>
      </c>
      <c r="H137" s="45">
        <v>44.325</v>
      </c>
      <c r="I137" s="45">
        <v>45.47</v>
      </c>
      <c r="J137" s="45">
        <v>46.958</v>
      </c>
      <c r="K137" s="45">
        <v>48.681</v>
      </c>
      <c r="L137" s="45">
        <v>50.563</v>
      </c>
      <c r="M137" s="45">
        <v>52.556</v>
      </c>
      <c r="N137" s="31">
        <f t="shared" si="7"/>
        <v>1.2392944727409922</v>
      </c>
    </row>
    <row r="138" spans="1:14" ht="14.25">
      <c r="A138" s="42" t="s">
        <v>158</v>
      </c>
      <c r="B138" s="42" t="s">
        <v>41</v>
      </c>
      <c r="C138" s="42" t="s">
        <v>42</v>
      </c>
      <c r="D138" s="42" t="s">
        <v>43</v>
      </c>
      <c r="E138" s="43"/>
      <c r="F138" s="44">
        <v>37.282</v>
      </c>
      <c r="G138" s="44">
        <v>38.292</v>
      </c>
      <c r="H138" s="45">
        <v>39.46</v>
      </c>
      <c r="I138" s="45">
        <v>41.127</v>
      </c>
      <c r="J138" s="45">
        <v>43.309</v>
      </c>
      <c r="K138" s="45">
        <v>45.834</v>
      </c>
      <c r="L138" s="45">
        <v>48.656</v>
      </c>
      <c r="M138" s="45">
        <v>51.693</v>
      </c>
      <c r="N138" s="31">
        <f t="shared" si="7"/>
        <v>1.386540421651199</v>
      </c>
    </row>
    <row r="139" spans="1:14" ht="14.25">
      <c r="A139" s="42" t="s">
        <v>165</v>
      </c>
      <c r="B139" s="42" t="s">
        <v>41</v>
      </c>
      <c r="C139" s="42" t="s">
        <v>42</v>
      </c>
      <c r="D139" s="42" t="s">
        <v>43</v>
      </c>
      <c r="E139" s="43"/>
      <c r="F139" s="45">
        <v>33.796</v>
      </c>
      <c r="G139" s="45">
        <v>35.87</v>
      </c>
      <c r="H139" s="45">
        <v>37.16</v>
      </c>
      <c r="I139" s="45">
        <v>38.819</v>
      </c>
      <c r="J139" s="45">
        <v>40.886</v>
      </c>
      <c r="K139" s="45">
        <v>43.376</v>
      </c>
      <c r="L139" s="45">
        <v>46.18</v>
      </c>
      <c r="M139" s="45">
        <v>49.255</v>
      </c>
      <c r="N139" s="31">
        <f t="shared" si="7"/>
        <v>1.4574209965676412</v>
      </c>
    </row>
    <row r="140" spans="1:14" ht="14.25">
      <c r="A140" s="42" t="s">
        <v>160</v>
      </c>
      <c r="B140" s="42" t="s">
        <v>41</v>
      </c>
      <c r="C140" s="42" t="s">
        <v>42</v>
      </c>
      <c r="D140" s="42" t="s">
        <v>43</v>
      </c>
      <c r="E140" s="43"/>
      <c r="F140" s="44">
        <v>32.427</v>
      </c>
      <c r="G140" s="44">
        <v>34.052</v>
      </c>
      <c r="H140" s="45">
        <v>35.556</v>
      </c>
      <c r="I140" s="45">
        <v>37.635</v>
      </c>
      <c r="J140" s="45">
        <v>40.015</v>
      </c>
      <c r="K140" s="45">
        <v>42.676</v>
      </c>
      <c r="L140" s="45">
        <v>45.565</v>
      </c>
      <c r="M140" s="45">
        <v>48.875</v>
      </c>
      <c r="N140" s="31">
        <f t="shared" si="7"/>
        <v>1.5072316279643507</v>
      </c>
    </row>
    <row r="141" spans="1:14" ht="14.25">
      <c r="A141" s="42" t="s">
        <v>168</v>
      </c>
      <c r="B141" s="42" t="s">
        <v>41</v>
      </c>
      <c r="C141" s="42" t="s">
        <v>42</v>
      </c>
      <c r="D141" s="42" t="s">
        <v>43</v>
      </c>
      <c r="E141" s="43"/>
      <c r="F141" s="44">
        <v>31.04</v>
      </c>
      <c r="G141" s="45">
        <v>32.912</v>
      </c>
      <c r="H141" s="45">
        <v>34.409</v>
      </c>
      <c r="I141" s="45">
        <v>36.537</v>
      </c>
      <c r="J141" s="45">
        <v>39.071</v>
      </c>
      <c r="K141" s="45">
        <v>41.973</v>
      </c>
      <c r="L141" s="45">
        <v>45.16</v>
      </c>
      <c r="M141" s="45">
        <v>48.66</v>
      </c>
      <c r="N141" s="31">
        <f t="shared" si="7"/>
        <v>1.5676546391752577</v>
      </c>
    </row>
    <row r="142" spans="1:14" ht="14.25">
      <c r="A142" s="42" t="s">
        <v>166</v>
      </c>
      <c r="B142" s="42" t="s">
        <v>41</v>
      </c>
      <c r="C142" s="42" t="s">
        <v>42</v>
      </c>
      <c r="D142" s="42" t="s">
        <v>43</v>
      </c>
      <c r="E142" s="43"/>
      <c r="F142" s="44">
        <v>35.167</v>
      </c>
      <c r="G142" s="45">
        <v>36.784</v>
      </c>
      <c r="H142" s="45">
        <v>37.879</v>
      </c>
      <c r="I142" s="45">
        <v>39.431</v>
      </c>
      <c r="J142" s="45">
        <v>41.307</v>
      </c>
      <c r="K142" s="45">
        <v>43.505</v>
      </c>
      <c r="L142" s="45">
        <v>45.911</v>
      </c>
      <c r="M142" s="45">
        <v>48.502</v>
      </c>
      <c r="N142" s="31">
        <f t="shared" si="7"/>
        <v>1.3791907185713879</v>
      </c>
    </row>
    <row r="143" spans="1:14" ht="14.25">
      <c r="A143" s="42" t="s">
        <v>163</v>
      </c>
      <c r="B143" s="42" t="s">
        <v>41</v>
      </c>
      <c r="C143" s="42" t="s">
        <v>42</v>
      </c>
      <c r="D143" s="42" t="s">
        <v>43</v>
      </c>
      <c r="E143" s="43"/>
      <c r="F143" s="44">
        <v>32.253</v>
      </c>
      <c r="G143" s="44">
        <v>34.345</v>
      </c>
      <c r="H143" s="45">
        <v>35.368</v>
      </c>
      <c r="I143" s="45">
        <v>36.848</v>
      </c>
      <c r="J143" s="45">
        <v>39.346</v>
      </c>
      <c r="K143" s="45">
        <v>42.162</v>
      </c>
      <c r="L143" s="45">
        <v>45.219</v>
      </c>
      <c r="M143" s="45">
        <v>48.49</v>
      </c>
      <c r="N143" s="31">
        <f t="shared" si="7"/>
        <v>1.5034260378879485</v>
      </c>
    </row>
    <row r="144" spans="1:14" ht="14.25">
      <c r="A144" s="42" t="s">
        <v>167</v>
      </c>
      <c r="B144" s="42" t="s">
        <v>41</v>
      </c>
      <c r="C144" s="42" t="s">
        <v>42</v>
      </c>
      <c r="D144" s="42" t="s">
        <v>43</v>
      </c>
      <c r="E144" s="43"/>
      <c r="F144" s="44">
        <v>33.204</v>
      </c>
      <c r="G144" s="44">
        <v>32.958</v>
      </c>
      <c r="H144" s="45">
        <v>32.896</v>
      </c>
      <c r="I144" s="45">
        <v>34.351</v>
      </c>
      <c r="J144" s="45">
        <v>36.262</v>
      </c>
      <c r="K144" s="45">
        <v>39.027</v>
      </c>
      <c r="L144" s="45">
        <v>44.36</v>
      </c>
      <c r="M144" s="45">
        <v>47.6</v>
      </c>
      <c r="N144" s="31">
        <f t="shared" si="7"/>
        <v>1.4335622214191062</v>
      </c>
    </row>
    <row r="145" spans="1:14" ht="14.25">
      <c r="A145" s="42" t="s">
        <v>164</v>
      </c>
      <c r="B145" s="42" t="s">
        <v>41</v>
      </c>
      <c r="C145" s="42" t="s">
        <v>42</v>
      </c>
      <c r="D145" s="42" t="s">
        <v>43</v>
      </c>
      <c r="E145" s="43"/>
      <c r="F145" s="44">
        <v>27.822</v>
      </c>
      <c r="G145" s="44">
        <v>29.417</v>
      </c>
      <c r="H145" s="45">
        <v>31.184</v>
      </c>
      <c r="I145" s="45">
        <v>33.436</v>
      </c>
      <c r="J145" s="45">
        <v>36.246</v>
      </c>
      <c r="K145" s="45">
        <v>39.432</v>
      </c>
      <c r="L145" s="45">
        <v>42.948</v>
      </c>
      <c r="M145" s="45">
        <v>46.769</v>
      </c>
      <c r="N145" s="31">
        <f t="shared" si="7"/>
        <v>1.6810078355258429</v>
      </c>
    </row>
    <row r="146" spans="1:14" ht="14.25">
      <c r="A146" s="42" t="s">
        <v>175</v>
      </c>
      <c r="B146" s="42" t="s">
        <v>41</v>
      </c>
      <c r="C146" s="42" t="s">
        <v>42</v>
      </c>
      <c r="D146" s="42" t="s">
        <v>43</v>
      </c>
      <c r="E146" s="43"/>
      <c r="F146" s="44">
        <v>27.282</v>
      </c>
      <c r="G146" s="45">
        <v>29.641</v>
      </c>
      <c r="H146" s="45">
        <v>32.003</v>
      </c>
      <c r="I146" s="45">
        <v>33.754</v>
      </c>
      <c r="J146" s="45">
        <v>37.135</v>
      </c>
      <c r="K146" s="45">
        <v>39.767</v>
      </c>
      <c r="L146" s="45">
        <v>42.726</v>
      </c>
      <c r="M146" s="45">
        <v>44.881</v>
      </c>
      <c r="N146" s="31">
        <f t="shared" si="7"/>
        <v>1.6450773403709404</v>
      </c>
    </row>
    <row r="147" spans="1:14" ht="14.25">
      <c r="A147" s="42" t="s">
        <v>170</v>
      </c>
      <c r="B147" s="42" t="s">
        <v>41</v>
      </c>
      <c r="C147" s="42" t="s">
        <v>42</v>
      </c>
      <c r="D147" s="42" t="s">
        <v>43</v>
      </c>
      <c r="E147" s="43"/>
      <c r="F147" s="45">
        <v>30.518</v>
      </c>
      <c r="G147" s="45">
        <v>31.594</v>
      </c>
      <c r="H147" s="45">
        <v>32.766</v>
      </c>
      <c r="I147" s="45">
        <v>34.282</v>
      </c>
      <c r="J147" s="45">
        <v>36.275</v>
      </c>
      <c r="K147" s="45">
        <v>38.594</v>
      </c>
      <c r="L147" s="45">
        <v>41.108</v>
      </c>
      <c r="M147" s="45">
        <v>43.779</v>
      </c>
      <c r="N147" s="31">
        <f t="shared" si="7"/>
        <v>1.434530441051183</v>
      </c>
    </row>
    <row r="148" spans="1:14" ht="14.25">
      <c r="A148" s="42" t="s">
        <v>169</v>
      </c>
      <c r="B148" s="42" t="s">
        <v>41</v>
      </c>
      <c r="C148" s="42" t="s">
        <v>42</v>
      </c>
      <c r="D148" s="42" t="s">
        <v>43</v>
      </c>
      <c r="E148" s="43"/>
      <c r="F148" s="44">
        <v>27.895</v>
      </c>
      <c r="G148" s="44">
        <v>29.686</v>
      </c>
      <c r="H148" s="45">
        <v>31.177</v>
      </c>
      <c r="I148" s="45">
        <v>32.888</v>
      </c>
      <c r="J148" s="45">
        <v>34.8</v>
      </c>
      <c r="K148" s="45">
        <v>36.935</v>
      </c>
      <c r="L148" s="45">
        <v>39.247</v>
      </c>
      <c r="M148" s="45">
        <v>41.697</v>
      </c>
      <c r="N148" s="31">
        <f t="shared" si="7"/>
        <v>1.49478401147159</v>
      </c>
    </row>
    <row r="149" spans="1:14" ht="14.25">
      <c r="A149" s="42" t="s">
        <v>159</v>
      </c>
      <c r="B149" s="42" t="s">
        <v>41</v>
      </c>
      <c r="C149" s="42" t="s">
        <v>42</v>
      </c>
      <c r="D149" s="42" t="s">
        <v>43</v>
      </c>
      <c r="E149" s="43"/>
      <c r="F149" s="45">
        <v>25.233</v>
      </c>
      <c r="G149" s="45">
        <v>27.5</v>
      </c>
      <c r="H149" s="45">
        <v>29.151</v>
      </c>
      <c r="I149" s="45">
        <v>30.986</v>
      </c>
      <c r="J149" s="45">
        <v>33.099</v>
      </c>
      <c r="K149" s="45">
        <v>35.298</v>
      </c>
      <c r="L149" s="45">
        <v>37.7</v>
      </c>
      <c r="M149" s="45">
        <v>40.255</v>
      </c>
      <c r="N149" s="31">
        <f t="shared" si="7"/>
        <v>1.5953315103237824</v>
      </c>
    </row>
    <row r="150" spans="1:14" ht="14.25">
      <c r="A150" s="42" t="s">
        <v>171</v>
      </c>
      <c r="B150" s="42" t="s">
        <v>41</v>
      </c>
      <c r="C150" s="42" t="s">
        <v>42</v>
      </c>
      <c r="D150" s="42" t="s">
        <v>43</v>
      </c>
      <c r="E150" s="43"/>
      <c r="F150" s="44">
        <v>26.285</v>
      </c>
      <c r="G150" s="44">
        <v>27.723</v>
      </c>
      <c r="H150" s="45">
        <v>28.891</v>
      </c>
      <c r="I150" s="45">
        <v>30.17</v>
      </c>
      <c r="J150" s="45">
        <v>31.709</v>
      </c>
      <c r="K150" s="45">
        <v>33.461</v>
      </c>
      <c r="L150" s="45">
        <v>35.418</v>
      </c>
      <c r="M150" s="45">
        <v>37.557</v>
      </c>
      <c r="N150" s="31">
        <f t="shared" si="7"/>
        <v>1.4288377401559826</v>
      </c>
    </row>
    <row r="151" spans="1:14" ht="14.25">
      <c r="A151" s="42" t="s">
        <v>173</v>
      </c>
      <c r="B151" s="42" t="s">
        <v>41</v>
      </c>
      <c r="C151" s="42" t="s">
        <v>42</v>
      </c>
      <c r="D151" s="42" t="s">
        <v>43</v>
      </c>
      <c r="E151" s="43"/>
      <c r="F151" s="44">
        <v>26.112</v>
      </c>
      <c r="G151" s="44">
        <v>28.358</v>
      </c>
      <c r="H151" s="45">
        <v>28.919</v>
      </c>
      <c r="I151" s="45">
        <v>31.157</v>
      </c>
      <c r="J151" s="45">
        <v>33.914</v>
      </c>
      <c r="K151" s="45">
        <v>35.736</v>
      </c>
      <c r="L151" s="45">
        <v>35.902</v>
      </c>
      <c r="M151" s="45">
        <v>36.821</v>
      </c>
      <c r="N151" s="31">
        <f t="shared" si="7"/>
        <v>1.4101179534313726</v>
      </c>
    </row>
    <row r="152" spans="1:14" ht="14.25">
      <c r="A152" s="42" t="s">
        <v>183</v>
      </c>
      <c r="B152" s="42" t="s">
        <v>41</v>
      </c>
      <c r="C152" s="42" t="s">
        <v>42</v>
      </c>
      <c r="D152" s="42" t="s">
        <v>43</v>
      </c>
      <c r="E152" s="43"/>
      <c r="F152" s="44">
        <v>25.971</v>
      </c>
      <c r="G152" s="45">
        <v>27.256</v>
      </c>
      <c r="H152" s="45">
        <v>27.916</v>
      </c>
      <c r="I152" s="45">
        <v>28.918</v>
      </c>
      <c r="J152" s="45">
        <v>30.303</v>
      </c>
      <c r="K152" s="45">
        <v>31.954</v>
      </c>
      <c r="L152" s="45">
        <v>33.744</v>
      </c>
      <c r="M152" s="45">
        <v>35.639</v>
      </c>
      <c r="N152" s="31">
        <f t="shared" si="7"/>
        <v>1.3722613684494245</v>
      </c>
    </row>
    <row r="153" spans="1:14" ht="14.25">
      <c r="A153" s="42" t="s">
        <v>180</v>
      </c>
      <c r="B153" s="42" t="s">
        <v>41</v>
      </c>
      <c r="C153" s="42" t="s">
        <v>42</v>
      </c>
      <c r="D153" s="42" t="s">
        <v>43</v>
      </c>
      <c r="E153" s="43"/>
      <c r="F153" s="44">
        <v>22.11</v>
      </c>
      <c r="G153" s="44">
        <v>23.476</v>
      </c>
      <c r="H153" s="45">
        <v>24.839</v>
      </c>
      <c r="I153" s="45">
        <v>26.399</v>
      </c>
      <c r="J153" s="45">
        <v>28.536</v>
      </c>
      <c r="K153" s="45">
        <v>30.814</v>
      </c>
      <c r="L153" s="45">
        <v>32.893</v>
      </c>
      <c r="M153" s="45">
        <v>35.065</v>
      </c>
      <c r="N153" s="31">
        <f t="shared" si="7"/>
        <v>1.5859339665309813</v>
      </c>
    </row>
    <row r="154" spans="1:14" ht="14.25">
      <c r="A154" s="42" t="s">
        <v>189</v>
      </c>
      <c r="B154" s="42" t="s">
        <v>41</v>
      </c>
      <c r="C154" s="42" t="s">
        <v>42</v>
      </c>
      <c r="D154" s="42" t="s">
        <v>43</v>
      </c>
      <c r="E154" s="43"/>
      <c r="F154" s="44">
        <v>22.461</v>
      </c>
      <c r="G154" s="44">
        <v>23.496</v>
      </c>
      <c r="H154" s="45">
        <v>22.461</v>
      </c>
      <c r="I154" s="45">
        <v>22.88</v>
      </c>
      <c r="J154" s="45">
        <v>25.322</v>
      </c>
      <c r="K154" s="45">
        <v>27.299</v>
      </c>
      <c r="L154" s="45">
        <v>30.884</v>
      </c>
      <c r="M154" s="45">
        <v>33.87</v>
      </c>
      <c r="N154" s="31">
        <f t="shared" si="7"/>
        <v>1.5079471083210898</v>
      </c>
    </row>
    <row r="155" spans="1:14" ht="14.25">
      <c r="A155" s="42" t="s">
        <v>178</v>
      </c>
      <c r="B155" s="42" t="s">
        <v>41</v>
      </c>
      <c r="C155" s="42" t="s">
        <v>42</v>
      </c>
      <c r="D155" s="42" t="s">
        <v>43</v>
      </c>
      <c r="E155" s="43"/>
      <c r="F155" s="44">
        <v>27.696</v>
      </c>
      <c r="G155" s="44">
        <v>27.516</v>
      </c>
      <c r="H155" s="45">
        <v>27.911</v>
      </c>
      <c r="I155" s="45">
        <v>28.642</v>
      </c>
      <c r="J155" s="45">
        <v>29.722</v>
      </c>
      <c r="K155" s="45">
        <v>31.001</v>
      </c>
      <c r="L155" s="45">
        <v>32.347</v>
      </c>
      <c r="M155" s="45">
        <v>33.649</v>
      </c>
      <c r="N155" s="31">
        <f t="shared" si="7"/>
        <v>1.2149407856730214</v>
      </c>
    </row>
    <row r="156" spans="1:14" ht="14.25">
      <c r="A156" s="42" t="s">
        <v>179</v>
      </c>
      <c r="B156" s="42" t="s">
        <v>41</v>
      </c>
      <c r="C156" s="42" t="s">
        <v>42</v>
      </c>
      <c r="D156" s="42" t="s">
        <v>43</v>
      </c>
      <c r="E156" s="43"/>
      <c r="F156" s="44">
        <v>22.34</v>
      </c>
      <c r="G156" s="44">
        <v>23.528</v>
      </c>
      <c r="H156" s="45">
        <v>24.509</v>
      </c>
      <c r="I156" s="45">
        <v>25.737</v>
      </c>
      <c r="J156" s="45">
        <v>27.117</v>
      </c>
      <c r="K156" s="45">
        <v>28.674</v>
      </c>
      <c r="L156" s="45">
        <v>30.358</v>
      </c>
      <c r="M156" s="45">
        <v>32.132</v>
      </c>
      <c r="N156" s="31">
        <f t="shared" si="7"/>
        <v>1.4383169203222919</v>
      </c>
    </row>
    <row r="157" spans="1:14" ht="14.25">
      <c r="A157" s="42" t="s">
        <v>181</v>
      </c>
      <c r="B157" s="42" t="s">
        <v>41</v>
      </c>
      <c r="C157" s="42" t="s">
        <v>42</v>
      </c>
      <c r="D157" s="42" t="s">
        <v>43</v>
      </c>
      <c r="E157" s="43"/>
      <c r="F157" s="44">
        <v>23.182</v>
      </c>
      <c r="G157" s="44">
        <v>24.371</v>
      </c>
      <c r="H157" s="45">
        <v>25.217</v>
      </c>
      <c r="I157" s="45">
        <v>26.069</v>
      </c>
      <c r="J157" s="45">
        <v>27.253</v>
      </c>
      <c r="K157" s="45">
        <v>28.647</v>
      </c>
      <c r="L157" s="45">
        <v>30.294</v>
      </c>
      <c r="M157" s="45">
        <v>32.031</v>
      </c>
      <c r="N157" s="31">
        <f aca="true" t="shared" si="8" ref="N157:N188">M157/F157</f>
        <v>1.3817185747562764</v>
      </c>
    </row>
    <row r="158" spans="1:14" ht="14.25">
      <c r="A158" s="42" t="s">
        <v>174</v>
      </c>
      <c r="B158" s="42" t="s">
        <v>41</v>
      </c>
      <c r="C158" s="42" t="s">
        <v>42</v>
      </c>
      <c r="D158" s="42" t="s">
        <v>43</v>
      </c>
      <c r="E158" s="43"/>
      <c r="F158" s="44">
        <v>17.389</v>
      </c>
      <c r="G158" s="44">
        <v>18.901</v>
      </c>
      <c r="H158" s="45">
        <v>20.321</v>
      </c>
      <c r="I158" s="45">
        <v>22.002</v>
      </c>
      <c r="J158" s="45">
        <v>24.064</v>
      </c>
      <c r="K158" s="45">
        <v>26.401</v>
      </c>
      <c r="L158" s="45">
        <v>28.998</v>
      </c>
      <c r="M158" s="45">
        <v>31.844</v>
      </c>
      <c r="N158" s="31">
        <f t="shared" si="8"/>
        <v>1.8312726436252804</v>
      </c>
    </row>
    <row r="159" spans="1:14" ht="14.25">
      <c r="A159" s="42" t="s">
        <v>172</v>
      </c>
      <c r="B159" s="42" t="s">
        <v>41</v>
      </c>
      <c r="C159" s="42" t="s">
        <v>42</v>
      </c>
      <c r="D159" s="42" t="s">
        <v>43</v>
      </c>
      <c r="E159" s="43"/>
      <c r="F159" s="44">
        <v>20.656</v>
      </c>
      <c r="G159" s="44">
        <v>22.402</v>
      </c>
      <c r="H159" s="45">
        <v>23.301</v>
      </c>
      <c r="I159" s="45">
        <v>24.38</v>
      </c>
      <c r="J159" s="45">
        <v>25.821</v>
      </c>
      <c r="K159" s="45">
        <v>27.67</v>
      </c>
      <c r="L159" s="45">
        <v>29.684</v>
      </c>
      <c r="M159" s="45">
        <v>31.841</v>
      </c>
      <c r="N159" s="31">
        <f t="shared" si="8"/>
        <v>1.5414891556932613</v>
      </c>
    </row>
    <row r="160" spans="1:14" ht="14.25">
      <c r="A160" s="42" t="s">
        <v>177</v>
      </c>
      <c r="B160" s="42" t="s">
        <v>41</v>
      </c>
      <c r="C160" s="42" t="s">
        <v>42</v>
      </c>
      <c r="D160" s="42" t="s">
        <v>43</v>
      </c>
      <c r="E160" s="43"/>
      <c r="F160" s="45">
        <v>18.54</v>
      </c>
      <c r="G160" s="45">
        <v>19.862</v>
      </c>
      <c r="H160" s="45">
        <v>21.156</v>
      </c>
      <c r="I160" s="45">
        <v>22.542</v>
      </c>
      <c r="J160" s="45">
        <v>24.219</v>
      </c>
      <c r="K160" s="45">
        <v>26.125</v>
      </c>
      <c r="L160" s="45">
        <v>28.216</v>
      </c>
      <c r="M160" s="45">
        <v>30.554</v>
      </c>
      <c r="N160" s="31">
        <f t="shared" si="8"/>
        <v>1.6480043149946062</v>
      </c>
    </row>
    <row r="161" spans="1:14" ht="14.25">
      <c r="A161" s="42" t="s">
        <v>182</v>
      </c>
      <c r="B161" s="42" t="s">
        <v>41</v>
      </c>
      <c r="C161" s="42" t="s">
        <v>42</v>
      </c>
      <c r="D161" s="42" t="s">
        <v>43</v>
      </c>
      <c r="E161" s="43"/>
      <c r="F161" s="44">
        <v>23.623</v>
      </c>
      <c r="G161" s="44">
        <v>24.099</v>
      </c>
      <c r="H161" s="45">
        <v>24.601</v>
      </c>
      <c r="I161" s="45">
        <v>25.41</v>
      </c>
      <c r="J161" s="45">
        <v>26.486</v>
      </c>
      <c r="K161" s="45">
        <v>27.747</v>
      </c>
      <c r="L161" s="45">
        <v>29.115</v>
      </c>
      <c r="M161" s="45">
        <v>30.546</v>
      </c>
      <c r="N161" s="31">
        <f t="shared" si="8"/>
        <v>1.2930618465055241</v>
      </c>
    </row>
    <row r="162" spans="1:14" ht="14.25">
      <c r="A162" s="42" t="s">
        <v>184</v>
      </c>
      <c r="B162" s="42" t="s">
        <v>41</v>
      </c>
      <c r="C162" s="42" t="s">
        <v>42</v>
      </c>
      <c r="D162" s="42" t="s">
        <v>43</v>
      </c>
      <c r="E162" s="43"/>
      <c r="F162" s="44">
        <v>16.568</v>
      </c>
      <c r="G162" s="45">
        <v>18.003</v>
      </c>
      <c r="H162" s="45">
        <v>18.96</v>
      </c>
      <c r="I162" s="45">
        <v>20.228</v>
      </c>
      <c r="J162" s="45">
        <v>22.244</v>
      </c>
      <c r="K162" s="45">
        <v>24.423</v>
      </c>
      <c r="L162" s="45">
        <v>26.814</v>
      </c>
      <c r="M162" s="45">
        <v>29.862</v>
      </c>
      <c r="N162" s="31">
        <f t="shared" si="8"/>
        <v>1.8023901496861416</v>
      </c>
    </row>
    <row r="163" spans="1:14" ht="14.25">
      <c r="A163" s="42" t="s">
        <v>185</v>
      </c>
      <c r="B163" s="42" t="s">
        <v>41</v>
      </c>
      <c r="C163" s="42" t="s">
        <v>42</v>
      </c>
      <c r="D163" s="42" t="s">
        <v>43</v>
      </c>
      <c r="E163" s="43"/>
      <c r="F163" s="44">
        <v>18.224</v>
      </c>
      <c r="G163" s="44">
        <v>19.58</v>
      </c>
      <c r="H163" s="45">
        <v>20.558</v>
      </c>
      <c r="I163" s="45">
        <v>21.843</v>
      </c>
      <c r="J163" s="45">
        <v>23.401</v>
      </c>
      <c r="K163" s="45">
        <v>25.195</v>
      </c>
      <c r="L163" s="45">
        <v>27.287</v>
      </c>
      <c r="M163" s="45">
        <v>29.548</v>
      </c>
      <c r="N163" s="31">
        <f t="shared" si="8"/>
        <v>1.6213784021071114</v>
      </c>
    </row>
    <row r="164" spans="1:14" ht="14.25">
      <c r="A164" s="42" t="s">
        <v>186</v>
      </c>
      <c r="B164" s="42" t="s">
        <v>41</v>
      </c>
      <c r="C164" s="42" t="s">
        <v>42</v>
      </c>
      <c r="D164" s="42" t="s">
        <v>43</v>
      </c>
      <c r="E164" s="43"/>
      <c r="F164" s="44">
        <v>18.26</v>
      </c>
      <c r="G164" s="44">
        <v>19.229</v>
      </c>
      <c r="H164" s="45">
        <v>19.805</v>
      </c>
      <c r="I164" s="45">
        <v>20.769</v>
      </c>
      <c r="J164" s="45">
        <v>22.105</v>
      </c>
      <c r="K164" s="45">
        <v>23.654</v>
      </c>
      <c r="L164" s="45">
        <v>25.43</v>
      </c>
      <c r="M164" s="45">
        <v>27.355</v>
      </c>
      <c r="N164" s="31">
        <f t="shared" si="8"/>
        <v>1.4980832420591457</v>
      </c>
    </row>
    <row r="165" spans="1:14" ht="14.25">
      <c r="A165" s="42" t="s">
        <v>176</v>
      </c>
      <c r="B165" s="42" t="s">
        <v>41</v>
      </c>
      <c r="C165" s="42" t="s">
        <v>42</v>
      </c>
      <c r="D165" s="42" t="s">
        <v>43</v>
      </c>
      <c r="E165" s="43"/>
      <c r="F165" s="44">
        <v>16.855</v>
      </c>
      <c r="G165" s="45">
        <v>18.595</v>
      </c>
      <c r="H165" s="45">
        <v>21.088</v>
      </c>
      <c r="I165" s="45">
        <v>21.98</v>
      </c>
      <c r="J165" s="45">
        <v>23.058</v>
      </c>
      <c r="K165" s="45">
        <v>24.271</v>
      </c>
      <c r="L165" s="45">
        <v>25.582</v>
      </c>
      <c r="M165" s="45">
        <v>26.966</v>
      </c>
      <c r="N165" s="31">
        <f t="shared" si="8"/>
        <v>1.599881340848413</v>
      </c>
    </row>
    <row r="166" spans="1:14" ht="14.25">
      <c r="A166" s="42" t="s">
        <v>187</v>
      </c>
      <c r="B166" s="42" t="s">
        <v>41</v>
      </c>
      <c r="C166" s="42" t="s">
        <v>42</v>
      </c>
      <c r="D166" s="42" t="s">
        <v>43</v>
      </c>
      <c r="E166" s="43"/>
      <c r="F166" s="44">
        <v>28.244</v>
      </c>
      <c r="G166" s="45">
        <v>28.621</v>
      </c>
      <c r="H166" s="45">
        <v>25.944</v>
      </c>
      <c r="I166" s="45">
        <v>26.049</v>
      </c>
      <c r="J166" s="45">
        <v>25.716</v>
      </c>
      <c r="K166" s="45">
        <v>25.61</v>
      </c>
      <c r="L166" s="45">
        <v>25.601</v>
      </c>
      <c r="M166" s="45">
        <v>25.672</v>
      </c>
      <c r="N166" s="31">
        <f t="shared" si="8"/>
        <v>0.9089364112731908</v>
      </c>
    </row>
    <row r="167" spans="1:14" ht="14.25">
      <c r="A167" s="42" t="s">
        <v>191</v>
      </c>
      <c r="B167" s="42" t="s">
        <v>41</v>
      </c>
      <c r="C167" s="42" t="s">
        <v>42</v>
      </c>
      <c r="D167" s="42" t="s">
        <v>43</v>
      </c>
      <c r="E167" s="43"/>
      <c r="F167" s="44">
        <v>17.595</v>
      </c>
      <c r="G167" s="44">
        <v>18.376</v>
      </c>
      <c r="H167" s="44">
        <v>19.02</v>
      </c>
      <c r="I167" s="45">
        <v>19.871</v>
      </c>
      <c r="J167" s="45">
        <v>20.976</v>
      </c>
      <c r="K167" s="45">
        <v>22.209</v>
      </c>
      <c r="L167" s="45">
        <v>23.543</v>
      </c>
      <c r="M167" s="45">
        <v>24.892</v>
      </c>
      <c r="N167" s="31">
        <f t="shared" si="8"/>
        <v>1.4147200909349247</v>
      </c>
    </row>
    <row r="168" spans="1:14" ht="14.25">
      <c r="A168" s="42" t="s">
        <v>190</v>
      </c>
      <c r="B168" s="42" t="s">
        <v>41</v>
      </c>
      <c r="C168" s="42" t="s">
        <v>42</v>
      </c>
      <c r="D168" s="42" t="s">
        <v>43</v>
      </c>
      <c r="E168" s="43"/>
      <c r="F168" s="44">
        <v>16.201</v>
      </c>
      <c r="G168" s="45">
        <v>16.92</v>
      </c>
      <c r="H168" s="45">
        <v>17.632</v>
      </c>
      <c r="I168" s="45">
        <v>18.52</v>
      </c>
      <c r="J168" s="45">
        <v>19.615</v>
      </c>
      <c r="K168" s="45">
        <v>20.839</v>
      </c>
      <c r="L168" s="45">
        <v>22.165</v>
      </c>
      <c r="M168" s="45">
        <v>23.571</v>
      </c>
      <c r="N168" s="31">
        <f t="shared" si="8"/>
        <v>1.4549101907289674</v>
      </c>
    </row>
    <row r="169" spans="1:14" ht="14.25">
      <c r="A169" s="42" t="s">
        <v>194</v>
      </c>
      <c r="B169" s="42" t="s">
        <v>41</v>
      </c>
      <c r="C169" s="42" t="s">
        <v>42</v>
      </c>
      <c r="D169" s="42" t="s">
        <v>43</v>
      </c>
      <c r="E169" s="43"/>
      <c r="F169" s="44">
        <v>14.38</v>
      </c>
      <c r="G169" s="44">
        <v>15.622</v>
      </c>
      <c r="H169" s="45">
        <v>16.427</v>
      </c>
      <c r="I169" s="45">
        <v>17.683</v>
      </c>
      <c r="J169" s="45">
        <v>18.94</v>
      </c>
      <c r="K169" s="45">
        <v>20.177</v>
      </c>
      <c r="L169" s="45">
        <v>21.633</v>
      </c>
      <c r="M169" s="45">
        <v>22.989</v>
      </c>
      <c r="N169" s="31">
        <f t="shared" si="8"/>
        <v>1.5986787204450625</v>
      </c>
    </row>
    <row r="170" spans="1:14" ht="14.25">
      <c r="A170" s="42" t="s">
        <v>188</v>
      </c>
      <c r="B170" s="42" t="s">
        <v>41</v>
      </c>
      <c r="C170" s="42" t="s">
        <v>42</v>
      </c>
      <c r="D170" s="42" t="s">
        <v>43</v>
      </c>
      <c r="E170" s="43"/>
      <c r="F170" s="44">
        <v>16.723</v>
      </c>
      <c r="G170" s="44">
        <v>17.78</v>
      </c>
      <c r="H170" s="45">
        <v>17.775</v>
      </c>
      <c r="I170" s="45">
        <v>18.256</v>
      </c>
      <c r="J170" s="45">
        <v>19.131</v>
      </c>
      <c r="K170" s="45">
        <v>20.207</v>
      </c>
      <c r="L170" s="45">
        <v>21.472</v>
      </c>
      <c r="M170" s="45">
        <v>22.813</v>
      </c>
      <c r="N170" s="31">
        <f t="shared" si="8"/>
        <v>1.364169108413562</v>
      </c>
    </row>
    <row r="171" spans="1:14" ht="14.25">
      <c r="A171" s="42" t="s">
        <v>192</v>
      </c>
      <c r="B171" s="42" t="s">
        <v>41</v>
      </c>
      <c r="C171" s="42" t="s">
        <v>42</v>
      </c>
      <c r="D171" s="42" t="s">
        <v>43</v>
      </c>
      <c r="E171" s="43"/>
      <c r="F171" s="45">
        <v>14.727</v>
      </c>
      <c r="G171" s="45">
        <v>15.128</v>
      </c>
      <c r="H171" s="45">
        <v>15.276</v>
      </c>
      <c r="I171" s="45">
        <v>16.214</v>
      </c>
      <c r="J171" s="45">
        <v>17.469</v>
      </c>
      <c r="K171" s="45">
        <v>18.767</v>
      </c>
      <c r="L171" s="45">
        <v>19.963</v>
      </c>
      <c r="M171" s="45">
        <v>21.92</v>
      </c>
      <c r="N171" s="31">
        <f t="shared" si="8"/>
        <v>1.4884226251103416</v>
      </c>
    </row>
    <row r="172" spans="1:14" ht="14.25">
      <c r="A172" s="42" t="s">
        <v>195</v>
      </c>
      <c r="B172" s="42" t="s">
        <v>41</v>
      </c>
      <c r="C172" s="42" t="s">
        <v>42</v>
      </c>
      <c r="D172" s="42" t="s">
        <v>43</v>
      </c>
      <c r="E172" s="43"/>
      <c r="F172" s="44">
        <v>13.853</v>
      </c>
      <c r="G172" s="44">
        <v>14.338</v>
      </c>
      <c r="H172" s="45">
        <v>15.174</v>
      </c>
      <c r="I172" s="45">
        <v>15.929</v>
      </c>
      <c r="J172" s="45">
        <v>16.696</v>
      </c>
      <c r="K172" s="45">
        <v>17.53</v>
      </c>
      <c r="L172" s="45">
        <v>18.382</v>
      </c>
      <c r="M172" s="45">
        <v>19.224</v>
      </c>
      <c r="N172" s="31">
        <f t="shared" si="8"/>
        <v>1.3877138525951058</v>
      </c>
    </row>
    <row r="173" spans="1:14" ht="14.25">
      <c r="A173" s="42" t="s">
        <v>193</v>
      </c>
      <c r="B173" s="42" t="s">
        <v>41</v>
      </c>
      <c r="C173" s="42" t="s">
        <v>42</v>
      </c>
      <c r="D173" s="42" t="s">
        <v>43</v>
      </c>
      <c r="E173" s="43"/>
      <c r="F173" s="44">
        <v>13.423</v>
      </c>
      <c r="G173" s="45">
        <v>14.122</v>
      </c>
      <c r="H173" s="45">
        <v>14.751</v>
      </c>
      <c r="I173" s="45">
        <v>15.445</v>
      </c>
      <c r="J173" s="45">
        <v>16.178</v>
      </c>
      <c r="K173" s="45">
        <v>16.98</v>
      </c>
      <c r="L173" s="45">
        <v>17.817</v>
      </c>
      <c r="M173" s="45">
        <v>18.67</v>
      </c>
      <c r="N173" s="31">
        <f t="shared" si="8"/>
        <v>1.390896222900991</v>
      </c>
    </row>
    <row r="174" spans="1:14" ht="14.25">
      <c r="A174" s="42" t="s">
        <v>197</v>
      </c>
      <c r="B174" s="42" t="s">
        <v>41</v>
      </c>
      <c r="C174" s="42" t="s">
        <v>42</v>
      </c>
      <c r="D174" s="42" t="s">
        <v>43</v>
      </c>
      <c r="E174" s="43"/>
      <c r="F174" s="44">
        <v>11.761</v>
      </c>
      <c r="G174" s="45">
        <v>12.799</v>
      </c>
      <c r="H174" s="45">
        <v>9.832</v>
      </c>
      <c r="I174" s="45">
        <v>9.881</v>
      </c>
      <c r="J174" s="45">
        <v>11.903</v>
      </c>
      <c r="K174" s="45">
        <v>14.301</v>
      </c>
      <c r="L174" s="45">
        <v>15.563</v>
      </c>
      <c r="M174" s="45">
        <v>17.001</v>
      </c>
      <c r="N174" s="31">
        <f t="shared" si="8"/>
        <v>1.445540345208741</v>
      </c>
    </row>
    <row r="175" spans="1:14" ht="14.25">
      <c r="A175" s="42" t="s">
        <v>196</v>
      </c>
      <c r="B175" s="42" t="s">
        <v>41</v>
      </c>
      <c r="C175" s="42" t="s">
        <v>42</v>
      </c>
      <c r="D175" s="42" t="s">
        <v>43</v>
      </c>
      <c r="E175" s="43"/>
      <c r="F175" s="44">
        <v>9.522</v>
      </c>
      <c r="G175" s="44">
        <v>10.162</v>
      </c>
      <c r="H175" s="45">
        <v>10.816</v>
      </c>
      <c r="I175" s="45">
        <v>11.558</v>
      </c>
      <c r="J175" s="45">
        <v>12.417</v>
      </c>
      <c r="K175" s="45">
        <v>13.382</v>
      </c>
      <c r="L175" s="45">
        <v>14.425</v>
      </c>
      <c r="M175" s="45">
        <v>15.547</v>
      </c>
      <c r="N175" s="31">
        <f t="shared" si="8"/>
        <v>1.6327452215921026</v>
      </c>
    </row>
    <row r="176" spans="1:14" ht="14.25">
      <c r="A176" s="42" t="s">
        <v>200</v>
      </c>
      <c r="B176" s="42" t="s">
        <v>41</v>
      </c>
      <c r="C176" s="42" t="s">
        <v>42</v>
      </c>
      <c r="D176" s="42" t="s">
        <v>43</v>
      </c>
      <c r="E176" s="43"/>
      <c r="F176" s="44">
        <v>10.143</v>
      </c>
      <c r="G176" s="44">
        <v>10.562</v>
      </c>
      <c r="H176" s="45">
        <v>10.869</v>
      </c>
      <c r="I176" s="45">
        <v>11.077</v>
      </c>
      <c r="J176" s="45">
        <v>11.378</v>
      </c>
      <c r="K176" s="45">
        <v>11.773</v>
      </c>
      <c r="L176" s="45">
        <v>12.195</v>
      </c>
      <c r="M176" s="45">
        <v>12.63</v>
      </c>
      <c r="N176" s="31">
        <f t="shared" si="8"/>
        <v>1.2451937296657793</v>
      </c>
    </row>
    <row r="177" spans="1:14" ht="14.25">
      <c r="A177" s="42" t="s">
        <v>198</v>
      </c>
      <c r="B177" s="42" t="s">
        <v>41</v>
      </c>
      <c r="C177" s="42" t="s">
        <v>42</v>
      </c>
      <c r="D177" s="42" t="s">
        <v>43</v>
      </c>
      <c r="E177" s="43"/>
      <c r="F177" s="44">
        <v>9.139</v>
      </c>
      <c r="G177" s="44">
        <v>9.428</v>
      </c>
      <c r="H177" s="45">
        <v>9.829</v>
      </c>
      <c r="I177" s="45">
        <v>10.436</v>
      </c>
      <c r="J177" s="45">
        <v>10.913</v>
      </c>
      <c r="K177" s="45">
        <v>11.457</v>
      </c>
      <c r="L177" s="45">
        <v>11.894</v>
      </c>
      <c r="M177" s="45">
        <v>12.553</v>
      </c>
      <c r="N177" s="31">
        <f t="shared" si="8"/>
        <v>1.373563847248058</v>
      </c>
    </row>
    <row r="178" spans="1:14" ht="14.25">
      <c r="A178" s="42" t="s">
        <v>205</v>
      </c>
      <c r="B178" s="42" t="s">
        <v>41</v>
      </c>
      <c r="C178" s="42" t="s">
        <v>42</v>
      </c>
      <c r="D178" s="42" t="s">
        <v>43</v>
      </c>
      <c r="E178" s="43"/>
      <c r="F178" s="45">
        <v>8.683</v>
      </c>
      <c r="G178" s="45">
        <v>8.987</v>
      </c>
      <c r="H178" s="45">
        <v>9.212</v>
      </c>
      <c r="I178" s="45">
        <v>9.366</v>
      </c>
      <c r="J178" s="45">
        <v>10.079</v>
      </c>
      <c r="K178" s="45">
        <v>10.801</v>
      </c>
      <c r="L178" s="45">
        <v>11.476</v>
      </c>
      <c r="M178" s="45">
        <v>12.075</v>
      </c>
      <c r="N178" s="31">
        <f t="shared" si="8"/>
        <v>1.390648393412415</v>
      </c>
    </row>
    <row r="179" spans="1:14" ht="14.25">
      <c r="A179" s="42" t="s">
        <v>204</v>
      </c>
      <c r="B179" s="42" t="s">
        <v>41</v>
      </c>
      <c r="C179" s="42" t="s">
        <v>42</v>
      </c>
      <c r="D179" s="42" t="s">
        <v>43</v>
      </c>
      <c r="E179" s="43"/>
      <c r="F179" s="44">
        <v>8.795</v>
      </c>
      <c r="G179" s="44">
        <v>9.031</v>
      </c>
      <c r="H179" s="45">
        <v>9.231</v>
      </c>
      <c r="I179" s="45">
        <v>9.551</v>
      </c>
      <c r="J179" s="45">
        <v>9.983</v>
      </c>
      <c r="K179" s="45">
        <v>10.36</v>
      </c>
      <c r="L179" s="45">
        <v>10.764</v>
      </c>
      <c r="M179" s="45">
        <v>11.166</v>
      </c>
      <c r="N179" s="31">
        <f t="shared" si="8"/>
        <v>1.2695849914724275</v>
      </c>
    </row>
    <row r="180" spans="1:14" ht="14.25">
      <c r="A180" s="42" t="s">
        <v>207</v>
      </c>
      <c r="B180" s="42" t="s">
        <v>41</v>
      </c>
      <c r="C180" s="42" t="s">
        <v>42</v>
      </c>
      <c r="D180" s="42" t="s">
        <v>43</v>
      </c>
      <c r="E180" s="43"/>
      <c r="F180" s="45">
        <v>7.899</v>
      </c>
      <c r="G180" s="45">
        <v>8.409</v>
      </c>
      <c r="H180" s="45">
        <v>7.882</v>
      </c>
      <c r="I180" s="45">
        <v>8.387</v>
      </c>
      <c r="J180" s="45">
        <v>8.913</v>
      </c>
      <c r="K180" s="45">
        <v>9.549</v>
      </c>
      <c r="L180" s="45">
        <v>10.253</v>
      </c>
      <c r="M180" s="45">
        <v>11.015</v>
      </c>
      <c r="N180" s="31">
        <f t="shared" si="8"/>
        <v>1.394480313963793</v>
      </c>
    </row>
    <row r="181" spans="1:14" ht="14.25">
      <c r="A181" s="42" t="s">
        <v>202</v>
      </c>
      <c r="B181" s="42" t="s">
        <v>41</v>
      </c>
      <c r="C181" s="42" t="s">
        <v>42</v>
      </c>
      <c r="D181" s="42" t="s">
        <v>43</v>
      </c>
      <c r="E181" s="43"/>
      <c r="F181" s="45">
        <v>5.428</v>
      </c>
      <c r="G181" s="45">
        <v>5.871</v>
      </c>
      <c r="H181" s="45">
        <v>6.384</v>
      </c>
      <c r="I181" s="45">
        <v>7.002</v>
      </c>
      <c r="J181" s="45">
        <v>7.736</v>
      </c>
      <c r="K181" s="45">
        <v>8.782</v>
      </c>
      <c r="L181" s="45">
        <v>9.658</v>
      </c>
      <c r="M181" s="45">
        <v>10.507</v>
      </c>
      <c r="N181" s="31">
        <f t="shared" si="8"/>
        <v>1.9357037582903462</v>
      </c>
    </row>
    <row r="182" spans="1:14" ht="14.25">
      <c r="A182" s="42" t="s">
        <v>201</v>
      </c>
      <c r="B182" s="42" t="s">
        <v>41</v>
      </c>
      <c r="C182" s="42" t="s">
        <v>42</v>
      </c>
      <c r="D182" s="42" t="s">
        <v>43</v>
      </c>
      <c r="E182" s="43"/>
      <c r="F182" s="45">
        <v>7.586</v>
      </c>
      <c r="G182" s="45">
        <v>7.842</v>
      </c>
      <c r="H182" s="45">
        <v>7.939</v>
      </c>
      <c r="I182" s="45">
        <v>8.213</v>
      </c>
      <c r="J182" s="45">
        <v>8.639</v>
      </c>
      <c r="K182" s="45">
        <v>9.128</v>
      </c>
      <c r="L182" s="45">
        <v>9.668</v>
      </c>
      <c r="M182" s="45">
        <v>10.248</v>
      </c>
      <c r="N182" s="31">
        <f t="shared" si="8"/>
        <v>1.350909570261007</v>
      </c>
    </row>
    <row r="183" spans="1:14" ht="14.25">
      <c r="A183" s="42" t="s">
        <v>203</v>
      </c>
      <c r="B183" s="42" t="s">
        <v>41</v>
      </c>
      <c r="C183" s="42" t="s">
        <v>42</v>
      </c>
      <c r="D183" s="42" t="s">
        <v>43</v>
      </c>
      <c r="E183" s="43"/>
      <c r="F183" s="44">
        <v>6.918</v>
      </c>
      <c r="G183" s="45">
        <v>7.404</v>
      </c>
      <c r="H183" s="45">
        <v>7.798</v>
      </c>
      <c r="I183" s="45">
        <v>8.18</v>
      </c>
      <c r="J183" s="45">
        <v>8.618</v>
      </c>
      <c r="K183" s="45">
        <v>9.113</v>
      </c>
      <c r="L183" s="45">
        <v>9.654</v>
      </c>
      <c r="M183" s="45">
        <v>10.227</v>
      </c>
      <c r="N183" s="31">
        <f t="shared" si="8"/>
        <v>1.4783174327840416</v>
      </c>
    </row>
    <row r="184" spans="1:14" ht="14.25">
      <c r="A184" s="42" t="s">
        <v>206</v>
      </c>
      <c r="B184" s="42" t="s">
        <v>41</v>
      </c>
      <c r="C184" s="42" t="s">
        <v>42</v>
      </c>
      <c r="D184" s="42" t="s">
        <v>43</v>
      </c>
      <c r="E184" s="43"/>
      <c r="F184" s="44">
        <v>5.303</v>
      </c>
      <c r="G184" s="44">
        <v>5.575</v>
      </c>
      <c r="H184" s="45">
        <v>5.777</v>
      </c>
      <c r="I184" s="45">
        <v>6.017</v>
      </c>
      <c r="J184" s="45">
        <v>6.4</v>
      </c>
      <c r="K184" s="45">
        <v>6.888</v>
      </c>
      <c r="L184" s="45">
        <v>7.292</v>
      </c>
      <c r="M184" s="45">
        <v>7.715</v>
      </c>
      <c r="N184" s="31">
        <f t="shared" si="8"/>
        <v>1.4548368847821986</v>
      </c>
    </row>
    <row r="185" spans="1:14" ht="14.25">
      <c r="A185" s="42" t="s">
        <v>199</v>
      </c>
      <c r="B185" s="42" t="s">
        <v>41</v>
      </c>
      <c r="C185" s="42" t="s">
        <v>42</v>
      </c>
      <c r="D185" s="42" t="s">
        <v>43</v>
      </c>
      <c r="E185" s="43"/>
      <c r="F185" s="45">
        <v>5.244</v>
      </c>
      <c r="G185" s="45">
        <v>5.534</v>
      </c>
      <c r="H185" s="45">
        <v>5.77</v>
      </c>
      <c r="I185" s="45">
        <v>6.126</v>
      </c>
      <c r="J185" s="45">
        <v>6.487</v>
      </c>
      <c r="K185" s="45">
        <v>6.884</v>
      </c>
      <c r="L185" s="45">
        <v>7.257</v>
      </c>
      <c r="M185" s="45">
        <v>7.65</v>
      </c>
      <c r="N185" s="31">
        <f t="shared" si="8"/>
        <v>1.4588100686498857</v>
      </c>
    </row>
    <row r="186" spans="1:14" ht="14.25">
      <c r="A186" s="42" t="s">
        <v>208</v>
      </c>
      <c r="B186" s="42" t="s">
        <v>41</v>
      </c>
      <c r="C186" s="42" t="s">
        <v>42</v>
      </c>
      <c r="D186" s="42" t="s">
        <v>43</v>
      </c>
      <c r="E186" s="43"/>
      <c r="F186" s="44">
        <v>4.221</v>
      </c>
      <c r="G186" s="44">
        <v>4.554</v>
      </c>
      <c r="H186" s="45">
        <v>4.732</v>
      </c>
      <c r="I186" s="45">
        <v>4.935</v>
      </c>
      <c r="J186" s="45">
        <v>5.221</v>
      </c>
      <c r="K186" s="45">
        <v>5.561</v>
      </c>
      <c r="L186" s="45">
        <v>5.942</v>
      </c>
      <c r="M186" s="45">
        <v>6.355</v>
      </c>
      <c r="N186" s="31">
        <f t="shared" si="8"/>
        <v>1.5055674010897893</v>
      </c>
    </row>
    <row r="187" spans="1:14" ht="14.25">
      <c r="A187" s="42" t="s">
        <v>210</v>
      </c>
      <c r="B187" s="42" t="s">
        <v>41</v>
      </c>
      <c r="C187" s="42" t="s">
        <v>42</v>
      </c>
      <c r="D187" s="42" t="s">
        <v>43</v>
      </c>
      <c r="E187" s="43"/>
      <c r="F187" s="45">
        <v>3.626</v>
      </c>
      <c r="G187" s="45">
        <v>3.711</v>
      </c>
      <c r="H187" s="45">
        <v>3.781</v>
      </c>
      <c r="I187" s="45">
        <v>4.041</v>
      </c>
      <c r="J187" s="45">
        <v>4.388</v>
      </c>
      <c r="K187" s="45">
        <v>4.809</v>
      </c>
      <c r="L187" s="45">
        <v>5.269</v>
      </c>
      <c r="M187" s="45">
        <v>5.793</v>
      </c>
      <c r="N187" s="31">
        <f t="shared" si="8"/>
        <v>1.5976282404853834</v>
      </c>
    </row>
    <row r="188" spans="1:14" ht="14.25">
      <c r="A188" s="42" t="s">
        <v>209</v>
      </c>
      <c r="B188" s="42" t="s">
        <v>41</v>
      </c>
      <c r="C188" s="42" t="s">
        <v>42</v>
      </c>
      <c r="D188" s="42" t="s">
        <v>43</v>
      </c>
      <c r="E188" s="43"/>
      <c r="F188" s="44">
        <v>4.484</v>
      </c>
      <c r="G188" s="45">
        <v>4.567</v>
      </c>
      <c r="H188" s="45">
        <v>4.658</v>
      </c>
      <c r="I188" s="45">
        <v>4.765</v>
      </c>
      <c r="J188" s="45">
        <v>4.905</v>
      </c>
      <c r="K188" s="45">
        <v>5.067</v>
      </c>
      <c r="L188" s="45">
        <v>5.255</v>
      </c>
      <c r="M188" s="45">
        <v>5.475</v>
      </c>
      <c r="N188" s="31">
        <f t="shared" si="8"/>
        <v>1.221008028545941</v>
      </c>
    </row>
    <row r="189" spans="1:14" ht="14.25">
      <c r="A189" s="42" t="s">
        <v>214</v>
      </c>
      <c r="B189" s="42" t="s">
        <v>41</v>
      </c>
      <c r="C189" s="42" t="s">
        <v>42</v>
      </c>
      <c r="D189" s="42" t="s">
        <v>43</v>
      </c>
      <c r="E189" s="43"/>
      <c r="F189" s="45">
        <v>3.05</v>
      </c>
      <c r="G189" s="45">
        <v>3.093</v>
      </c>
      <c r="H189" s="45">
        <v>3.269</v>
      </c>
      <c r="I189" s="45">
        <v>3.491</v>
      </c>
      <c r="J189" s="45">
        <v>3.802</v>
      </c>
      <c r="K189" s="45">
        <v>4.108</v>
      </c>
      <c r="L189" s="45">
        <v>4.444</v>
      </c>
      <c r="M189" s="45">
        <v>4.807</v>
      </c>
      <c r="N189" s="31">
        <f aca="true" t="shared" si="9" ref="N189:N214">M189/F189</f>
        <v>1.576065573770492</v>
      </c>
    </row>
    <row r="190" spans="1:14" ht="14.25">
      <c r="A190" s="42" t="s">
        <v>211</v>
      </c>
      <c r="B190" s="42" t="s">
        <v>41</v>
      </c>
      <c r="C190" s="42" t="s">
        <v>42</v>
      </c>
      <c r="D190" s="42" t="s">
        <v>43</v>
      </c>
      <c r="E190" s="43"/>
      <c r="F190" s="44">
        <v>2.669</v>
      </c>
      <c r="G190" s="44">
        <v>2.876</v>
      </c>
      <c r="H190" s="45">
        <v>3.093</v>
      </c>
      <c r="I190" s="45">
        <v>3.349</v>
      </c>
      <c r="J190" s="45">
        <v>3.649</v>
      </c>
      <c r="K190" s="45">
        <v>3.988</v>
      </c>
      <c r="L190" s="45">
        <v>4.36</v>
      </c>
      <c r="M190" s="45">
        <v>4.722</v>
      </c>
      <c r="N190" s="31">
        <f t="shared" si="9"/>
        <v>1.7692019482952417</v>
      </c>
    </row>
    <row r="191" spans="1:14" ht="14.25">
      <c r="A191" s="42" t="s">
        <v>212</v>
      </c>
      <c r="B191" s="42" t="s">
        <v>41</v>
      </c>
      <c r="C191" s="42" t="s">
        <v>42</v>
      </c>
      <c r="D191" s="42" t="s">
        <v>43</v>
      </c>
      <c r="E191" s="43"/>
      <c r="F191" s="44">
        <v>3.217</v>
      </c>
      <c r="G191" s="44">
        <v>3.33</v>
      </c>
      <c r="H191" s="45">
        <v>3.479</v>
      </c>
      <c r="I191" s="45">
        <v>3.649</v>
      </c>
      <c r="J191" s="45">
        <v>3.848</v>
      </c>
      <c r="K191" s="45">
        <v>4.085</v>
      </c>
      <c r="L191" s="45">
        <v>4.35</v>
      </c>
      <c r="M191" s="45">
        <v>4.633</v>
      </c>
      <c r="N191" s="31">
        <f t="shared" si="9"/>
        <v>1.4401616412806963</v>
      </c>
    </row>
    <row r="192" spans="1:14" ht="14.25">
      <c r="A192" s="42" t="s">
        <v>217</v>
      </c>
      <c r="B192" s="42" t="s">
        <v>41</v>
      </c>
      <c r="C192" s="42" t="s">
        <v>42</v>
      </c>
      <c r="D192" s="42" t="s">
        <v>43</v>
      </c>
      <c r="E192" s="43"/>
      <c r="F192" s="44">
        <v>7.639</v>
      </c>
      <c r="G192" s="45">
        <v>6.745</v>
      </c>
      <c r="H192" s="45">
        <v>7.476</v>
      </c>
      <c r="I192" s="45">
        <v>7.359</v>
      </c>
      <c r="J192" s="45">
        <v>6.72</v>
      </c>
      <c r="K192" s="45">
        <v>6.441</v>
      </c>
      <c r="L192" s="45">
        <v>5.241</v>
      </c>
      <c r="M192" s="45">
        <v>4.384</v>
      </c>
      <c r="N192" s="31">
        <f t="shared" si="9"/>
        <v>0.5738971069511717</v>
      </c>
    </row>
    <row r="193" spans="1:14" ht="14.25">
      <c r="A193" s="42" t="s">
        <v>213</v>
      </c>
      <c r="B193" s="42" t="s">
        <v>41</v>
      </c>
      <c r="C193" s="42" t="s">
        <v>42</v>
      </c>
      <c r="D193" s="42" t="s">
        <v>43</v>
      </c>
      <c r="E193" s="43"/>
      <c r="F193" s="45">
        <v>2.79</v>
      </c>
      <c r="G193" s="45">
        <v>2.865</v>
      </c>
      <c r="H193" s="45">
        <v>3.052</v>
      </c>
      <c r="I193" s="45">
        <v>3.266</v>
      </c>
      <c r="J193" s="45">
        <v>3.52</v>
      </c>
      <c r="K193" s="45">
        <v>3.81</v>
      </c>
      <c r="L193" s="45">
        <v>4.089</v>
      </c>
      <c r="M193" s="45">
        <v>4.344</v>
      </c>
      <c r="N193" s="31">
        <f t="shared" si="9"/>
        <v>1.556989247311828</v>
      </c>
    </row>
    <row r="194" spans="1:14" ht="14.25">
      <c r="A194" s="42" t="s">
        <v>216</v>
      </c>
      <c r="B194" s="42" t="s">
        <v>41</v>
      </c>
      <c r="C194" s="42" t="s">
        <v>42</v>
      </c>
      <c r="D194" s="42" t="s">
        <v>43</v>
      </c>
      <c r="E194" s="43"/>
      <c r="F194" s="44">
        <v>2.826</v>
      </c>
      <c r="G194" s="45">
        <v>2.975</v>
      </c>
      <c r="H194" s="45">
        <v>3.07</v>
      </c>
      <c r="I194" s="45">
        <v>3.205</v>
      </c>
      <c r="J194" s="45">
        <v>3.359</v>
      </c>
      <c r="K194" s="45">
        <v>3.517</v>
      </c>
      <c r="L194" s="45">
        <v>3.682</v>
      </c>
      <c r="M194" s="45">
        <v>3.851</v>
      </c>
      <c r="N194" s="31">
        <f t="shared" si="9"/>
        <v>1.362703467799009</v>
      </c>
    </row>
    <row r="195" spans="1:14" ht="14.25">
      <c r="A195" s="42" t="s">
        <v>215</v>
      </c>
      <c r="B195" s="42" t="s">
        <v>41</v>
      </c>
      <c r="C195" s="42" t="s">
        <v>42</v>
      </c>
      <c r="D195" s="42" t="s">
        <v>43</v>
      </c>
      <c r="E195" s="43"/>
      <c r="F195" s="45">
        <v>2.429</v>
      </c>
      <c r="G195" s="45">
        <v>2.532</v>
      </c>
      <c r="H195" s="45">
        <v>2.676</v>
      </c>
      <c r="I195" s="45">
        <v>2.838</v>
      </c>
      <c r="J195" s="45">
        <v>3.032</v>
      </c>
      <c r="K195" s="45">
        <v>3.249</v>
      </c>
      <c r="L195" s="45">
        <v>3.486</v>
      </c>
      <c r="M195" s="45">
        <v>3.739</v>
      </c>
      <c r="N195" s="31">
        <f t="shared" si="9"/>
        <v>1.5393165911897901</v>
      </c>
    </row>
    <row r="196" spans="1:14" ht="14.25">
      <c r="A196" s="42" t="s">
        <v>218</v>
      </c>
      <c r="B196" s="42" t="s">
        <v>41</v>
      </c>
      <c r="C196" s="42" t="s">
        <v>42</v>
      </c>
      <c r="D196" s="42" t="s">
        <v>43</v>
      </c>
      <c r="E196" s="43"/>
      <c r="F196" s="44">
        <v>2.308</v>
      </c>
      <c r="G196" s="45">
        <v>2.424</v>
      </c>
      <c r="H196" s="45">
        <v>2.533</v>
      </c>
      <c r="I196" s="45">
        <v>2.657</v>
      </c>
      <c r="J196" s="45">
        <v>2.8</v>
      </c>
      <c r="K196" s="45">
        <v>2.958</v>
      </c>
      <c r="L196" s="45">
        <v>3.125</v>
      </c>
      <c r="M196" s="45">
        <v>3.302</v>
      </c>
      <c r="N196" s="31">
        <f t="shared" si="9"/>
        <v>1.430675909878683</v>
      </c>
    </row>
    <row r="197" spans="1:14" ht="14.25">
      <c r="A197" s="42" t="s">
        <v>219</v>
      </c>
      <c r="B197" s="42" t="s">
        <v>41</v>
      </c>
      <c r="C197" s="42" t="s">
        <v>42</v>
      </c>
      <c r="D197" s="42" t="s">
        <v>43</v>
      </c>
      <c r="E197" s="43"/>
      <c r="F197" s="44">
        <v>1.919</v>
      </c>
      <c r="G197" s="44">
        <v>2.032</v>
      </c>
      <c r="H197" s="45">
        <v>2.096</v>
      </c>
      <c r="I197" s="45">
        <v>2.166</v>
      </c>
      <c r="J197" s="45">
        <v>2.257</v>
      </c>
      <c r="K197" s="45">
        <v>2.365</v>
      </c>
      <c r="L197" s="45">
        <v>2.482</v>
      </c>
      <c r="M197" s="45">
        <v>2.604</v>
      </c>
      <c r="N197" s="31">
        <f t="shared" si="9"/>
        <v>1.3569567483064096</v>
      </c>
    </row>
    <row r="198" spans="1:14" ht="14.25">
      <c r="A198" s="42" t="s">
        <v>220</v>
      </c>
      <c r="B198" s="42" t="s">
        <v>41</v>
      </c>
      <c r="C198" s="42" t="s">
        <v>42</v>
      </c>
      <c r="D198" s="42" t="s">
        <v>43</v>
      </c>
      <c r="E198" s="43"/>
      <c r="F198" s="44">
        <v>1.9369999999999998</v>
      </c>
      <c r="G198" s="44">
        <v>1.978</v>
      </c>
      <c r="H198" s="45">
        <v>2.033</v>
      </c>
      <c r="I198" s="45">
        <v>2.086</v>
      </c>
      <c r="J198" s="45">
        <v>2.162</v>
      </c>
      <c r="K198" s="45">
        <v>2.251</v>
      </c>
      <c r="L198" s="45">
        <v>2.352</v>
      </c>
      <c r="M198" s="45">
        <v>2.455</v>
      </c>
      <c r="N198" s="31">
        <f t="shared" si="9"/>
        <v>1.2674238513164688</v>
      </c>
    </row>
    <row r="199" spans="1:14" ht="14.25">
      <c r="A199" s="42" t="s">
        <v>221</v>
      </c>
      <c r="B199" s="42" t="s">
        <v>41</v>
      </c>
      <c r="C199" s="42" t="s">
        <v>42</v>
      </c>
      <c r="D199" s="42" t="s">
        <v>43</v>
      </c>
      <c r="E199" s="43"/>
      <c r="F199" s="44">
        <v>1.9020000000000001</v>
      </c>
      <c r="G199" s="45">
        <v>1.9140000000000001</v>
      </c>
      <c r="H199" s="45">
        <v>1.951</v>
      </c>
      <c r="I199" s="45">
        <v>1.996</v>
      </c>
      <c r="J199" s="45">
        <v>2.055</v>
      </c>
      <c r="K199" s="45">
        <v>2.125</v>
      </c>
      <c r="L199" s="45">
        <v>2.198</v>
      </c>
      <c r="M199" s="45">
        <v>2.275</v>
      </c>
      <c r="N199" s="31">
        <f t="shared" si="9"/>
        <v>1.1961093585699263</v>
      </c>
    </row>
    <row r="200" spans="1:14" ht="14.25">
      <c r="A200" s="42" t="s">
        <v>222</v>
      </c>
      <c r="B200" s="42" t="s">
        <v>41</v>
      </c>
      <c r="C200" s="42" t="s">
        <v>42</v>
      </c>
      <c r="D200" s="42" t="s">
        <v>43</v>
      </c>
      <c r="E200" s="43"/>
      <c r="F200" s="44">
        <v>1.234</v>
      </c>
      <c r="G200" s="44">
        <v>1.326</v>
      </c>
      <c r="H200" s="45">
        <v>1.385</v>
      </c>
      <c r="I200" s="45">
        <v>1.436</v>
      </c>
      <c r="J200" s="45">
        <v>1.496</v>
      </c>
      <c r="K200" s="45">
        <v>1.565</v>
      </c>
      <c r="L200" s="45">
        <v>1.639</v>
      </c>
      <c r="M200" s="45">
        <v>1.716</v>
      </c>
      <c r="N200" s="31">
        <f t="shared" si="9"/>
        <v>1.3905996758508914</v>
      </c>
    </row>
    <row r="201" spans="1:14" ht="14.25">
      <c r="A201" s="42" t="s">
        <v>223</v>
      </c>
      <c r="B201" s="42" t="s">
        <v>41</v>
      </c>
      <c r="C201" s="42" t="s">
        <v>42</v>
      </c>
      <c r="D201" s="42" t="s">
        <v>43</v>
      </c>
      <c r="E201" s="43"/>
      <c r="F201" s="44">
        <v>1.188</v>
      </c>
      <c r="G201" s="45">
        <v>1.281</v>
      </c>
      <c r="H201" s="45">
        <v>1.358</v>
      </c>
      <c r="I201" s="45">
        <v>1.422</v>
      </c>
      <c r="J201" s="45">
        <v>1.483</v>
      </c>
      <c r="K201" s="45">
        <v>1.552</v>
      </c>
      <c r="L201" s="45">
        <v>1.626</v>
      </c>
      <c r="M201" s="45">
        <v>1.703</v>
      </c>
      <c r="N201" s="31">
        <f t="shared" si="9"/>
        <v>1.4335016835016836</v>
      </c>
    </row>
    <row r="202" spans="1:14" ht="14.25">
      <c r="A202" s="42" t="s">
        <v>224</v>
      </c>
      <c r="B202" s="42" t="s">
        <v>41</v>
      </c>
      <c r="C202" s="42" t="s">
        <v>42</v>
      </c>
      <c r="D202" s="42" t="s">
        <v>43</v>
      </c>
      <c r="E202" s="43"/>
      <c r="F202" s="44">
        <v>1.148</v>
      </c>
      <c r="G202" s="45">
        <v>1.19</v>
      </c>
      <c r="H202" s="45">
        <v>1.214</v>
      </c>
      <c r="I202" s="45">
        <v>1.255</v>
      </c>
      <c r="J202" s="45">
        <v>1.319</v>
      </c>
      <c r="K202" s="45">
        <v>1.4</v>
      </c>
      <c r="L202" s="45">
        <v>1.487</v>
      </c>
      <c r="M202" s="45">
        <v>1.58</v>
      </c>
      <c r="N202" s="31">
        <f t="shared" si="9"/>
        <v>1.3763066202090595</v>
      </c>
    </row>
    <row r="203" spans="1:14" ht="14.25">
      <c r="A203" s="42" t="s">
        <v>225</v>
      </c>
      <c r="B203" s="42" t="s">
        <v>41</v>
      </c>
      <c r="C203" s="42" t="s">
        <v>42</v>
      </c>
      <c r="D203" s="42" t="s">
        <v>43</v>
      </c>
      <c r="E203" s="43"/>
      <c r="F203" s="44">
        <v>1.158</v>
      </c>
      <c r="G203" s="44">
        <v>1.174</v>
      </c>
      <c r="H203" s="45">
        <v>1.211</v>
      </c>
      <c r="I203" s="45">
        <v>1.256</v>
      </c>
      <c r="J203" s="45">
        <v>1.314</v>
      </c>
      <c r="K203" s="45">
        <v>1.381</v>
      </c>
      <c r="L203" s="45">
        <v>1.454</v>
      </c>
      <c r="M203" s="45">
        <v>1.53</v>
      </c>
      <c r="N203" s="31">
        <f t="shared" si="9"/>
        <v>1.3212435233160622</v>
      </c>
    </row>
    <row r="204" spans="1:14" ht="14.25">
      <c r="A204" s="42" t="s">
        <v>226</v>
      </c>
      <c r="B204" s="42" t="s">
        <v>41</v>
      </c>
      <c r="C204" s="42" t="s">
        <v>42</v>
      </c>
      <c r="D204" s="42" t="s">
        <v>43</v>
      </c>
      <c r="E204" s="43"/>
      <c r="F204" s="44">
        <v>1.06</v>
      </c>
      <c r="G204" s="45">
        <v>1.094</v>
      </c>
      <c r="H204" s="45">
        <v>1.14</v>
      </c>
      <c r="I204" s="45">
        <v>1.189</v>
      </c>
      <c r="J204" s="45">
        <v>1.252</v>
      </c>
      <c r="K204" s="45">
        <v>1.325</v>
      </c>
      <c r="L204" s="45">
        <v>1.401</v>
      </c>
      <c r="M204" s="45">
        <v>1.482</v>
      </c>
      <c r="N204" s="31">
        <f t="shared" si="9"/>
        <v>1.3981132075471698</v>
      </c>
    </row>
    <row r="205" spans="1:14" ht="14.25">
      <c r="A205" s="42" t="s">
        <v>227</v>
      </c>
      <c r="B205" s="42" t="s">
        <v>41</v>
      </c>
      <c r="C205" s="42" t="s">
        <v>42</v>
      </c>
      <c r="D205" s="42" t="s">
        <v>43</v>
      </c>
      <c r="E205" s="43"/>
      <c r="F205" s="44">
        <v>0.9630000000000001</v>
      </c>
      <c r="G205" s="44">
        <v>0.997</v>
      </c>
      <c r="H205" s="45">
        <v>1.033</v>
      </c>
      <c r="I205" s="45">
        <v>1.062</v>
      </c>
      <c r="J205" s="45">
        <v>1.072</v>
      </c>
      <c r="K205" s="45">
        <v>1.103</v>
      </c>
      <c r="L205" s="45">
        <v>1.144</v>
      </c>
      <c r="M205" s="45">
        <v>1.192</v>
      </c>
      <c r="N205" s="31">
        <f t="shared" si="9"/>
        <v>1.237798546209761</v>
      </c>
    </row>
    <row r="206" spans="1:14" ht="14.25">
      <c r="A206" s="42" t="s">
        <v>228</v>
      </c>
      <c r="B206" s="42" t="s">
        <v>41</v>
      </c>
      <c r="C206" s="42" t="s">
        <v>42</v>
      </c>
      <c r="D206" s="42" t="s">
        <v>43</v>
      </c>
      <c r="E206" s="43"/>
      <c r="F206" s="44">
        <v>0.748</v>
      </c>
      <c r="G206" s="44">
        <v>0.79</v>
      </c>
      <c r="H206" s="45">
        <v>0.82</v>
      </c>
      <c r="I206" s="45">
        <v>0.8570000000000001</v>
      </c>
      <c r="J206" s="45">
        <v>0.887</v>
      </c>
      <c r="K206" s="45">
        <v>0.923</v>
      </c>
      <c r="L206" s="45">
        <v>0.96</v>
      </c>
      <c r="M206" s="45">
        <v>0.999</v>
      </c>
      <c r="N206" s="31">
        <f t="shared" si="9"/>
        <v>1.335561497326203</v>
      </c>
    </row>
    <row r="207" spans="1:14" ht="14.25">
      <c r="A207" s="42" t="s">
        <v>230</v>
      </c>
      <c r="B207" s="42" t="s">
        <v>41</v>
      </c>
      <c r="C207" s="42" t="s">
        <v>42</v>
      </c>
      <c r="D207" s="42" t="s">
        <v>43</v>
      </c>
      <c r="E207" s="43"/>
      <c r="F207" s="45">
        <v>0.59</v>
      </c>
      <c r="G207" s="45">
        <v>0.626</v>
      </c>
      <c r="H207" s="45">
        <v>0.664</v>
      </c>
      <c r="I207" s="45">
        <v>0.7070000000000001</v>
      </c>
      <c r="J207" s="45">
        <v>0.759</v>
      </c>
      <c r="K207" s="45">
        <v>0.817</v>
      </c>
      <c r="L207" s="45">
        <v>0.885</v>
      </c>
      <c r="M207" s="45">
        <v>0.9580000000000001</v>
      </c>
      <c r="N207" s="31">
        <f t="shared" si="9"/>
        <v>1.6237288135593222</v>
      </c>
    </row>
    <row r="208" spans="1:14" ht="14.25">
      <c r="A208" s="42" t="s">
        <v>229</v>
      </c>
      <c r="B208" s="42" t="s">
        <v>41</v>
      </c>
      <c r="C208" s="42" t="s">
        <v>42</v>
      </c>
      <c r="D208" s="42" t="s">
        <v>43</v>
      </c>
      <c r="E208" s="43"/>
      <c r="F208" s="44">
        <v>0.657</v>
      </c>
      <c r="G208" s="45">
        <v>0.6830000000000002</v>
      </c>
      <c r="H208" s="45">
        <v>0.6760000000000002</v>
      </c>
      <c r="I208" s="45">
        <v>0.7190000000000001</v>
      </c>
      <c r="J208" s="45">
        <v>0.764</v>
      </c>
      <c r="K208" s="45">
        <v>0.807</v>
      </c>
      <c r="L208" s="45">
        <v>0.8449999999999999</v>
      </c>
      <c r="M208" s="45">
        <v>0.885</v>
      </c>
      <c r="N208" s="31">
        <f t="shared" si="9"/>
        <v>1.3470319634703196</v>
      </c>
    </row>
    <row r="209" spans="1:14" ht="14.25">
      <c r="A209" s="42" t="s">
        <v>231</v>
      </c>
      <c r="B209" s="42" t="s">
        <v>41</v>
      </c>
      <c r="C209" s="42" t="s">
        <v>42</v>
      </c>
      <c r="D209" s="42" t="s">
        <v>43</v>
      </c>
      <c r="E209" s="43"/>
      <c r="F209" s="45">
        <v>0.48300000000000004</v>
      </c>
      <c r="G209" s="45">
        <v>0.502</v>
      </c>
      <c r="H209" s="45">
        <v>0.52</v>
      </c>
      <c r="I209" s="45">
        <v>0.539</v>
      </c>
      <c r="J209" s="45">
        <v>0.5590000000000002</v>
      </c>
      <c r="K209" s="45">
        <v>0.5850000000000001</v>
      </c>
      <c r="L209" s="45">
        <v>0.614</v>
      </c>
      <c r="M209" s="45">
        <v>0.631</v>
      </c>
      <c r="N209" s="31">
        <f t="shared" si="9"/>
        <v>1.3064182194616976</v>
      </c>
    </row>
    <row r="210" spans="1:14" ht="14.25">
      <c r="A210" s="42" t="s">
        <v>232</v>
      </c>
      <c r="B210" s="42" t="s">
        <v>41</v>
      </c>
      <c r="C210" s="42" t="s">
        <v>42</v>
      </c>
      <c r="D210" s="42" t="s">
        <v>43</v>
      </c>
      <c r="E210" s="43"/>
      <c r="F210" s="44">
        <v>0.308</v>
      </c>
      <c r="G210" s="45">
        <v>0.308</v>
      </c>
      <c r="H210" s="45">
        <v>0.31</v>
      </c>
      <c r="I210" s="45">
        <v>0.319</v>
      </c>
      <c r="J210" s="45">
        <v>0.328</v>
      </c>
      <c r="K210" s="45">
        <v>0.338</v>
      </c>
      <c r="L210" s="45">
        <v>0.34800000000000003</v>
      </c>
      <c r="M210" s="45">
        <v>0.35800000000000004</v>
      </c>
      <c r="N210" s="31">
        <f t="shared" si="9"/>
        <v>1.1623376623376624</v>
      </c>
    </row>
    <row r="211" spans="1:14" ht="14.25">
      <c r="A211" s="42" t="s">
        <v>233</v>
      </c>
      <c r="B211" s="42" t="s">
        <v>41</v>
      </c>
      <c r="C211" s="42" t="s">
        <v>42</v>
      </c>
      <c r="D211" s="42" t="s">
        <v>43</v>
      </c>
      <c r="E211" s="43"/>
      <c r="F211" s="44">
        <v>0.23500000000000001</v>
      </c>
      <c r="G211" s="44">
        <v>0.25</v>
      </c>
      <c r="H211" s="45">
        <v>0.263</v>
      </c>
      <c r="I211" s="45">
        <v>0.273</v>
      </c>
      <c r="J211" s="45">
        <v>0.28500000000000003</v>
      </c>
      <c r="K211" s="45">
        <v>0.29700000000000004</v>
      </c>
      <c r="L211" s="45">
        <v>0.31</v>
      </c>
      <c r="M211" s="45">
        <v>0.323</v>
      </c>
      <c r="N211" s="31">
        <f t="shared" si="9"/>
        <v>1.3744680851063829</v>
      </c>
    </row>
    <row r="212" spans="1:14" ht="14.25">
      <c r="A212" s="42" t="s">
        <v>234</v>
      </c>
      <c r="B212" s="42" t="s">
        <v>41</v>
      </c>
      <c r="C212" s="42" t="s">
        <v>42</v>
      </c>
      <c r="D212" s="42" t="s">
        <v>43</v>
      </c>
      <c r="E212" s="43"/>
      <c r="F212" s="44">
        <v>0.17900000000000002</v>
      </c>
      <c r="G212" s="45">
        <v>0.189</v>
      </c>
      <c r="H212" s="45">
        <v>0.196</v>
      </c>
      <c r="I212" s="45">
        <v>0.202</v>
      </c>
      <c r="J212" s="45">
        <v>0.21</v>
      </c>
      <c r="K212" s="45">
        <v>0.219</v>
      </c>
      <c r="L212" s="45">
        <v>0.227</v>
      </c>
      <c r="M212" s="45">
        <v>0.23500000000000001</v>
      </c>
      <c r="N212" s="31">
        <f t="shared" si="9"/>
        <v>1.312849162011173</v>
      </c>
    </row>
    <row r="213" spans="1:14" ht="14.25">
      <c r="A213" s="42" t="s">
        <v>235</v>
      </c>
      <c r="B213" s="42" t="s">
        <v>41</v>
      </c>
      <c r="C213" s="42" t="s">
        <v>42</v>
      </c>
      <c r="D213" s="42" t="s">
        <v>43</v>
      </c>
      <c r="E213" s="43"/>
      <c r="F213" s="44">
        <v>0.17800000000000002</v>
      </c>
      <c r="G213" s="45">
        <v>0.182</v>
      </c>
      <c r="H213" s="45">
        <v>0.187</v>
      </c>
      <c r="I213" s="45">
        <v>0.193</v>
      </c>
      <c r="J213" s="45">
        <v>0.2</v>
      </c>
      <c r="K213" s="45">
        <v>0.20800000000000002</v>
      </c>
      <c r="L213" s="45">
        <v>0.216</v>
      </c>
      <c r="M213" s="45">
        <v>0.224</v>
      </c>
      <c r="N213" s="31">
        <f t="shared" si="9"/>
        <v>1.2584269662921348</v>
      </c>
    </row>
    <row r="214" spans="1:14" ht="14.25">
      <c r="A214" s="42" t="s">
        <v>237</v>
      </c>
      <c r="B214" s="42" t="s">
        <v>41</v>
      </c>
      <c r="C214" s="42" t="s">
        <v>42</v>
      </c>
      <c r="D214" s="42" t="s">
        <v>43</v>
      </c>
      <c r="E214" s="43"/>
      <c r="F214" s="45">
        <v>0.034</v>
      </c>
      <c r="G214" s="45">
        <v>0.035</v>
      </c>
      <c r="H214" s="45">
        <v>0.037</v>
      </c>
      <c r="I214" s="45">
        <v>0.039</v>
      </c>
      <c r="J214" s="45">
        <v>0.04</v>
      </c>
      <c r="K214" s="45">
        <v>0.042</v>
      </c>
      <c r="L214" s="45">
        <v>0.044</v>
      </c>
      <c r="M214" s="45">
        <v>0.045</v>
      </c>
      <c r="N214" s="31">
        <f t="shared" si="9"/>
        <v>1.3235294117647058</v>
      </c>
    </row>
    <row r="215" spans="1:14" ht="14.25">
      <c r="A215" s="50" t="s">
        <v>238</v>
      </c>
      <c r="B215" s="50" t="s">
        <v>41</v>
      </c>
      <c r="C215" s="50" t="s">
        <v>42</v>
      </c>
      <c r="D215" s="50" t="s">
        <v>43</v>
      </c>
      <c r="E215" s="51"/>
      <c r="F215" s="52" t="s">
        <v>239</v>
      </c>
      <c r="G215" s="52" t="s">
        <v>239</v>
      </c>
      <c r="H215" s="52" t="s">
        <v>239</v>
      </c>
      <c r="I215" s="52" t="s">
        <v>239</v>
      </c>
      <c r="J215" s="52" t="s">
        <v>239</v>
      </c>
      <c r="K215" s="52" t="s">
        <v>239</v>
      </c>
      <c r="L215" s="52" t="s">
        <v>239</v>
      </c>
      <c r="M215" s="52" t="s">
        <v>239</v>
      </c>
      <c r="N215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53" t="s">
        <v>265</v>
      </c>
    </row>
    <row r="2" ht="14.25">
      <c r="A2" s="9" t="s">
        <v>17</v>
      </c>
    </row>
    <row r="3" ht="14.25">
      <c r="A3" s="10" t="s">
        <v>18</v>
      </c>
    </row>
    <row r="4" ht="14.25">
      <c r="A4" s="9"/>
    </row>
    <row r="5" ht="14.25">
      <c r="A5" s="9" t="s">
        <v>19</v>
      </c>
    </row>
    <row r="6" ht="14.25">
      <c r="A6" s="10" t="s">
        <v>20</v>
      </c>
    </row>
    <row r="7" ht="14.25">
      <c r="A7" s="9"/>
    </row>
    <row r="8" ht="12.75">
      <c r="A8" s="54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</sheetData>
  <sheetProtection selectLockedCells="1" selectUnlockedCells="1"/>
  <hyperlinks>
    <hyperlink ref="A3" r:id="rId1" display="http://www.imf.org/external/pubs/ft/weo/2016/02/weodata/weorept.aspx"/>
    <hyperlink ref="A6" r:id="rId2" display="http://www.internetlivestats.com/internet-users-by-country/"/>
  </hyperlink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Ecclesine (pecclesi)</dc:creator>
  <cp:keywords/>
  <dc:description/>
  <cp:lastModifiedBy>Peter Ecclesine (pecclesi)</cp:lastModifiedBy>
  <dcterms:created xsi:type="dcterms:W3CDTF">2017-10-16T15:44:36Z</dcterms:created>
  <dcterms:modified xsi:type="dcterms:W3CDTF">2017-10-16T15:45:01Z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