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<sst xmlns="http://schemas.openxmlformats.org/spreadsheetml/2006/main" count="316" uniqueCount="210">
  <si>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</si>
  <si>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</si>
  <si>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</si>
  <si>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</si>
  <si>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</si>
  <si>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</si>
  <si>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</si>
  <si>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</si>
  <si>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</si>
  <si>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</si>
  <si>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</si>
  <si>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</si>
  <si>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</si>
  <si>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</si>
  <si>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</si>
  <si>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</si>
  <si>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</si>
  <si>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</si>
  <si>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</si>
  <si>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</si>
  <si>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</si>
  <si>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</si>
  <si>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</si>
  <si>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</si>
  <si>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</si>
  <si>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</si>
  <si>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</si>
  <si>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</si>
  <si>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</si>
  <si>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</si>
  <si>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</si>
  <si>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</si>
  <si>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</si>
  <si>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</si>
  <si>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</si>
  <si>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</si>
  <si>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</si>
  <si>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</si>
  <si>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</si>
  <si>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</si>
  <si>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</si>
  <si>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</si>
  <si>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</si>
  <si>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</si>
  <si>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</si>
  <si>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</si>
  <si>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</si>
  <si>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</si>
  <si>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</si>
  <si>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</si>
  <si>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</si>
  <si>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</si>
  <si>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</si>
  <si>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</si>
  <si>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</si>
  <si>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</si>
  <si>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</si>
  <si>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</si>
  <si>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</si>
  <si>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</si>
  <si>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</si>
  <si>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</si>
  <si>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</si>
  <si>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</si>
  <si>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</si>
  <si>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</si>
  <si>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</si>
  <si>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</si>
  <si>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</si>
  <si>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</si>
  <si>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</si>
  <si>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</si>
  <si>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</si>
  <si>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</si>
  <si>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</si>
  <si>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</si>
  <si>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</si>
  <si>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</si>
  <si>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</si>
  <si>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</si>
  <si>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</si>
  <si>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</si>
  <si>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</si>
  <si>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</si>
  <si>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</si>
  <si>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</si>
  <si>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</si>
  <si>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</si>
  <si>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</si>
  <si>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</si>
  <si>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</si>
  <si>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</si>
  <si>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</si>
  <si>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</si>
  <si>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</si>
  <si>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</si>
  <si>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</si>
  <si>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</si>
  <si>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</si>
  <si>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</si>
  <si>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</si>
  <si>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</si>
  <si>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</si>
  <si>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</si>
  <si>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</si>
  <si>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</si>
  <si>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</si>
  <si>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</si>
  <si>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</si>
  <si>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</si>
  <si>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</si>
  <si>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</si>
  <si>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</si>
  <si>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</si>
  <si>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</si>
  <si>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</si>
  <si>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</si>
  <si>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</si>
  <si>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</si>
  <si>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</si>
  <si>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</si>
  <si>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</si>
  <si>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</si>
  <si>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</si>
  <si>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</si>
  <si>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</si>
  <si>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</si>
  <si>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</si>
  <si>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</si>
  <si>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</si>
  <si>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</si>
  <si>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</si>
  <si>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</si>
  <si>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</si>
  <si>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</si>
  <si>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</si>
  <si>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</si>
  <si>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</si>
  <si>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</si>
  <si>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</si>
  <si>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</si>
  <si>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</si>
  <si>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</si>
  <si>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</si>
  <si>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</si>
  <si>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</si>
  <si>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</si>
  <si>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</si>
  <si>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</si>
  <si>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</si>
  <si>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</si>
  <si>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</si>
  <si>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September 7 - 12, 2008</t>
  </si>
  <si>
    <t>Notor/ALL</t>
  </si>
  <si>
    <t>November 9 - 14, 2008</t>
  </si>
  <si>
    <t>17:00-18:00</t>
  </si>
  <si>
    <t>11:30-12:30</t>
  </si>
  <si>
    <t xml:space="preserve">      Update on submissions to ITU-R</t>
  </si>
  <si>
    <t xml:space="preserve">TMG                                                                          650 Shackamaxon Drive                                                                                                    Westfield, NJ 07090  </t>
  </si>
  <si>
    <t>May 10 - 15, 2009</t>
  </si>
  <si>
    <t>Montreal, Canada</t>
  </si>
  <si>
    <t>March 8 - 14, 2009</t>
  </si>
  <si>
    <t>REVIEW AND APPROVE THE 802.18 MINUTES OF March, 2008 SESSION</t>
  </si>
  <si>
    <t>NEXT SESSION  PLENARY July 13 - 18, Denver, Colorada</t>
  </si>
  <si>
    <t>Vancouver, BC, Canada</t>
  </si>
  <si>
    <t>September 20 - 25, 2009</t>
  </si>
  <si>
    <t>THz SG</t>
  </si>
  <si>
    <t>RTCA Collaboration</t>
  </si>
  <si>
    <t>802.18 Opening Plenary</t>
  </si>
  <si>
    <t>SC-202 and RTCA</t>
  </si>
  <si>
    <t>Lynch/Kraemer/Marks</t>
  </si>
  <si>
    <t>January 18 - 23, 2008</t>
  </si>
  <si>
    <t>July 12 -17, 2009</t>
  </si>
  <si>
    <t>Interim</t>
  </si>
  <si>
    <t>R0</t>
  </si>
  <si>
    <t xml:space="preserve"> September 8 - 11, 2008</t>
  </si>
  <si>
    <t xml:space="preserve">                Waikoloa, HI</t>
  </si>
  <si>
    <t>November 15 - 20, 2009</t>
  </si>
  <si>
    <t>Dallas, Republic of Texas</t>
  </si>
  <si>
    <t>Los Angeles, CA</t>
  </si>
  <si>
    <t>San Francisco, CA</t>
  </si>
  <si>
    <t>Atlanta, GA, USA</t>
  </si>
  <si>
    <t>Joint Opening Plenary</t>
  </si>
  <si>
    <t>IMT-Advanced Submission Review Guidelines</t>
  </si>
  <si>
    <t>802.11/16/21 IMT-A Handover Discussions</t>
  </si>
  <si>
    <t>ITU-R Regulatory Status</t>
  </si>
  <si>
    <t>10:30-11:30</t>
  </si>
  <si>
    <t>12:30-13:00</t>
  </si>
  <si>
    <t>Waikoloa, HI</t>
  </si>
  <si>
    <t>September 8 - 11, 2008</t>
  </si>
  <si>
    <t>SUNDAY (7th)</t>
  </si>
  <si>
    <t>MONDAY (8th)</t>
  </si>
  <si>
    <t>TUESDAY (9th)</t>
  </si>
  <si>
    <t>WEDNESDAY (10th)</t>
  </si>
  <si>
    <t>THURSDAY (11th)</t>
  </si>
  <si>
    <t>FRIDAY (12th)</t>
  </si>
  <si>
    <t>802.18 OPENING PLENARY AGENDA - Monday, September 8, 2008, 10:30 - 12:30</t>
  </si>
  <si>
    <t>Update on ITU-R WP5D inputs</t>
  </si>
  <si>
    <t xml:space="preserve">Follow-up on ECC UWB consultation </t>
  </si>
  <si>
    <t>IMT-Advanced input criteria</t>
  </si>
  <si>
    <t xml:space="preserve">      Criteria for review of IMT-Advanced contributions</t>
  </si>
  <si>
    <t>ITU-R Regulatory Background</t>
  </si>
  <si>
    <t xml:space="preserve">      Update on WP5D meeting in Korea</t>
  </si>
  <si>
    <t xml:space="preserve">      SC-202 and RTCA</t>
  </si>
  <si>
    <t>All</t>
  </si>
  <si>
    <t xml:space="preserve">      ECC UWB consultation feedback</t>
  </si>
  <si>
    <t xml:space="preserve">      THz update</t>
  </si>
  <si>
    <t>802.18 CLOSING AGENDA - Thursday, September 11,  4:00 PM -  6:00 PM</t>
  </si>
  <si>
    <t xml:space="preserve">      60 GHz spectrum availability</t>
  </si>
  <si>
    <t>Kennedy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</si>
</sst>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33522036"/>
        <c:axId val="33262869"/>
      </c:barChart>
      <c:catAx>
        <c:axId val="3352203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3262869"/>
        <c:crosses val="autoZero"/>
        <c:auto val="1"/>
        <c:lblOffset val="100"/>
        <c:noMultiLvlLbl val="0"/>
      </c:catAx>
      <c:valAx>
        <c:axId val="33262869"/>
        <c:scaling>
          <c:orientation val="minMax"/>
        </c:scaling>
        <c:axPos val="t"/>
        <c:majorGridlines/>
        <c:delete val="0"/>
        <c:numFmt formatCode="General" sourceLinked="1"/>
        <c:majorTickMark val="out"/>
        <c:minorTickMark val="none"/>
        <c:tickLblPos val="nextTo"/>
        <c:crossAx val="3352203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E16" sqref="E16"/>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173</v>
      </c>
      <c r="O3" s="124" t="str">
        <f>$C$3</f>
        <v>Interim</v>
      </c>
      <c r="P3" s="263"/>
    </row>
    <row r="4" spans="1:16" ht="12.75" customHeight="1">
      <c r="A4"/>
      <c r="C4" s="525" t="s">
        <v>174</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175</v>
      </c>
      <c r="I10" s="475"/>
    </row>
    <row r="11" spans="1:7" ht="23.25">
      <c r="A11"/>
      <c r="D11" s="476" t="s">
        <v>116</v>
      </c>
      <c r="G11" s="520" t="s">
        <v>176</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139</v>
      </c>
      <c r="C9" s="406" t="s">
        <v>143</v>
      </c>
      <c r="D9" s="531" t="s">
        <v>140</v>
      </c>
      <c r="E9" s="533" t="s">
        <v>147</v>
      </c>
    </row>
    <row r="10" spans="2:5" s="365" customFormat="1" ht="62.25" customHeight="1">
      <c r="B10" s="530"/>
      <c r="C10" s="407" t="s">
        <v>158</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F20" sqref="F20"/>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151</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91</v>
      </c>
      <c r="E7" s="464" t="s">
        <v>38</v>
      </c>
      <c r="F7" s="464" t="s">
        <v>91</v>
      </c>
      <c r="G7" s="464" t="s">
        <v>38</v>
      </c>
      <c r="H7" s="464" t="s">
        <v>91</v>
      </c>
      <c r="I7" s="464" t="s">
        <v>38</v>
      </c>
      <c r="J7" s="464" t="s">
        <v>91</v>
      </c>
      <c r="K7" s="464" t="s">
        <v>38</v>
      </c>
    </row>
    <row r="8" spans="2:11" ht="38.25" customHeight="1">
      <c r="B8" s="158" t="s">
        <v>71</v>
      </c>
      <c r="C8" s="465" t="s">
        <v>132</v>
      </c>
      <c r="D8" s="465" t="s">
        <v>152</v>
      </c>
      <c r="E8" s="465" t="s">
        <v>154</v>
      </c>
      <c r="F8" s="465" t="s">
        <v>171</v>
      </c>
      <c r="G8" s="465" t="s">
        <v>161</v>
      </c>
      <c r="H8" s="465" t="s">
        <v>159</v>
      </c>
      <c r="I8" s="465" t="s">
        <v>172</v>
      </c>
      <c r="J8" s="465" t="s">
        <v>165</v>
      </c>
      <c r="K8" s="465" t="s">
        <v>177</v>
      </c>
    </row>
    <row r="9" spans="2:11" ht="38.25" customHeight="1">
      <c r="B9" s="159" t="s">
        <v>6</v>
      </c>
      <c r="C9" s="465" t="s">
        <v>133</v>
      </c>
      <c r="D9" s="465" t="s">
        <v>134</v>
      </c>
      <c r="E9" s="465" t="s">
        <v>178</v>
      </c>
      <c r="F9" s="465" t="s">
        <v>179</v>
      </c>
      <c r="G9" s="465" t="s">
        <v>164</v>
      </c>
      <c r="H9" s="465" t="s">
        <v>160</v>
      </c>
      <c r="I9" s="465" t="s">
        <v>180</v>
      </c>
      <c r="J9" s="465" t="s">
        <v>134</v>
      </c>
      <c r="K9" s="465" t="s">
        <v>181</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1">
      <selection activeCell="P92" sqref="P9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188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189</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190</v>
      </c>
      <c r="D8" s="619" t="s">
        <v>191</v>
      </c>
      <c r="E8" s="619"/>
      <c r="F8" s="619"/>
      <c r="G8" s="619"/>
      <c r="H8" s="620"/>
      <c r="I8" s="619" t="s">
        <v>192</v>
      </c>
      <c r="J8" s="619"/>
      <c r="K8" s="619"/>
      <c r="L8" s="619"/>
      <c r="M8" s="620"/>
      <c r="N8" s="627" t="s">
        <v>193</v>
      </c>
      <c r="O8" s="628"/>
      <c r="P8" s="628"/>
      <c r="Q8" s="628"/>
      <c r="R8" s="629"/>
      <c r="S8" s="621" t="s">
        <v>194</v>
      </c>
      <c r="T8" s="622"/>
      <c r="U8" s="622"/>
      <c r="V8" s="622"/>
      <c r="W8" s="622"/>
      <c r="X8" s="623" t="s">
        <v>195</v>
      </c>
      <c r="Y8" s="624"/>
      <c r="Z8" s="625"/>
      <c r="AA8" s="625"/>
      <c r="AB8" s="626"/>
      <c r="AC8" s="50"/>
    </row>
    <row r="9" spans="1:30" s="46" customFormat="1" ht="36" customHeight="1">
      <c r="A9" s="45"/>
      <c r="B9" s="659" t="s">
        <v>55</v>
      </c>
      <c r="C9" s="657"/>
      <c r="D9" s="375"/>
      <c r="E9" s="375"/>
      <c r="F9" s="375"/>
      <c r="G9" s="375"/>
      <c r="H9" s="375"/>
      <c r="I9" s="593"/>
      <c r="J9" s="594"/>
      <c r="K9" s="594"/>
      <c r="L9" s="594"/>
      <c r="M9" s="595"/>
      <c r="N9" s="599"/>
      <c r="O9" s="600"/>
      <c r="P9" s="584"/>
      <c r="Q9" s="584"/>
      <c r="R9" s="601"/>
      <c r="S9" s="589"/>
      <c r="T9" s="590"/>
      <c r="U9" s="591"/>
      <c r="V9" s="591"/>
      <c r="W9" s="592"/>
      <c r="X9" s="582" t="s">
        <v>77</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18</v>
      </c>
      <c r="C11" s="658"/>
      <c r="D11" s="664" t="s">
        <v>182</v>
      </c>
      <c r="E11" s="664"/>
      <c r="F11" s="664"/>
      <c r="G11" s="664"/>
      <c r="H11" s="664"/>
      <c r="I11" s="560" t="s">
        <v>167</v>
      </c>
      <c r="J11" s="561"/>
      <c r="K11" s="561"/>
      <c r="L11" s="561"/>
      <c r="M11" s="561"/>
      <c r="N11" s="560" t="s">
        <v>166</v>
      </c>
      <c r="O11" s="561"/>
      <c r="P11" s="561"/>
      <c r="Q11" s="561"/>
      <c r="R11" s="561"/>
      <c r="S11" s="560">
        <v>802.18</v>
      </c>
      <c r="T11" s="561"/>
      <c r="U11" s="561"/>
      <c r="V11" s="561"/>
      <c r="W11" s="561"/>
      <c r="X11" s="684" t="s">
        <v>150</v>
      </c>
      <c r="Y11" s="690"/>
      <c r="Z11" s="690"/>
      <c r="AA11" s="690"/>
      <c r="AB11" s="691"/>
      <c r="AC11" s="52"/>
      <c r="AD11" s="58"/>
    </row>
    <row r="12" spans="1:30" s="46" customFormat="1" ht="36" customHeight="1" thickBot="1">
      <c r="A12" s="45"/>
      <c r="B12" s="367" t="s">
        <v>17</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15</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16</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75</v>
      </c>
      <c r="E15" s="662"/>
      <c r="F15" s="662"/>
      <c r="G15" s="662"/>
      <c r="H15" s="663"/>
      <c r="I15" s="560">
        <v>802.18</v>
      </c>
      <c r="J15" s="561"/>
      <c r="K15" s="561"/>
      <c r="L15" s="561"/>
      <c r="M15" s="561"/>
      <c r="N15" s="560" t="s">
        <v>137</v>
      </c>
      <c r="O15" s="561"/>
      <c r="P15" s="561"/>
      <c r="Q15" s="561"/>
      <c r="R15" s="561"/>
      <c r="S15" s="560">
        <v>802.18</v>
      </c>
      <c r="T15" s="561"/>
      <c r="U15" s="561"/>
      <c r="V15" s="561"/>
      <c r="W15" s="561"/>
      <c r="X15" s="684" t="s">
        <v>150</v>
      </c>
      <c r="Y15" s="685"/>
      <c r="Z15" s="685"/>
      <c r="AA15" s="685"/>
      <c r="AB15" s="686"/>
      <c r="AC15" s="53"/>
      <c r="AD15" s="58"/>
    </row>
    <row r="16" spans="1:30" s="46" customFormat="1" ht="36" customHeight="1" thickBot="1">
      <c r="A16" s="45"/>
      <c r="B16" s="368" t="s">
        <v>186</v>
      </c>
      <c r="C16" s="555"/>
      <c r="D16" s="665" t="s">
        <v>168</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156</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187</v>
      </c>
      <c r="C18" s="555"/>
      <c r="D18" s="548" t="s">
        <v>14</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131</v>
      </c>
      <c r="C19" s="555"/>
      <c r="D19" s="548"/>
      <c r="E19" s="548"/>
      <c r="F19" s="548"/>
      <c r="G19" s="548"/>
      <c r="H19" s="548"/>
      <c r="I19" s="548" t="s">
        <v>14</v>
      </c>
      <c r="J19" s="548"/>
      <c r="K19" s="548"/>
      <c r="L19" s="548"/>
      <c r="M19" s="548"/>
      <c r="N19" s="548" t="s">
        <v>14</v>
      </c>
      <c r="O19" s="548"/>
      <c r="P19" s="548"/>
      <c r="Q19" s="548"/>
      <c r="R19" s="548"/>
      <c r="S19" s="548" t="s">
        <v>14</v>
      </c>
      <c r="T19" s="548"/>
      <c r="U19" s="548"/>
      <c r="V19" s="548"/>
      <c r="W19" s="548"/>
      <c r="X19" s="571" t="s">
        <v>27</v>
      </c>
      <c r="Y19" s="571"/>
      <c r="Z19" s="571"/>
      <c r="AA19" s="571"/>
      <c r="AB19" s="572"/>
      <c r="AC19" s="54"/>
      <c r="AD19" s="58"/>
    </row>
    <row r="20" spans="1:30" s="46" customFormat="1" ht="36" customHeight="1">
      <c r="A20" s="45"/>
      <c r="B20" s="562" t="s">
        <v>129</v>
      </c>
      <c r="C20" s="383"/>
      <c r="D20" s="666">
        <v>802.18</v>
      </c>
      <c r="E20" s="667"/>
      <c r="F20" s="667"/>
      <c r="G20" s="667"/>
      <c r="H20" s="668"/>
      <c r="I20" s="666" t="s">
        <v>183</v>
      </c>
      <c r="J20" s="667"/>
      <c r="K20" s="667"/>
      <c r="L20" s="667"/>
      <c r="M20" s="668"/>
      <c r="N20" s="666">
        <v>802.18</v>
      </c>
      <c r="O20" s="667"/>
      <c r="P20" s="667"/>
      <c r="Q20" s="667"/>
      <c r="R20" s="668"/>
      <c r="S20" s="666">
        <v>802.18</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155</v>
      </c>
      <c r="C24" s="642" t="s">
        <v>135</v>
      </c>
      <c r="D24" s="560" t="s">
        <v>185</v>
      </c>
      <c r="E24" s="674"/>
      <c r="F24" s="674"/>
      <c r="G24" s="674"/>
      <c r="H24" s="674"/>
      <c r="I24" s="560" t="s">
        <v>184</v>
      </c>
      <c r="J24" s="561"/>
      <c r="K24" s="561"/>
      <c r="L24" s="561"/>
      <c r="M24" s="561"/>
      <c r="N24" s="560">
        <v>802.18</v>
      </c>
      <c r="O24" s="561"/>
      <c r="P24" s="561"/>
      <c r="Q24" s="561"/>
      <c r="R24" s="561"/>
      <c r="S24" s="560" t="s">
        <v>130</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8</v>
      </c>
      <c r="C28" s="521"/>
      <c r="D28" s="643"/>
      <c r="E28" s="644"/>
      <c r="F28" s="644"/>
      <c r="G28" s="644"/>
      <c r="H28" s="645"/>
      <c r="I28" s="557" t="s">
        <v>141</v>
      </c>
      <c r="J28" s="558"/>
      <c r="K28" s="558"/>
      <c r="L28" s="558"/>
      <c r="M28" s="559"/>
      <c r="N28" s="565" t="s">
        <v>75</v>
      </c>
      <c r="O28" s="566"/>
      <c r="P28" s="566"/>
      <c r="Q28" s="566"/>
      <c r="R28" s="567"/>
      <c r="S28" s="565" t="s">
        <v>141</v>
      </c>
      <c r="T28" s="566"/>
      <c r="U28" s="566"/>
      <c r="V28" s="566"/>
      <c r="W28" s="567"/>
      <c r="X28" s="371"/>
      <c r="Y28" s="371"/>
      <c r="Z28" s="371"/>
      <c r="AA28" s="371"/>
      <c r="AB28" s="372"/>
      <c r="AC28" s="54"/>
      <c r="AD28" s="58"/>
    </row>
    <row r="29" spans="1:30" s="46" customFormat="1" ht="36" customHeight="1" thickBot="1">
      <c r="A29" s="45"/>
      <c r="B29" s="368" t="s">
        <v>9</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10</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11</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12</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13</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62</v>
      </c>
      <c r="AD37" s="72">
        <f aca="true" t="shared" si="0" ref="AD37:AD56">SUM(C37:AB37)</f>
        <v>16</v>
      </c>
      <c r="AE37" s="568"/>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61</v>
      </c>
      <c r="AD57" s="106">
        <f>SUM(AD37:AD56)</f>
        <v>176.5</v>
      </c>
      <c r="AE57" s="568"/>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64</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120</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tabSelected="1" zoomScale="75" zoomScaleNormal="75" workbookViewId="0" topLeftCell="A20">
      <selection activeCell="G48" sqref="G4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05" t="s">
        <v>76</v>
      </c>
      <c r="C2" s="706"/>
      <c r="D2" s="706"/>
      <c r="E2" s="706"/>
      <c r="F2" s="706"/>
      <c r="G2" s="706"/>
      <c r="H2" s="706"/>
      <c r="I2" s="707"/>
    </row>
    <row r="3" spans="1:9" s="125" customFormat="1" ht="16.5" customHeight="1">
      <c r="A3" s="433"/>
      <c r="B3" s="714" t="str">
        <f>'802.18 Cover'!$C$3</f>
        <v>Interim</v>
      </c>
      <c r="C3" s="715"/>
      <c r="D3" s="730" t="s">
        <v>104</v>
      </c>
      <c r="E3" s="695"/>
      <c r="F3" s="695"/>
      <c r="G3" s="695"/>
      <c r="H3" s="695"/>
      <c r="I3" s="696"/>
    </row>
    <row r="4" spans="1:9" s="125" customFormat="1" ht="16.5" customHeight="1">
      <c r="A4" s="433"/>
      <c r="B4" s="716" t="str">
        <f>'802.18 Cover'!$C$4</f>
        <v>R0</v>
      </c>
      <c r="C4" s="717"/>
      <c r="D4" s="731" t="s">
        <v>188</v>
      </c>
      <c r="E4" s="708"/>
      <c r="F4" s="708"/>
      <c r="G4" s="708"/>
      <c r="H4" s="708"/>
      <c r="I4" s="709"/>
    </row>
    <row r="5" spans="1:31" s="125" customFormat="1" ht="16.5" customHeight="1">
      <c r="A5" s="433"/>
      <c r="B5" s="718"/>
      <c r="C5" s="719"/>
      <c r="D5" s="727" t="s">
        <v>189</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105</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138</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197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198</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169</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201</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199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196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40</v>
      </c>
      <c r="I18" s="701"/>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162</v>
      </c>
      <c r="F22" s="14"/>
      <c r="G22" s="8" t="s">
        <v>142</v>
      </c>
      <c r="H22" s="31">
        <v>5</v>
      </c>
      <c r="I22" s="417">
        <f>I21+TIME(0,H22,0)</f>
        <v>0.44375</v>
      </c>
    </row>
    <row r="23" spans="2:9" s="143" customFormat="1" ht="16.5" customHeight="1">
      <c r="B23" s="418"/>
      <c r="C23" s="17" t="s">
        <v>95</v>
      </c>
      <c r="D23" s="2" t="s">
        <v>83</v>
      </c>
      <c r="E23" s="401" t="s">
        <v>67</v>
      </c>
      <c r="F23" s="14"/>
      <c r="G23" s="8" t="s">
        <v>142</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142</v>
      </c>
      <c r="H25" s="29">
        <v>3</v>
      </c>
      <c r="I25" s="417">
        <v>0.44930555555555557</v>
      </c>
    </row>
    <row r="26" spans="2:9" s="13" customFormat="1" ht="16.5" customHeight="1">
      <c r="B26" s="427"/>
      <c r="C26" s="17" t="s">
        <v>96</v>
      </c>
      <c r="D26" s="65" t="s">
        <v>84</v>
      </c>
      <c r="E26" s="400" t="s">
        <v>36</v>
      </c>
      <c r="F26" s="8"/>
      <c r="G26" s="8" t="s">
        <v>142</v>
      </c>
      <c r="H26" s="29">
        <v>3</v>
      </c>
      <c r="I26" s="417">
        <f>I25+TIME(0,H26,0)</f>
        <v>0.4513888888888889</v>
      </c>
    </row>
    <row r="27" spans="2:9" s="13" customFormat="1" ht="16.5" customHeight="1">
      <c r="B27" s="427"/>
      <c r="C27" s="17" t="s">
        <v>97</v>
      </c>
      <c r="D27" s="65" t="s">
        <v>84</v>
      </c>
      <c r="E27" s="400" t="s">
        <v>68</v>
      </c>
      <c r="F27" s="8" t="s">
        <v>78</v>
      </c>
      <c r="G27" s="8" t="s">
        <v>142</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157</v>
      </c>
      <c r="F30" s="8" t="s">
        <v>79</v>
      </c>
      <c r="G30" s="10" t="s">
        <v>114</v>
      </c>
      <c r="H30" s="30">
        <v>3</v>
      </c>
      <c r="I30" s="195">
        <v>0.45555555555555555</v>
      </c>
    </row>
    <row r="31" spans="2:9" s="126" customFormat="1" ht="16.5" customHeight="1">
      <c r="B31" s="451"/>
      <c r="C31" s="20">
        <v>3.2</v>
      </c>
      <c r="D31" s="19" t="s">
        <v>84</v>
      </c>
      <c r="E31" s="10" t="s">
        <v>148</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144</v>
      </c>
      <c r="F34" s="14" t="s">
        <v>78</v>
      </c>
      <c r="G34" s="14" t="s">
        <v>146</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202</v>
      </c>
      <c r="F38" s="4" t="s">
        <v>79</v>
      </c>
      <c r="G38" s="4" t="s">
        <v>170</v>
      </c>
      <c r="H38" s="34">
        <v>10</v>
      </c>
      <c r="I38" s="417">
        <v>0.4756944444444444</v>
      </c>
    </row>
    <row r="39" spans="2:9" s="139" customFormat="1" ht="16.5" customHeight="1">
      <c r="B39" s="429"/>
      <c r="C39" s="12">
        <v>5.2</v>
      </c>
      <c r="D39" s="2" t="s">
        <v>54</v>
      </c>
      <c r="E39" s="14" t="s">
        <v>200</v>
      </c>
      <c r="F39" s="4" t="s">
        <v>79</v>
      </c>
      <c r="G39" s="4" t="s">
        <v>153</v>
      </c>
      <c r="H39" s="34">
        <v>10</v>
      </c>
      <c r="I39" s="417">
        <v>0.4826388888888889</v>
      </c>
    </row>
    <row r="40" spans="2:9" s="139" customFormat="1" ht="16.5" customHeight="1">
      <c r="B40" s="429"/>
      <c r="C40" s="12">
        <v>5.3</v>
      </c>
      <c r="D40" s="2" t="s">
        <v>54</v>
      </c>
      <c r="E40" s="14" t="s">
        <v>203</v>
      </c>
      <c r="F40" s="4" t="s">
        <v>79</v>
      </c>
      <c r="G40" s="4" t="s">
        <v>204</v>
      </c>
      <c r="H40" s="34">
        <v>10</v>
      </c>
      <c r="I40" s="417">
        <v>0.4895833333333333</v>
      </c>
    </row>
    <row r="41" spans="2:9" s="139" customFormat="1" ht="16.5" customHeight="1">
      <c r="B41" s="429"/>
      <c r="C41" s="12">
        <v>5.4</v>
      </c>
      <c r="D41" s="2" t="s">
        <v>54</v>
      </c>
      <c r="E41" s="14" t="s">
        <v>206</v>
      </c>
      <c r="F41" s="4" t="s">
        <v>79</v>
      </c>
      <c r="G41" s="4" t="s">
        <v>90</v>
      </c>
      <c r="H41" s="34">
        <v>10</v>
      </c>
      <c r="I41" s="417">
        <v>0.49652777777777773</v>
      </c>
    </row>
    <row r="42" spans="2:9" s="139" customFormat="1" ht="16.5" customHeight="1">
      <c r="B42" s="429"/>
      <c r="C42" s="12">
        <v>5.5</v>
      </c>
      <c r="D42" s="2" t="s">
        <v>54</v>
      </c>
      <c r="E42" s="14" t="s">
        <v>205</v>
      </c>
      <c r="F42" s="4" t="s">
        <v>79</v>
      </c>
      <c r="G42" s="4" t="s">
        <v>114</v>
      </c>
      <c r="H42" s="34">
        <v>10</v>
      </c>
      <c r="I42" s="417">
        <v>0.5034722222222222</v>
      </c>
    </row>
    <row r="43" spans="2:9" s="139" customFormat="1" ht="16.5" customHeight="1">
      <c r="B43" s="429"/>
      <c r="C43" s="12">
        <v>5.6</v>
      </c>
      <c r="D43" s="2" t="s">
        <v>54</v>
      </c>
      <c r="E43" s="14" t="s">
        <v>208</v>
      </c>
      <c r="F43" s="4" t="s">
        <v>79</v>
      </c>
      <c r="G43" s="4" t="s">
        <v>209</v>
      </c>
      <c r="H43" s="34">
        <v>10</v>
      </c>
      <c r="I43" s="417">
        <v>0.5104166666666666</v>
      </c>
    </row>
    <row r="44" spans="2:9" s="139" customFormat="1" ht="16.5" customHeight="1">
      <c r="B44" s="429"/>
      <c r="C44" s="12">
        <v>5.6</v>
      </c>
      <c r="D44" s="2" t="s">
        <v>54</v>
      </c>
      <c r="E44" s="14" t="s">
        <v>149</v>
      </c>
      <c r="F44" s="4" t="s">
        <v>79</v>
      </c>
      <c r="G44" s="4" t="s">
        <v>114</v>
      </c>
      <c r="H44" s="34">
        <v>5</v>
      </c>
      <c r="I44" s="417">
        <v>0.513888888888889</v>
      </c>
    </row>
    <row r="45" spans="2:9" s="139" customFormat="1" ht="16.5" customHeight="1">
      <c r="B45" s="429"/>
      <c r="C45" s="12">
        <v>5.7</v>
      </c>
      <c r="D45" s="2" t="s">
        <v>54</v>
      </c>
      <c r="E45" s="14" t="s">
        <v>145</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05" t="s">
        <v>76</v>
      </c>
      <c r="C50" s="706"/>
      <c r="D50" s="706"/>
      <c r="E50" s="706"/>
      <c r="F50" s="706"/>
      <c r="G50" s="706"/>
      <c r="H50" s="706"/>
      <c r="I50" s="707"/>
    </row>
    <row r="51" spans="1:9" s="125" customFormat="1" ht="16.5" customHeight="1">
      <c r="A51" s="433"/>
      <c r="B51" s="726" t="str">
        <f>$B$3</f>
        <v>Interim</v>
      </c>
      <c r="C51" s="726"/>
      <c r="D51" s="695" t="str">
        <f>D3</f>
        <v>IEEE 802.18 RR TAG</v>
      </c>
      <c r="E51" s="695"/>
      <c r="F51" s="695"/>
      <c r="G51" s="695"/>
      <c r="H51" s="695"/>
      <c r="I51" s="696"/>
    </row>
    <row r="52" spans="1:9" s="125" customFormat="1" ht="16.5" customHeight="1">
      <c r="A52" s="433"/>
      <c r="B52" s="713" t="str">
        <f>'802.18 Cover'!$C$4</f>
        <v>R0</v>
      </c>
      <c r="C52" s="713"/>
      <c r="D52" s="708" t="str">
        <f>D4</f>
        <v>Waikoloa, HI</v>
      </c>
      <c r="E52" s="708"/>
      <c r="F52" s="708"/>
      <c r="G52" s="708"/>
      <c r="H52" s="708"/>
      <c r="I52" s="709"/>
    </row>
    <row r="53" spans="1:9" s="125" customFormat="1" ht="16.5" customHeight="1">
      <c r="A53" s="433"/>
      <c r="B53" s="713"/>
      <c r="C53" s="713"/>
      <c r="D53" s="708" t="str">
        <f>D5</f>
        <v>September 8 - 11, 2008</v>
      </c>
      <c r="E53" s="708"/>
      <c r="F53" s="708"/>
      <c r="G53" s="708"/>
      <c r="H53" s="708"/>
      <c r="I53" s="709"/>
    </row>
    <row r="54" spans="1:9" s="125" customFormat="1" ht="16.5" customHeight="1">
      <c r="A54" s="433"/>
      <c r="B54" s="436"/>
      <c r="C54" s="151"/>
      <c r="D54" s="38"/>
      <c r="E54" s="38"/>
      <c r="F54" s="38"/>
      <c r="G54" s="38"/>
      <c r="H54" s="38"/>
      <c r="I54" s="437"/>
    </row>
    <row r="55" spans="1:9" s="435" customFormat="1" ht="16.5" customHeight="1">
      <c r="A55" s="434"/>
      <c r="B55" s="720" t="s">
        <v>207</v>
      </c>
      <c r="C55" s="721"/>
      <c r="D55" s="721"/>
      <c r="E55" s="721"/>
      <c r="F55" s="721"/>
      <c r="G55" s="721"/>
      <c r="H55" s="721"/>
      <c r="I55" s="722"/>
    </row>
    <row r="56" spans="1:10" s="125" customFormat="1" ht="16.5" customHeight="1">
      <c r="A56" s="433"/>
      <c r="B56" s="723"/>
      <c r="C56" s="724"/>
      <c r="D56" s="724"/>
      <c r="E56" s="724"/>
      <c r="F56" s="724"/>
      <c r="G56" s="724"/>
      <c r="H56" s="724"/>
      <c r="I56" s="725"/>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0" t="s">
        <v>40</v>
      </c>
      <c r="I58" s="701"/>
      <c r="J58" s="432"/>
    </row>
    <row r="59" spans="2:9" s="18" customFormat="1" ht="16.5" customHeight="1">
      <c r="B59" s="430"/>
      <c r="C59" s="12">
        <v>1</v>
      </c>
      <c r="D59" s="16"/>
      <c r="E59" s="420" t="s">
        <v>86</v>
      </c>
      <c r="F59" s="420"/>
      <c r="G59" s="420"/>
      <c r="H59" s="28"/>
      <c r="I59" s="469">
        <f>TIME(16,0,0)</f>
        <v>0.6666666666666666</v>
      </c>
    </row>
    <row r="60" spans="2:9" s="18" customFormat="1" ht="16.5" customHeight="1">
      <c r="B60" s="418"/>
      <c r="C60" s="17">
        <v>1.1</v>
      </c>
      <c r="D60" s="9" t="s">
        <v>82</v>
      </c>
      <c r="E60" s="400" t="s">
        <v>106</v>
      </c>
      <c r="F60" s="14"/>
      <c r="G60" s="8" t="s">
        <v>107</v>
      </c>
      <c r="H60" s="31">
        <v>2</v>
      </c>
      <c r="I60" s="417">
        <f>I59+TIME(0,H60,0)</f>
        <v>0.6680555555555555</v>
      </c>
    </row>
    <row r="61" spans="2:9" s="18" customFormat="1" ht="16.5" customHeight="1">
      <c r="B61" s="418"/>
      <c r="C61" s="4">
        <v>1.2</v>
      </c>
      <c r="D61" s="479" t="s">
        <v>84</v>
      </c>
      <c r="E61" s="480" t="s">
        <v>94</v>
      </c>
      <c r="F61" s="14"/>
      <c r="G61" s="8" t="s">
        <v>107</v>
      </c>
      <c r="H61" s="31">
        <v>2</v>
      </c>
      <c r="I61" s="417">
        <f>I60+TIME(0,H61,0)</f>
        <v>0.6694444444444444</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0.6729166666666666</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146</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136</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163</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02" t="s">
        <v>5</v>
      </c>
      <c r="C95" s="703"/>
      <c r="D95" s="703"/>
      <c r="E95" s="703"/>
      <c r="F95" s="703"/>
      <c r="G95" s="703"/>
      <c r="H95" s="703"/>
      <c r="I95" s="704"/>
    </row>
    <row r="96" spans="2:9" s="194" customFormat="1" ht="16.5" customHeight="1">
      <c r="B96" s="426"/>
      <c r="C96" s="22"/>
      <c r="D96" s="23"/>
      <c r="E96" s="24"/>
      <c r="F96" s="23"/>
      <c r="G96" s="24"/>
      <c r="H96" s="36"/>
      <c r="I96" s="412"/>
    </row>
    <row r="97" spans="2:10" s="150" customFormat="1" ht="16.5" customHeight="1">
      <c r="B97" s="710" t="s">
        <v>65</v>
      </c>
      <c r="C97" s="711"/>
      <c r="D97" s="711"/>
      <c r="E97" s="711"/>
      <c r="F97" s="711"/>
      <c r="G97" s="711"/>
      <c r="H97" s="711"/>
      <c r="I97" s="712"/>
      <c r="J97" s="396"/>
    </row>
    <row r="98" spans="2:9" s="194" customFormat="1" ht="16.5" customHeight="1">
      <c r="B98" s="425"/>
      <c r="C98" s="21"/>
      <c r="D98" s="21"/>
      <c r="E98" s="21"/>
      <c r="F98" s="21"/>
      <c r="G98" s="21"/>
      <c r="H98" s="21"/>
      <c r="I98" s="411"/>
    </row>
    <row r="99" spans="2:10" s="256" customFormat="1" ht="16.5" customHeight="1">
      <c r="B99" s="697" t="s">
        <v>66</v>
      </c>
      <c r="C99" s="698"/>
      <c r="D99" s="698"/>
      <c r="E99" s="698"/>
      <c r="F99" s="698"/>
      <c r="G99" s="698"/>
      <c r="H99" s="698"/>
      <c r="I99" s="699"/>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H18:I18"/>
    <mergeCell ref="D5:I5"/>
    <mergeCell ref="D3:I3"/>
    <mergeCell ref="D4:I4"/>
    <mergeCell ref="B9:I9"/>
    <mergeCell ref="B7:I8"/>
    <mergeCell ref="B15:I16"/>
    <mergeCell ref="B2:I2"/>
    <mergeCell ref="D53:I53"/>
    <mergeCell ref="B97:I97"/>
    <mergeCell ref="B52:C53"/>
    <mergeCell ref="D52:I52"/>
    <mergeCell ref="B3:C3"/>
    <mergeCell ref="B4:C5"/>
    <mergeCell ref="B55:I56"/>
    <mergeCell ref="B50:I50"/>
    <mergeCell ref="B51:C51"/>
    <mergeCell ref="D51:I51"/>
    <mergeCell ref="B99:I99"/>
    <mergeCell ref="H58:I58"/>
    <mergeCell ref="B95:I95"/>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2008-09-08T21:26:35Z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