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52408BB6-F67C-40EF-8894-863D1DC918DB}" xr6:coauthVersionLast="47" xr6:coauthVersionMax="47" xr10:uidLastSave="{00000000-0000-0000-0000-000000000000}"/>
  <bookViews>
    <workbookView xWindow="1430" yWindow="170" windowWidth="19400" windowHeight="9655" tabRatio="961" firstSheet="1" activeTab="5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uly 28 Mon" sheetId="25" r:id="rId6"/>
    <sheet name="July 29 Tue" sheetId="36" r:id="rId7"/>
    <sheet name="July 30 Wed" sheetId="11" r:id="rId8"/>
    <sheet name="July 31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0" i="32" l="1"/>
  <c r="AF11" i="32" s="1"/>
  <c r="AF12" i="32" s="1"/>
  <c r="AF13" i="32" s="1"/>
  <c r="AF14" i="32" s="1"/>
  <c r="AF15" i="32" s="1"/>
  <c r="AF16" i="32" s="1"/>
  <c r="AF17" i="32" s="1"/>
  <c r="AF18" i="32" s="1"/>
  <c r="AF19" i="32" s="1"/>
  <c r="AF20" i="32" s="1"/>
  <c r="AF21" i="32" s="1"/>
  <c r="AF22" i="32" s="1"/>
  <c r="AF23" i="32" s="1"/>
  <c r="AF24" i="32" s="1"/>
  <c r="AF25" i="32" s="1"/>
  <c r="AF26" i="32" s="1"/>
  <c r="AF27" i="32" s="1"/>
  <c r="AF28" i="32" s="1"/>
  <c r="AF29" i="32" s="1"/>
  <c r="AF30" i="32" s="1"/>
  <c r="AF31" i="32" s="1"/>
  <c r="AF32" i="32" s="1"/>
  <c r="AF33" i="32" s="1"/>
  <c r="AF34" i="32" s="1"/>
  <c r="AF35" i="32" s="1"/>
  <c r="AF36" i="32" s="1"/>
  <c r="AF37" i="32" s="1"/>
  <c r="AF38" i="32" s="1"/>
  <c r="AF39" i="32" s="1"/>
  <c r="AF40" i="32" s="1"/>
  <c r="AF41" i="32" s="1"/>
  <c r="AG9" i="32"/>
  <c r="AG10" i="32" s="1"/>
  <c r="AG11" i="32" s="1"/>
  <c r="AG12" i="32" s="1"/>
  <c r="AG13" i="32" s="1"/>
  <c r="AG14" i="32" s="1"/>
  <c r="AG15" i="32" s="1"/>
  <c r="AG16" i="32" s="1"/>
  <c r="AG17" i="32" s="1"/>
  <c r="AG18" i="32" s="1"/>
  <c r="AG19" i="32" s="1"/>
  <c r="AG20" i="32" s="1"/>
  <c r="AG21" i="32" s="1"/>
  <c r="AG22" i="32" s="1"/>
  <c r="AG23" i="32" s="1"/>
  <c r="AG24" i="32" s="1"/>
  <c r="AG25" i="32" s="1"/>
  <c r="AG26" i="32" s="1"/>
  <c r="AG27" i="32" s="1"/>
  <c r="AG28" i="32" s="1"/>
  <c r="AG29" i="32" s="1"/>
  <c r="AG30" i="32" s="1"/>
  <c r="AG31" i="32" s="1"/>
  <c r="AG32" i="32" s="1"/>
  <c r="AG33" i="32" s="1"/>
  <c r="AG34" i="32" s="1"/>
  <c r="AG35" i="32" s="1"/>
  <c r="AG36" i="32" s="1"/>
  <c r="AG37" i="32" s="1"/>
  <c r="AG38" i="32" s="1"/>
  <c r="AG39" i="32" s="1"/>
  <c r="AG40" i="32" s="1"/>
  <c r="AG41" i="32" s="1"/>
  <c r="AE9" i="32"/>
  <c r="AE10" i="32" s="1"/>
  <c r="AE11" i="32" s="1"/>
  <c r="AE12" i="32" s="1"/>
  <c r="AE13" i="32" s="1"/>
  <c r="AE14" i="32" s="1"/>
  <c r="AE15" i="32" s="1"/>
  <c r="AE16" i="32" s="1"/>
  <c r="AE17" i="32" s="1"/>
  <c r="AE18" i="32" s="1"/>
  <c r="AE19" i="32" s="1"/>
  <c r="AE20" i="32" s="1"/>
  <c r="AE21" i="32" s="1"/>
  <c r="AE22" i="32" s="1"/>
  <c r="AE23" i="32" s="1"/>
  <c r="AE24" i="32" s="1"/>
  <c r="AE25" i="32" s="1"/>
  <c r="AE26" i="32" s="1"/>
  <c r="AE27" i="32" s="1"/>
  <c r="AE28" i="32" s="1"/>
  <c r="AE29" i="32" s="1"/>
  <c r="AE30" i="32" s="1"/>
  <c r="AE31" i="32" s="1"/>
  <c r="AE32" i="32" s="1"/>
  <c r="AE33" i="32" s="1"/>
  <c r="AE34" i="32" s="1"/>
  <c r="AE35" i="32" s="1"/>
  <c r="AE36" i="32" s="1"/>
  <c r="AE37" i="32" s="1"/>
  <c r="AE38" i="32" s="1"/>
  <c r="AE39" i="32" s="1"/>
  <c r="AE40" i="32" s="1"/>
  <c r="AE41" i="32" s="1"/>
  <c r="AD9" i="32"/>
  <c r="AD10" i="32" s="1"/>
  <c r="AD11" i="32" s="1"/>
  <c r="AD12" i="32" s="1"/>
  <c r="AD13" i="32" s="1"/>
  <c r="AD14" i="32" s="1"/>
  <c r="AD15" i="32" s="1"/>
  <c r="AD16" i="32" s="1"/>
  <c r="AD17" i="32" s="1"/>
  <c r="AD18" i="32" s="1"/>
  <c r="AD19" i="32" s="1"/>
  <c r="AD20" i="32" s="1"/>
  <c r="AD21" i="32" s="1"/>
  <c r="AD22" i="32" s="1"/>
  <c r="AD23" i="32" s="1"/>
  <c r="AD24" i="32" s="1"/>
  <c r="AD25" i="32" s="1"/>
  <c r="AD26" i="32" s="1"/>
  <c r="AD27" i="32" s="1"/>
  <c r="AD28" i="32" s="1"/>
  <c r="AD29" i="32" s="1"/>
  <c r="AD30" i="32" s="1"/>
  <c r="AD31" i="32" s="1"/>
  <c r="AD32" i="32" s="1"/>
  <c r="AD33" i="32" s="1"/>
  <c r="AD34" i="32" s="1"/>
  <c r="AD35" i="32" s="1"/>
  <c r="AD36" i="32" s="1"/>
  <c r="AD37" i="32" s="1"/>
  <c r="AD38" i="32" s="1"/>
  <c r="AD39" i="32" s="1"/>
  <c r="AD40" i="32" s="1"/>
  <c r="AD41" i="32" s="1"/>
  <c r="D5" i="32"/>
  <c r="I5" i="32" s="1"/>
  <c r="N5" i="32" s="1"/>
  <c r="S5" i="32" s="1"/>
  <c r="X5" i="32" s="1"/>
  <c r="AA5" i="32" s="1"/>
  <c r="K35" i="25"/>
  <c r="J35" i="25"/>
  <c r="I35" i="25"/>
  <c r="H35" i="25"/>
  <c r="B35" i="25"/>
  <c r="K30" i="11"/>
  <c r="J30" i="11"/>
  <c r="I30" i="11"/>
  <c r="H30" i="11"/>
  <c r="B30" i="11"/>
  <c r="K5" i="11"/>
  <c r="I5" i="11"/>
  <c r="H5" i="11"/>
  <c r="K4" i="11"/>
  <c r="I4" i="11"/>
  <c r="H4" i="11"/>
  <c r="K28" i="31" l="1"/>
  <c r="I28" i="31"/>
  <c r="H28" i="31"/>
  <c r="K5" i="31"/>
  <c r="I5" i="31"/>
  <c r="H5" i="31"/>
  <c r="K25" i="11"/>
  <c r="I25" i="11"/>
  <c r="H25" i="11"/>
  <c r="K24" i="11"/>
  <c r="I24" i="11"/>
  <c r="H24" i="11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3" i="25" s="1"/>
  <c r="I23" i="25"/>
  <c r="I24" i="25" s="1"/>
  <c r="I25" i="25" s="1"/>
  <c r="I26" i="25" s="1"/>
  <c r="I27" i="25" s="1"/>
  <c r="I29" i="25" s="1"/>
  <c r="I30" i="25" s="1"/>
  <c r="I31" i="25" s="1"/>
  <c r="I33" i="25" s="1"/>
  <c r="H23" i="25"/>
  <c r="H24" i="25" s="1"/>
  <c r="H25" i="25" s="1"/>
  <c r="H26" i="25" s="1"/>
  <c r="H27" i="25" s="1"/>
  <c r="H29" i="25" s="1"/>
  <c r="H30" i="25" s="1"/>
  <c r="H31" i="25" s="1"/>
  <c r="H33" i="25" s="1"/>
  <c r="H34" i="25" s="1"/>
  <c r="K4" i="25"/>
  <c r="I22" i="25"/>
  <c r="H22" i="25"/>
  <c r="I4" i="25"/>
  <c r="H4" i="25"/>
  <c r="B29" i="25"/>
  <c r="B30" i="25" s="1"/>
  <c r="B25" i="25"/>
  <c r="B26" i="25" s="1"/>
  <c r="J24" i="25"/>
  <c r="J25" i="25" s="1"/>
  <c r="J26" i="25" s="1"/>
  <c r="J27" i="25" s="1"/>
  <c r="J29" i="25" s="1"/>
  <c r="J30" i="25" s="1"/>
  <c r="J31" i="25" s="1"/>
  <c r="J33" i="25" s="1"/>
  <c r="K22" i="25"/>
  <c r="B31" i="25" l="1"/>
  <c r="B33" i="25" s="1"/>
  <c r="B34" i="25" s="1"/>
  <c r="K34" i="25"/>
  <c r="I34" i="25"/>
  <c r="J34" i="25"/>
  <c r="K9" i="36"/>
  <c r="I9" i="36"/>
  <c r="H9" i="36"/>
  <c r="J26" i="11" l="1"/>
  <c r="K26" i="11"/>
  <c r="I26" i="11"/>
  <c r="H26" i="11"/>
  <c r="K66" i="11"/>
  <c r="I66" i="11"/>
  <c r="H66" i="11"/>
  <c r="K68" i="11"/>
  <c r="I68" i="11"/>
  <c r="H68" i="11"/>
  <c r="K67" i="11"/>
  <c r="I67" i="11"/>
  <c r="H67" i="11"/>
  <c r="H27" i="11" l="1"/>
  <c r="H28" i="11" s="1"/>
  <c r="K27" i="11"/>
  <c r="K28" i="11" s="1"/>
  <c r="I27" i="11"/>
  <c r="I28" i="11" s="1"/>
  <c r="J27" i="11"/>
  <c r="J28" i="11" s="1"/>
  <c r="J29" i="11" l="1"/>
  <c r="I29" i="11"/>
  <c r="K29" i="11"/>
  <c r="H29" i="11"/>
  <c r="J31" i="11" l="1"/>
  <c r="J32" i="11" s="1"/>
  <c r="J33" i="11" s="1"/>
  <c r="J34" i="11" s="1"/>
  <c r="J35" i="11" s="1"/>
  <c r="I31" i="11"/>
  <c r="I32" i="11" s="1"/>
  <c r="I33" i="11" s="1"/>
  <c r="I34" i="11" s="1"/>
  <c r="I35" i="11" s="1"/>
  <c r="K31" i="11"/>
  <c r="K32" i="11" s="1"/>
  <c r="K33" i="11" s="1"/>
  <c r="K34" i="11" s="1"/>
  <c r="K35" i="11" s="1"/>
  <c r="H31" i="11"/>
  <c r="H32" i="11" s="1"/>
  <c r="H33" i="11" s="1"/>
  <c r="H34" i="11" s="1"/>
  <c r="H35" i="11" s="1"/>
  <c r="B27" i="11"/>
  <c r="B28" i="11" s="1"/>
  <c r="I37" i="11" l="1"/>
  <c r="I38" i="11" s="1"/>
  <c r="I39" i="11" s="1"/>
  <c r="I40" i="11" s="1"/>
  <c r="I41" i="11" s="1"/>
  <c r="I42" i="11" s="1"/>
  <c r="H37" i="11"/>
  <c r="H38" i="11" s="1"/>
  <c r="H39" i="11" s="1"/>
  <c r="H40" i="11" s="1"/>
  <c r="H41" i="11" s="1"/>
  <c r="H42" i="11" s="1"/>
  <c r="K37" i="11"/>
  <c r="K38" i="11" s="1"/>
  <c r="K39" i="11" s="1"/>
  <c r="K40" i="11" s="1"/>
  <c r="K41" i="11" s="1"/>
  <c r="K42" i="11" s="1"/>
  <c r="J37" i="11"/>
  <c r="J38" i="11" s="1"/>
  <c r="J39" i="11" s="1"/>
  <c r="J40" i="11" s="1"/>
  <c r="J41" i="11" s="1"/>
  <c r="J42" i="11" s="1"/>
  <c r="B29" i="11"/>
  <c r="B31" i="11" l="1"/>
  <c r="B32" i="11" s="1"/>
  <c r="B33" i="11" s="1"/>
  <c r="B34" i="11" s="1"/>
  <c r="B35" i="11" s="1"/>
  <c r="B37" i="11" l="1"/>
  <c r="B38" i="11" s="1"/>
  <c r="B39" i="11" s="1"/>
  <c r="B40" i="11" s="1"/>
  <c r="B41" i="11" s="1"/>
  <c r="B42" i="11" s="1"/>
</calcChain>
</file>

<file path=xl/sharedStrings.xml><?xml version="1.0" encoding="utf-8"?>
<sst xmlns="http://schemas.openxmlformats.org/spreadsheetml/2006/main" count="619" uniqueCount="388">
  <si>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</si>
  <si>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</si>
  <si>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</si>
  <si>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</si>
  <si>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</si>
  <si>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</si>
  <si>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</si>
  <si>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</si>
  <si>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</si>
  <si>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</si>
  <si>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</si>
  <si>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</si>
  <si>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</si>
  <si>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</si>
  <si>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</si>
  <si>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</si>
  <si>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</si>
  <si>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</si>
  <si>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</si>
  <si>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</si>
  <si>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</si>
  <si>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</si>
  <si>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</si>
  <si>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</si>
  <si>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</si>
  <si>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</si>
  <si>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</si>
  <si>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</si>
  <si>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</si>
  <si>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</si>
  <si>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</si>
  <si>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</si>
  <si>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</si>
  <si>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</si>
  <si>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</si>
  <si>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</si>
  <si>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</si>
  <si>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</si>
  <si>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</si>
  <si>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</si>
  <si>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</si>
  <si>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</si>
  <si>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</si>
  <si>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</si>
  <si>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</si>
  <si>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</si>
  <si>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</si>
  <si>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</si>
  <si>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</si>
  <si>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</si>
  <si>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</si>
  <si>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</si>
  <si>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</si>
  <si>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</si>
  <si>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</si>
  <si>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</si>
  <si>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</si>
  <si>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</si>
  <si>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</si>
  <si>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</si>
  <si>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</si>
  <si>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</si>
  <si>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</si>
  <si>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</si>
  <si>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</si>
  <si>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</si>
  <si>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</si>
  <si>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</si>
  <si>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</si>
  <si>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</si>
  <si>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</si>
  <si>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</si>
  <si>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</si>
  <si>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</si>
  <si>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</si>
  <si>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</si>
  <si>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</si>
  <si>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</si>
  <si>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</si>
  <si>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</si>
  <si>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</si>
  <si>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</si>
  <si>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</si>
  <si>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</si>
  <si>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</si>
  <si>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</si>
  <si>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</si>
  <si>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</si>
  <si>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</si>
  <si>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</si>
  <si>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</si>
  <si>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</si>
  <si>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</si>
  <si>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</si>
  <si>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</si>
  <si>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</si>
  <si>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</si>
  <si>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</si>
  <si>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</si>
  <si>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</si>
  <si>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</si>
  <si>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</si>
  <si>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</si>
  <si>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</si>
  <si>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</si>
  <si>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</si>
  <si>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</si>
  <si>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</si>
  <si>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</si>
  <si>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</si>
  <si>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</si>
  <si>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</si>
  <si>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</si>
  <si>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</si>
  <si>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</si>
  <si>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</si>
  <si>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</si>
  <si>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</si>
  <si>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</si>
  <si>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</si>
  <si>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</si>
  <si>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</si>
  <si>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</si>
  <si>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</si>
  <si>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</si>
  <si>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</si>
  <si>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</si>
  <si>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</si>
  <si>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</si>
  <si>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</si>
  <si>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</si>
  <si>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</si>
  <si>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</si>
  <si>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</si>
  <si>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</si>
  <si>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</si>
  <si>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</si>
  <si>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</si>
  <si>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</si>
  <si>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</si>
  <si>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</si>
  <si>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</si>
  <si>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</si>
  <si>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</si>
  <si>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</si>
  <si>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</si>
  <si>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</si>
  <si>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</si>
  <si>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</si>
  <si>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</si>
  <si>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</si>
  <si>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</si>
  <si>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</si>
  <si>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</si>
  <si>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</si>
  <si>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</si>
  <si>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</si>
  <si>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</si>
  <si>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</si>
  <si>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</si>
  <si>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</si>
  <si>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</si>
  <si>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</si>
  <si>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</si>
  <si>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</si>
  <si>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</si>
  <si>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</si>
  <si>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</si>
  <si>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</si>
  <si>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</si>
  <si>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</si>
  <si>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</si>
  <si>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</si>
  <si>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</si>
  <si>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</si>
  <si>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</si>
  <si>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</si>
  <si>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</si>
  <si>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</si>
  <si>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</si>
  <si>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</si>
  <si>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</si>
  <si>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</si>
  <si>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</si>
  <si>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</si>
  <si>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</si>
  <si>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</si>
  <si>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</si>
  <si>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</si>
  <si>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</si>
  <si>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</si>
  <si>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</si>
  <si>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</si>
  <si>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</si>
  <si>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</si>
  <si>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</si>
  <si>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</si>
  <si>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</si>
  <si>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</si>
  <si>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</si>
  <si>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</si>
  <si>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</si>
  <si>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</si>
  <si>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</si>
  <si>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</si>
  <si>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</si>
  <si>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</si>
  <si>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</si>
  <si>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</si>
  <si>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</si>
  <si>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</si>
  <si>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</si>
  <si>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</si>
  <si>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</si>
  <si>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</si>
  <si>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</si>
  <si>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</si>
  <si>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</si>
  <si>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</si>
  <si>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</si>
  <si>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</si>
  <si>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</si>
  <si>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</si>
  <si>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</si>
  <si>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</si>
  <si>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</si>
  <si>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</si>
  <si>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</si>
  <si>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</si>
  <si>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</si>
  <si>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</si>
  <si>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</si>
  <si>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</si>
  <si>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 xml:space="preserve">Future Meeting Schedule https://grouper.ieee.org/groups/802/15/pub/Meeting_Plan.html </t>
    <phoneticPr fontId="23"/>
  </si>
  <si>
    <t>25-00zz-00</t>
    <phoneticPr fontId="23"/>
  </si>
  <si>
    <t>25-00ww-00</t>
    <phoneticPr fontId="23"/>
  </si>
  <si>
    <t>CRG Formation for Recirculation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</si>
  <si>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</si>
  <si>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</si>
  <si>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</si>
  <si>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</si>
  <si>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</si>
  <si>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</si>
  <si>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</si>
  <si>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</si>
  <si>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</si>
  <si>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</si>
  <si>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</si>
  <si>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</si>
  <si>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</si>
  <si>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</si>
  <si>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</si>
  <si>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</si>
  <si>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</si>
  <si>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</si>
  <si>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</si>
  <si>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</si>
  <si>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</si>
  <si>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</si>
  <si>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 xml:space="preserve">Ryuji Kohno, Marco Hernandez, 
 Takumi Kobayashi </t>
    <phoneticPr fontId="23"/>
  </si>
  <si>
    <t>Joint Session between 802.1 and 802.15</t>
    <phoneticPr fontId="23"/>
  </si>
  <si>
    <t>24-0348-04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</si>
  <si>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</si>
  <si>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</si>
  <si>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</si>
  <si>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 xml:space="preserve">  </t>
  </si>
  <si>
    <t>World Time Zones</t>
  </si>
  <si>
    <t>PDT=
UTC-7</t>
  </si>
  <si>
    <t>EDT=
UTC-4</t>
  </si>
  <si>
    <t>JST/KST=
UTC+9</t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</si>
  <si>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</si>
  <si>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</si>
  <si>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</si>
  <si>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</si>
  <si>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</si>
  <si>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</si>
  <si>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</si>
  <si>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</si>
  <si>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</si>
  <si>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</si>
  <si>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</si>
  <si>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</si>
  <si>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</si>
  <si>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</si>
  <si>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</si>
  <si>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</si>
  <si>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Registration for this Session</t>
    <phoneticPr fontId="23"/>
  </si>
  <si>
    <t>Seong-Soon Joo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</si>
  <si>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</si>
  <si>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</si>
  <si>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</si>
  <si>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Preparation to SA Ballot</t>
    <phoneticPr fontId="23"/>
  </si>
  <si>
    <r>
      <t xml:space="preserve">Interference Mittigation Schemes in Class 3, 5, 6, and 7 of Coexisitence in TG6ma                   </t>
    </r>
    <r>
      <rPr>
        <b/>
        <sz val="14"/>
        <rFont val="游ゴシック"/>
        <family val="2"/>
        <charset val="128"/>
      </rPr>
      <t>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</si>
  <si>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TG15.6ma(Revision of IEEE802.15.6-2012 with Enhanced Dependability) July 2025 Meeting Agenda</t>
    <phoneticPr fontId="23"/>
  </si>
  <si>
    <t>[TG15.6ma Meeting Agenda in July 2025]</t>
    <phoneticPr fontId="23"/>
  </si>
  <si>
    <t>P802.15.6ma_D06</t>
    <phoneticPr fontId="23"/>
  </si>
  <si>
    <t>Agenda of July 2025 Meeting of TG15.6ma Revision of IEEE802.15.6-2012 with Enhanced Dependability</t>
    <phoneticPr fontId="23"/>
  </si>
  <si>
    <t>IEEE802.15 TG6ma July 2024 meeting agenda</t>
    <phoneticPr fontId="23"/>
  </si>
  <si>
    <t>25-0033-03</t>
    <phoneticPr fontId="23"/>
  </si>
  <si>
    <t>23-0361-12</t>
    <phoneticPr fontId="23"/>
  </si>
  <si>
    <t>157th IEEE 802.15 WSN SESSION</t>
  </si>
  <si>
    <t>Madrid</t>
  </si>
  <si>
    <t>802 LMSC
OPENING MEETING</t>
  </si>
  <si>
    <t>Coffee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</si>
  <si>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</si>
  <si>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</si>
  <si>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</si>
  <si>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</si>
  <si>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</si>
  <si>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</si>
  <si>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</si>
  <si>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</si>
  <si>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802.15 WG Closing Plenary
(Webex 1 - )</t>
  </si>
  <si>
    <t>802.15
AC MEETING
(Webex 2)</t>
  </si>
  <si>
    <t>Joint
.15 /.1</t>
  </si>
  <si>
    <t>23:00-23:30</t>
  </si>
  <si>
    <t>23:30-24:00</t>
  </si>
  <si>
    <t>2025/7/28 Monday</t>
    <phoneticPr fontId="23"/>
  </si>
  <si>
    <t>July 28 in CEST
Madrid(UTC+2)</t>
    <phoneticPr fontId="23"/>
  </si>
  <si>
    <t>July 28 in EDT
(UTC-4)</t>
    <phoneticPr fontId="23"/>
  </si>
  <si>
    <t>July 28 in UTC</t>
    <phoneticPr fontId="23"/>
  </si>
  <si>
    <t>July 28 JST/KST
(UTC+9)</t>
    <phoneticPr fontId="23"/>
  </si>
  <si>
    <t>July 29 in CEST
Madrid(UTC+2)</t>
    <phoneticPr fontId="23"/>
  </si>
  <si>
    <t>July 29 in EDT
(UTC-4)</t>
    <phoneticPr fontId="23"/>
  </si>
  <si>
    <t>July 29 in UTC</t>
    <phoneticPr fontId="23"/>
  </si>
  <si>
    <t>July 29 JST/KST
(UTC+9)</t>
    <phoneticPr fontId="23"/>
  </si>
  <si>
    <t>2025/7/29 Tuesday</t>
    <phoneticPr fontId="23"/>
  </si>
  <si>
    <t>2025/7/30 Wedensday</t>
    <phoneticPr fontId="23"/>
  </si>
  <si>
    <t>July 30 in CEST
Madrid(UTC+2)</t>
    <phoneticPr fontId="23"/>
  </si>
  <si>
    <t>July 30 in EDT
(UTC-4)</t>
    <phoneticPr fontId="23"/>
  </si>
  <si>
    <t>July 30 in UTC</t>
    <phoneticPr fontId="23"/>
  </si>
  <si>
    <t>July 30 JST/KST
(UTC+9)</t>
    <phoneticPr fontId="23"/>
  </si>
  <si>
    <t>July 31 in CEST
Madrid(UTC+2)</t>
    <phoneticPr fontId="23"/>
  </si>
  <si>
    <t>July 31 in EDT
(UTC-4)</t>
    <phoneticPr fontId="23"/>
  </si>
  <si>
    <t>July 31 in UTC</t>
    <phoneticPr fontId="23"/>
  </si>
  <si>
    <t>July 31 JST/KST
(UTC+9)</t>
    <phoneticPr fontId="23"/>
  </si>
  <si>
    <t>https://web.cvent.com/event/b4fe1917-82ff-44d5-b34a-afe989945a9e/summary</t>
    <phoneticPr fontId="23"/>
  </si>
  <si>
    <t>https://grouper.ieee.org/groups/802/15/pub/Meeting_Plan.html</t>
  </si>
  <si>
    <t>Future Meeting Schedule</t>
  </si>
  <si>
    <t>25-0299-00</t>
    <phoneticPr fontId="23"/>
  </si>
  <si>
    <t>Review of minutes of last meeting in May 2025</t>
    <phoneticPr fontId="23"/>
  </si>
  <si>
    <t>25-0266-00</t>
    <phoneticPr fontId="23"/>
  </si>
  <si>
    <t>Review of the Second Recirculation LB221</t>
    <phoneticPr fontId="23"/>
  </si>
  <si>
    <t>Tally of LB210 &amp; 212 &amp; 217 &amp; 221</t>
    <phoneticPr fontId="23"/>
  </si>
  <si>
    <t xml:space="preserve">Proposed resolution draft for BAN communication - LB221 </t>
    <phoneticPr fontId="23"/>
  </si>
  <si>
    <t>25-0yyy-00</t>
    <phoneticPr fontId="23"/>
  </si>
  <si>
    <t>802.15 - July Webex 4</t>
    <phoneticPr fontId="23"/>
  </si>
  <si>
    <t>23-0576-10</t>
    <phoneticPr fontId="23"/>
  </si>
  <si>
    <t>22-00562-16</t>
    <phoneticPr fontId="23"/>
  </si>
  <si>
    <t>24-0246-07</t>
    <phoneticPr fontId="23"/>
  </si>
  <si>
    <t>24-0247-07</t>
    <phoneticPr fontId="23"/>
  </si>
  <si>
    <t>24-0248-07</t>
    <phoneticPr fontId="23"/>
  </si>
  <si>
    <t>24-0073-09</t>
    <phoneticPr fontId="23"/>
  </si>
  <si>
    <t>25-0062-03</t>
    <phoneticPr fontId="23"/>
  </si>
  <si>
    <t>23-0056-14</t>
    <phoneticPr fontId="23"/>
  </si>
  <si>
    <t>TG Motion to complete draft</t>
    <phoneticPr fontId="23"/>
  </si>
  <si>
    <t>Meeting link:WEBEX MEETING
https://ieeesa.webex.com/ieeesa/j.php?MTID=me425ee822448b188d09076c9d858ab54</t>
    <phoneticPr fontId="23"/>
  </si>
  <si>
    <t>Meeting number: 2334 503 7060</t>
    <phoneticPr fontId="23"/>
  </si>
  <si>
    <t>Password: 80215julymtgrm1</t>
    <phoneticPr fontId="23"/>
  </si>
  <si>
    <t>Meeting link:https://ieeesa.webex.com/ieeesa/j.php?MTID=m0f5ac6f381083d486829442bf42c1a5f</t>
    <phoneticPr fontId="23"/>
  </si>
  <si>
    <t>Meeting number: 2334 691 2072</t>
    <phoneticPr fontId="23"/>
  </si>
  <si>
    <t>Password: 80215july25wbx4</t>
    <phoneticPr fontId="23"/>
  </si>
  <si>
    <t>Dial sip:23346912072@ieeesa.webex.com
You can also dial 173.243.2.68 and enter your meeting number.</t>
    <phoneticPr fontId="23"/>
  </si>
  <si>
    <t>Access code: 2334 691 2072</t>
    <phoneticPr fontId="23"/>
  </si>
  <si>
    <t>802.15 - July Webex 1</t>
    <phoneticPr fontId="23"/>
  </si>
  <si>
    <t>2025/7/30 Wednesday</t>
    <phoneticPr fontId="23"/>
  </si>
  <si>
    <t>802.15 WG Midweek Plenary(Vertual Room#1)</t>
    <phoneticPr fontId="23"/>
  </si>
  <si>
    <t>802.15 SC WNG(wireless New Generation) Meeting(Vertual Room#1)</t>
    <phoneticPr fontId="23"/>
  </si>
  <si>
    <t>https://ieee802.org/15/calendar.html</t>
    <phoneticPr fontId="23"/>
  </si>
  <si>
    <t>Useful calendars</t>
    <phoneticPr fontId="23"/>
  </si>
  <si>
    <t>https://schedule.802world.com/schedule/schedule/show</t>
    <phoneticPr fontId="23"/>
  </si>
  <si>
    <t>25-0298-01</t>
    <phoneticPr fontId="23"/>
  </si>
  <si>
    <t>La Galleria</t>
  </si>
  <si>
    <t>El Escorial</t>
  </si>
  <si>
    <t>Roceletos</t>
  </si>
  <si>
    <t>El Jardin</t>
  </si>
  <si>
    <t>P802.15.6ma Report to LMSC on Unconditional Approval to go to SA Ballot</t>
    <phoneticPr fontId="23"/>
  </si>
  <si>
    <t>25-0324-00</t>
    <phoneticPr fontId="23"/>
  </si>
  <si>
    <t>Cancelled</t>
    <phoneticPr fontId="23"/>
  </si>
  <si>
    <t>Adjourn</t>
    <phoneticPr fontId="23"/>
  </si>
  <si>
    <t>R3</t>
  </si>
  <si>
    <t>802,11
Coex</t>
  </si>
  <si>
    <t>15-25-0298-04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</si>
  <si>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the 3rd Recirculation LB221 Draft D06</t>
    </r>
    <phoneticPr fontId="23"/>
  </si>
  <si>
    <t>•Preparation for Report to LMSC for Unconditional Approval to go to SA Ballot</t>
    <phoneticPr fontId="23"/>
  </si>
  <si>
    <t>SA Ballot</t>
    <phoneticPr fontId="27"/>
  </si>
  <si>
    <t>25-0299-04</t>
    <phoneticPr fontId="23"/>
  </si>
  <si>
    <t>25-0298-03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</si>
</sst>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36"/>
      <color indexed="8"/>
      <name val="Times New Roman"/>
      <family val="1"/>
    </font>
    <font>
      <b/>
      <sz val="14"/>
      <name val="游ゴシック"/>
      <family val="2"/>
      <charset val="128"/>
    </font>
    <font>
      <b/>
      <sz val="18"/>
      <color rgb="FFFF0000"/>
      <name val="Helvetica"/>
      <family val="2"/>
    </font>
    <font>
      <sz val="20"/>
      <name val="Arial"/>
      <family val="2"/>
    </font>
    <font>
      <u/>
      <sz val="20"/>
      <color theme="10"/>
      <name val="Arial"/>
      <family val="2"/>
    </font>
    <font>
      <sz val="18"/>
      <color rgb="FFFF0000"/>
      <name val="Arial"/>
      <family val="2"/>
    </font>
    <font>
      <b/>
      <sz val="18"/>
      <color rgb="FFFF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0" fillId="0" borderId="0"/>
    <xf numFmtId="0" fontId="28" fillId="0" borderId="0"/>
    <xf numFmtId="180" fontId="47" fillId="0" borderId="0"/>
    <xf numFmtId="183" fontId="3" fillId="0" borderId="0" applyFont="0" applyFill="0" applyBorder="0" applyAlignment="0" applyProtection="0"/>
    <xf numFmtId="180" fontId="46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0" fontId="80" fillId="0" borderId="0"/>
    <xf numFmtId="0" fontId="81" fillId="0" borderId="0" applyNumberFormat="0" applyFill="0" applyBorder="0" applyAlignment="0" applyProtection="0"/>
    <xf numFmtId="180" fontId="27" fillId="0" borderId="0"/>
    <xf numFmtId="0" fontId="80" fillId="0" borderId="0"/>
    <xf numFmtId="0" fontId="81" fillId="0" borderId="0" applyNumberFormat="0" applyFill="0" applyBorder="0" applyAlignment="0" applyProtection="0"/>
    <xf numFmtId="0" fontId="80" fillId="0" borderId="0"/>
    <xf numFmtId="0" fontId="80" fillId="0" borderId="0"/>
    <xf numFmtId="43" fontId="3" fillId="0" borderId="0" applyFont="0" applyFill="0" applyBorder="0" applyAlignment="0" applyProtection="0"/>
    <xf numFmtId="0" fontId="3" fillId="0" borderId="0"/>
    <xf numFmtId="43" fontId="4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</cellStyleXfs>
  <cellXfs count="597">
    <xf numFmtId="0" fontId="0" fillId="0" borderId="0" xfId="0"/>
    <xf numFmtId="0" fontId="32" fillId="0" borderId="0" xfId="7" applyFont="1" applyAlignment="1">
      <alignment horizontal="left" readingOrder="1"/>
    </xf>
    <xf numFmtId="0" fontId="5" fillId="0" borderId="0" xfId="7"/>
    <xf numFmtId="0" fontId="33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4" fillId="0" borderId="0" xfId="7" applyNumberFormat="1" applyFont="1" applyAlignment="1">
      <alignment horizontal="left" readingOrder="1"/>
    </xf>
    <xf numFmtId="179" fontId="34" fillId="0" borderId="0" xfId="7" applyNumberFormat="1" applyFont="1" applyAlignment="1">
      <alignment horizontal="left" readingOrder="1"/>
    </xf>
    <xf numFmtId="0" fontId="34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34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6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8" fillId="0" borderId="0" xfId="0" applyFont="1"/>
    <xf numFmtId="0" fontId="39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7" applyFont="1" applyAlignment="1">
      <alignment horizontal="center" wrapText="1"/>
    </xf>
    <xf numFmtId="0" fontId="37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6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1" fillId="0" borderId="0" xfId="7" applyFont="1" applyAlignment="1">
      <alignment horizontal="center" vertical="center" wrapText="1"/>
    </xf>
    <xf numFmtId="0" fontId="42" fillId="0" borderId="0" xfId="7" applyFont="1" applyAlignment="1">
      <alignment horizontal="center" vertical="center" wrapText="1"/>
    </xf>
    <xf numFmtId="0" fontId="44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49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0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26" fillId="0" borderId="0" xfId="7" applyFont="1" applyAlignment="1">
      <alignment horizontal="center" wrapText="1"/>
    </xf>
    <xf numFmtId="0" fontId="49" fillId="0" borderId="0" xfId="7" applyFont="1"/>
    <xf numFmtId="0" fontId="16" fillId="0" borderId="0" xfId="7" applyFont="1" applyAlignment="1">
      <alignment horizontal="left"/>
    </xf>
    <xf numFmtId="0" fontId="49" fillId="0" borderId="0" xfId="7" applyFont="1" applyAlignment="1">
      <alignment horizontal="center"/>
    </xf>
    <xf numFmtId="0" fontId="49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69" fillId="0" borderId="0" xfId="0" applyFont="1"/>
    <xf numFmtId="0" fontId="52" fillId="0" borderId="0" xfId="7" applyFont="1" applyAlignment="1">
      <alignment vertical="top" wrapText="1"/>
    </xf>
    <xf numFmtId="0" fontId="70" fillId="0" borderId="0" xfId="0" applyFont="1"/>
    <xf numFmtId="0" fontId="13" fillId="0" borderId="0" xfId="0" applyFont="1" applyAlignment="1">
      <alignment horizontal="center" vertical="top" wrapText="1"/>
    </xf>
    <xf numFmtId="0" fontId="42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2" fillId="0" borderId="0" xfId="0" applyFont="1" applyAlignment="1">
      <alignment vertical="top" wrapText="1"/>
    </xf>
    <xf numFmtId="0" fontId="26" fillId="0" borderId="0" xfId="0" applyFont="1" applyAlignment="1">
      <alignment horizontal="center"/>
    </xf>
    <xf numFmtId="0" fontId="26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0" fontId="72" fillId="0" borderId="0" xfId="7" applyFont="1" applyAlignment="1">
      <alignment horizontal="center" vertical="top" wrapText="1"/>
    </xf>
    <xf numFmtId="0" fontId="48" fillId="0" borderId="0" xfId="7" applyFont="1" applyAlignment="1">
      <alignment vertical="center" wrapText="1"/>
    </xf>
    <xf numFmtId="0" fontId="7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49" fillId="0" borderId="0" xfId="7" applyFont="1" applyAlignment="1">
      <alignment horizontal="right"/>
    </xf>
    <xf numFmtId="0" fontId="76" fillId="0" borderId="0" xfId="5" applyFont="1" applyAlignment="1" applyProtection="1"/>
    <xf numFmtId="0" fontId="77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0" fontId="31" fillId="0" borderId="0" xfId="2" applyAlignment="1" applyProtection="1"/>
    <xf numFmtId="0" fontId="71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49" fillId="0" borderId="0" xfId="7" applyFont="1" applyAlignment="1">
      <alignment wrapText="1"/>
    </xf>
    <xf numFmtId="0" fontId="82" fillId="0" borderId="0" xfId="7" applyFont="1"/>
    <xf numFmtId="0" fontId="13" fillId="0" borderId="0" xfId="7" applyFont="1" applyAlignment="1">
      <alignment vertical="top"/>
    </xf>
    <xf numFmtId="0" fontId="49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6" fillId="0" borderId="0" xfId="0" applyFont="1" applyAlignment="1">
      <alignment horizontal="left" vertical="center" indent="3" readingOrder="1"/>
    </xf>
    <xf numFmtId="0" fontId="1" fillId="0" borderId="0" xfId="0" applyFont="1"/>
    <xf numFmtId="0" fontId="74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89" fillId="0" borderId="0" xfId="7" applyFont="1" applyAlignment="1">
      <alignment horizontal="center"/>
    </xf>
    <xf numFmtId="0" fontId="90" fillId="0" borderId="0" xfId="7" applyFont="1" applyAlignment="1">
      <alignment horizontal="center"/>
    </xf>
    <xf numFmtId="0" fontId="3" fillId="14" borderId="0" xfId="0" applyFont="1" applyFill="1"/>
    <xf numFmtId="0" fontId="54" fillId="0" borderId="0" xfId="0" applyFont="1"/>
    <xf numFmtId="0" fontId="97" fillId="0" borderId="0" xfId="2" applyFont="1" applyAlignment="1" applyProtection="1"/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49" fillId="0" borderId="0" xfId="7" applyFont="1" applyAlignment="1">
      <alignment horizontal="left" indent="4"/>
    </xf>
    <xf numFmtId="0" fontId="102" fillId="0" borderId="0" xfId="7" applyFont="1" applyAlignment="1">
      <alignment horizontal="left" indent="4"/>
    </xf>
    <xf numFmtId="0" fontId="102" fillId="0" borderId="0" xfId="7" applyFont="1"/>
    <xf numFmtId="0" fontId="42" fillId="0" borderId="0" xfId="0" applyFont="1" applyAlignment="1">
      <alignment horizontal="left" vertical="center" wrapText="1"/>
    </xf>
    <xf numFmtId="0" fontId="42" fillId="0" borderId="0" xfId="7" applyFont="1" applyAlignment="1">
      <alignment horizontal="left" vertical="center" wrapText="1"/>
    </xf>
    <xf numFmtId="0" fontId="91" fillId="0" borderId="0" xfId="7" applyFont="1" applyAlignment="1">
      <alignment horizontal="center"/>
    </xf>
    <xf numFmtId="0" fontId="42" fillId="0" borderId="0" xfId="0" applyFont="1" applyAlignment="1">
      <alignment vertical="center" wrapText="1"/>
    </xf>
    <xf numFmtId="0" fontId="105" fillId="0" borderId="0" xfId="0" applyFont="1"/>
    <xf numFmtId="0" fontId="104" fillId="0" borderId="0" xfId="0" quotePrefix="1" applyFont="1" applyAlignment="1">
      <alignment horizontal="left" vertical="top"/>
    </xf>
    <xf numFmtId="0" fontId="104" fillId="0" borderId="0" xfId="0" applyFont="1" applyAlignment="1">
      <alignment vertical="top"/>
    </xf>
    <xf numFmtId="0" fontId="106" fillId="0" borderId="0" xfId="0" applyFont="1"/>
    <xf numFmtId="0" fontId="108" fillId="0" borderId="0" xfId="0" applyFont="1"/>
    <xf numFmtId="180" fontId="109" fillId="0" borderId="0" xfId="2" applyNumberFormat="1" applyFont="1" applyAlignment="1" applyProtection="1"/>
    <xf numFmtId="0" fontId="110" fillId="0" borderId="0" xfId="0" applyFont="1"/>
    <xf numFmtId="0" fontId="111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2" fillId="0" borderId="17" xfId="15" applyFont="1" applyBorder="1" applyAlignment="1">
      <alignment horizontal="center" vertical="center" wrapText="1"/>
    </xf>
    <xf numFmtId="0" fontId="112" fillId="0" borderId="0" xfId="15" applyFont="1" applyBorder="1" applyAlignment="1">
      <alignment horizontal="center" vertical="center" wrapText="1"/>
    </xf>
    <xf numFmtId="0" fontId="113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4" fillId="0" borderId="0" xfId="0" applyFont="1" applyAlignment="1">
      <alignment vertical="center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72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8" fillId="0" borderId="0" xfId="0" applyFont="1" applyAlignment="1">
      <alignment horizontal="left" vertical="center" wrapText="1"/>
    </xf>
    <xf numFmtId="0" fontId="31" fillId="0" borderId="0" xfId="2" applyAlignment="1" applyProtection="1">
      <alignment vertical="center"/>
    </xf>
    <xf numFmtId="0" fontId="51" fillId="0" borderId="0" xfId="7" applyFont="1" applyAlignment="1">
      <alignment horizontal="center" vertical="center" wrapText="1"/>
    </xf>
    <xf numFmtId="0" fontId="85" fillId="0" borderId="0" xfId="0" applyFont="1"/>
    <xf numFmtId="0" fontId="43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17" fillId="0" borderId="0" xfId="7" applyFont="1"/>
    <xf numFmtId="0" fontId="118" fillId="0" borderId="0" xfId="2" applyFont="1" applyAlignment="1" applyProtection="1">
      <alignment vertical="center"/>
    </xf>
    <xf numFmtId="0" fontId="119" fillId="0" borderId="0" xfId="7" applyFont="1" applyAlignment="1">
      <alignment horizontal="center" vertical="top" wrapText="1"/>
    </xf>
    <xf numFmtId="0" fontId="120" fillId="0" borderId="0" xfId="15" applyFont="1" applyBorder="1" applyAlignment="1">
      <alignment horizontal="center" vertical="center" wrapText="1"/>
    </xf>
    <xf numFmtId="182" fontId="57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94" fillId="24" borderId="2" xfId="0" applyFont="1" applyFill="1" applyBorder="1" applyAlignment="1">
      <alignment horizontal="left" vertical="center" indent="2"/>
    </xf>
    <xf numFmtId="0" fontId="95" fillId="24" borderId="2" xfId="0" applyFont="1" applyFill="1" applyBorder="1" applyAlignment="1">
      <alignment vertical="center"/>
    </xf>
    <xf numFmtId="0" fontId="95" fillId="24" borderId="2" xfId="0" applyFont="1" applyFill="1" applyBorder="1" applyAlignment="1">
      <alignment horizontal="center" vertical="center"/>
    </xf>
    <xf numFmtId="0" fontId="95" fillId="24" borderId="3" xfId="0" applyFont="1" applyFill="1" applyBorder="1" applyAlignment="1">
      <alignment vertical="center"/>
    </xf>
    <xf numFmtId="0" fontId="94" fillId="24" borderId="0" xfId="0" applyFont="1" applyFill="1" applyAlignment="1">
      <alignment horizontal="left" indent="2"/>
    </xf>
    <xf numFmtId="0" fontId="90" fillId="24" borderId="0" xfId="0" applyFont="1" applyFill="1"/>
    <xf numFmtId="0" fontId="90" fillId="24" borderId="8" xfId="0" applyFont="1" applyFill="1" applyBorder="1"/>
    <xf numFmtId="0" fontId="95" fillId="24" borderId="5" xfId="0" applyFont="1" applyFill="1" applyBorder="1" applyAlignment="1">
      <alignment horizontal="left" vertical="center" indent="2"/>
    </xf>
    <xf numFmtId="0" fontId="95" fillId="24" borderId="5" xfId="0" applyFont="1" applyFill="1" applyBorder="1" applyAlignment="1">
      <alignment vertical="center"/>
    </xf>
    <xf numFmtId="0" fontId="95" fillId="24" borderId="5" xfId="0" applyFont="1" applyFill="1" applyBorder="1" applyAlignment="1">
      <alignment horizontal="center" vertical="center"/>
    </xf>
    <xf numFmtId="0" fontId="95" fillId="24" borderId="6" xfId="0" applyFont="1" applyFill="1" applyBorder="1" applyAlignment="1">
      <alignment vertical="center"/>
    </xf>
    <xf numFmtId="0" fontId="55" fillId="7" borderId="12" xfId="0" applyFont="1" applyFill="1" applyBorder="1" applyAlignment="1">
      <alignment horizontal="center" vertical="center" wrapText="1"/>
    </xf>
    <xf numFmtId="0" fontId="55" fillId="7" borderId="0" xfId="0" applyFont="1" applyFill="1" applyAlignment="1">
      <alignment horizontal="center" vertical="center" wrapText="1"/>
    </xf>
    <xf numFmtId="0" fontId="55" fillId="7" borderId="8" xfId="0" applyFont="1" applyFill="1" applyBorder="1" applyAlignment="1">
      <alignment horizontal="center" vertical="center" wrapText="1"/>
    </xf>
    <xf numFmtId="0" fontId="55" fillId="29" borderId="0" xfId="0" applyFont="1" applyFill="1" applyAlignment="1">
      <alignment horizontal="center" vertical="center" wrapText="1"/>
    </xf>
    <xf numFmtId="0" fontId="55" fillId="7" borderId="5" xfId="0" applyFont="1" applyFill="1" applyBorder="1" applyAlignment="1">
      <alignment horizontal="center" vertical="center" wrapText="1"/>
    </xf>
    <xf numFmtId="0" fontId="55" fillId="7" borderId="6" xfId="0" applyFont="1" applyFill="1" applyBorder="1" applyAlignment="1">
      <alignment horizontal="center" vertical="center" wrapText="1"/>
    </xf>
    <xf numFmtId="0" fontId="55" fillId="7" borderId="4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vertical="center"/>
    </xf>
    <xf numFmtId="0" fontId="26" fillId="4" borderId="3" xfId="0" applyFont="1" applyFill="1" applyBorder="1" applyAlignment="1">
      <alignment vertical="center"/>
    </xf>
    <xf numFmtId="0" fontId="26" fillId="4" borderId="12" xfId="0" applyFont="1" applyFill="1" applyBorder="1" applyAlignment="1">
      <alignment horizontal="right" vertical="center"/>
    </xf>
    <xf numFmtId="0" fontId="26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right" vertical="center"/>
    </xf>
    <xf numFmtId="0" fontId="26" fillId="4" borderId="0" xfId="0" applyFont="1" applyFill="1" applyAlignment="1">
      <alignment vertical="center"/>
    </xf>
    <xf numFmtId="0" fontId="26" fillId="4" borderId="8" xfId="0" applyFont="1" applyFill="1" applyBorder="1" applyAlignment="1">
      <alignment horizontal="center" vertical="center"/>
    </xf>
    <xf numFmtId="0" fontId="95" fillId="13" borderId="12" xfId="0" applyFont="1" applyFill="1" applyBorder="1" applyAlignment="1">
      <alignment horizontal="left" vertical="center"/>
    </xf>
    <xf numFmtId="0" fontId="95" fillId="13" borderId="0" xfId="0" applyFont="1" applyFill="1" applyAlignment="1">
      <alignment horizontal="left" vertical="center"/>
    </xf>
    <xf numFmtId="0" fontId="95" fillId="13" borderId="8" xfId="0" applyFont="1" applyFill="1" applyBorder="1" applyAlignment="1">
      <alignment horizontal="left" vertical="center"/>
    </xf>
    <xf numFmtId="0" fontId="26" fillId="18" borderId="12" xfId="0" applyFont="1" applyFill="1" applyBorder="1" applyAlignment="1">
      <alignment horizontal="left" vertical="center"/>
    </xf>
    <xf numFmtId="0" fontId="26" fillId="18" borderId="0" xfId="0" applyFont="1" applyFill="1" applyAlignment="1">
      <alignment horizontal="left" vertical="center"/>
    </xf>
    <xf numFmtId="0" fontId="26" fillId="18" borderId="8" xfId="0" applyFont="1" applyFill="1" applyBorder="1" applyAlignment="1">
      <alignment horizontal="left" vertical="center"/>
    </xf>
    <xf numFmtId="0" fontId="26" fillId="21" borderId="12" xfId="0" applyFont="1" applyFill="1" applyBorder="1" applyAlignment="1">
      <alignment vertical="center"/>
    </xf>
    <xf numFmtId="0" fontId="62" fillId="21" borderId="0" xfId="0" applyFont="1" applyFill="1" applyAlignment="1">
      <alignment vertical="center"/>
    </xf>
    <xf numFmtId="0" fontId="65" fillId="21" borderId="0" xfId="0" applyFont="1" applyFill="1" applyAlignment="1">
      <alignment vertical="center"/>
    </xf>
    <xf numFmtId="0" fontId="65" fillId="21" borderId="0" xfId="0" applyFont="1" applyFill="1" applyAlignment="1">
      <alignment horizontal="left" vertical="center" indent="1"/>
    </xf>
    <xf numFmtId="0" fontId="65" fillId="21" borderId="8" xfId="0" applyFont="1" applyFill="1" applyBorder="1" applyAlignment="1">
      <alignment horizontal="left" vertical="center" indent="1"/>
    </xf>
    <xf numFmtId="0" fontId="66" fillId="21" borderId="0" xfId="0" applyFont="1" applyFill="1" applyAlignment="1">
      <alignment vertical="center"/>
    </xf>
    <xf numFmtId="0" fontId="26" fillId="21" borderId="0" xfId="0" applyFont="1" applyFill="1" applyAlignment="1">
      <alignment vertical="center"/>
    </xf>
    <xf numFmtId="0" fontId="63" fillId="21" borderId="0" xfId="0" applyFont="1" applyFill="1" applyAlignment="1">
      <alignment vertical="center"/>
    </xf>
    <xf numFmtId="0" fontId="63" fillId="21" borderId="8" xfId="0" applyFont="1" applyFill="1" applyBorder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26" fillId="19" borderId="12" xfId="0" applyFont="1" applyFill="1" applyBorder="1" applyAlignment="1">
      <alignment horizontal="left" vertical="center"/>
    </xf>
    <xf numFmtId="0" fontId="26" fillId="19" borderId="0" xfId="0" applyFont="1" applyFill="1" applyAlignment="1">
      <alignment horizontal="left" vertical="center"/>
    </xf>
    <xf numFmtId="0" fontId="26" fillId="19" borderId="8" xfId="0" applyFont="1" applyFill="1" applyBorder="1" applyAlignment="1">
      <alignment horizontal="left" vertical="center"/>
    </xf>
    <xf numFmtId="0" fontId="64" fillId="21" borderId="0" xfId="0" applyFont="1" applyFill="1" applyAlignment="1">
      <alignment vertical="center"/>
    </xf>
    <xf numFmtId="0" fontId="95" fillId="23" borderId="12" xfId="0" applyFont="1" applyFill="1" applyBorder="1" applyAlignment="1">
      <alignment horizontal="left" vertical="center"/>
    </xf>
    <xf numFmtId="0" fontId="95" fillId="23" borderId="0" xfId="0" applyFont="1" applyFill="1" applyAlignment="1">
      <alignment horizontal="left" vertical="center"/>
    </xf>
    <xf numFmtId="0" fontId="95" fillId="23" borderId="8" xfId="0" applyFont="1" applyFill="1" applyBorder="1" applyAlignment="1">
      <alignment horizontal="left" vertical="center"/>
    </xf>
    <xf numFmtId="0" fontId="67" fillId="4" borderId="0" xfId="0" applyFont="1" applyFill="1" applyAlignment="1">
      <alignment horizontal="right" vertical="center"/>
    </xf>
    <xf numFmtId="0" fontId="67" fillId="21" borderId="4" xfId="0" applyFont="1" applyFill="1" applyBorder="1" applyAlignment="1">
      <alignment vertical="center"/>
    </xf>
    <xf numFmtId="0" fontId="64" fillId="21" borderId="5" xfId="0" applyFont="1" applyFill="1" applyBorder="1" applyAlignment="1">
      <alignment vertical="center"/>
    </xf>
    <xf numFmtId="0" fontId="65" fillId="21" borderId="5" xfId="0" applyFont="1" applyFill="1" applyBorder="1" applyAlignment="1">
      <alignment horizontal="left" vertical="center" indent="1"/>
    </xf>
    <xf numFmtId="0" fontId="65" fillId="21" borderId="6" xfId="0" applyFont="1" applyFill="1" applyBorder="1" applyAlignment="1">
      <alignment horizontal="left" vertical="center" indent="1"/>
    </xf>
    <xf numFmtId="0" fontId="95" fillId="30" borderId="4" xfId="0" applyFont="1" applyFill="1" applyBorder="1" applyAlignment="1">
      <alignment horizontal="left" vertical="center"/>
    </xf>
    <xf numFmtId="0" fontId="95" fillId="30" borderId="5" xfId="0" applyFont="1" applyFill="1" applyBorder="1" applyAlignment="1">
      <alignment horizontal="left" vertical="center"/>
    </xf>
    <xf numFmtId="0" fontId="95" fillId="30" borderId="6" xfId="0" applyFont="1" applyFill="1" applyBorder="1" applyAlignment="1">
      <alignment horizontal="left" vertical="center"/>
    </xf>
    <xf numFmtId="0" fontId="26" fillId="4" borderId="5" xfId="0" applyFont="1" applyFill="1" applyBorder="1" applyAlignment="1">
      <alignment horizontal="center" vertical="center"/>
    </xf>
    <xf numFmtId="0" fontId="68" fillId="4" borderId="5" xfId="0" applyFont="1" applyFill="1" applyBorder="1" applyAlignment="1">
      <alignment horizontal="center" vertical="center"/>
    </xf>
    <xf numFmtId="0" fontId="56" fillId="4" borderId="5" xfId="0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vertical="center"/>
    </xf>
    <xf numFmtId="0" fontId="56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4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1" fillId="0" borderId="0" xfId="0" applyFont="1" applyAlignment="1">
      <alignment vertical="center" wrapText="1"/>
    </xf>
    <xf numFmtId="0" fontId="18" fillId="14" borderId="0" xfId="0" applyFont="1" applyFill="1"/>
    <xf numFmtId="0" fontId="121" fillId="0" borderId="0" xfId="0" applyFont="1"/>
    <xf numFmtId="0" fontId="109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57" fillId="0" borderId="0" xfId="0" applyFont="1"/>
    <xf numFmtId="0" fontId="89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1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7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3" fillId="0" borderId="0" xfId="7" applyFont="1" applyAlignment="1">
      <alignment horizontal="center" wrapText="1"/>
    </xf>
    <xf numFmtId="0" fontId="43" fillId="0" borderId="0" xfId="7" applyFont="1"/>
    <xf numFmtId="20" fontId="18" fillId="0" borderId="0" xfId="7" applyNumberFormat="1" applyFont="1" applyAlignment="1">
      <alignment horizontal="center"/>
    </xf>
    <xf numFmtId="0" fontId="10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33" borderId="0" xfId="0" applyFont="1" applyFill="1" applyAlignment="1">
      <alignment horizontal="center" vertical="center" wrapText="1"/>
    </xf>
    <xf numFmtId="0" fontId="128" fillId="34" borderId="0" xfId="0" applyFont="1" applyFill="1" applyAlignment="1">
      <alignment vertical="center" wrapText="1"/>
    </xf>
    <xf numFmtId="0" fontId="126" fillId="0" borderId="0" xfId="0" applyFont="1" applyAlignment="1">
      <alignment vertical="center" wrapText="1"/>
    </xf>
    <xf numFmtId="0" fontId="126" fillId="35" borderId="0" xfId="0" applyFont="1" applyFill="1" applyAlignment="1">
      <alignment vertical="center" wrapText="1"/>
    </xf>
    <xf numFmtId="0" fontId="114" fillId="36" borderId="0" xfId="0" applyFont="1" applyFill="1" applyAlignment="1">
      <alignment horizontal="center" vertical="center" wrapText="1"/>
    </xf>
    <xf numFmtId="0" fontId="130" fillId="36" borderId="0" xfId="0" applyFont="1" applyFill="1" applyAlignment="1">
      <alignment horizontal="center" vertical="center" wrapText="1"/>
    </xf>
    <xf numFmtId="0" fontId="31" fillId="36" borderId="0" xfId="2" applyFill="1" applyAlignment="1" applyProtection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30" fillId="31" borderId="0" xfId="0" applyFont="1" applyFill="1" applyAlignment="1">
      <alignment horizontal="center" vertical="center" wrapText="1"/>
    </xf>
    <xf numFmtId="0" fontId="31" fillId="31" borderId="0" xfId="2" applyFill="1" applyAlignment="1" applyProtection="1">
      <alignment horizontal="center" vertical="center" wrapText="1"/>
    </xf>
    <xf numFmtId="0" fontId="114" fillId="35" borderId="0" xfId="0" applyFont="1" applyFill="1" applyAlignment="1">
      <alignment vertical="center" wrapText="1"/>
    </xf>
    <xf numFmtId="0" fontId="114" fillId="35" borderId="0" xfId="0" applyFont="1" applyFill="1" applyAlignment="1">
      <alignment horizontal="center" vertical="center" wrapText="1"/>
    </xf>
    <xf numFmtId="0" fontId="128" fillId="0" borderId="0" xfId="0" applyFont="1" applyAlignment="1">
      <alignment vertical="center" wrapText="1"/>
    </xf>
    <xf numFmtId="0" fontId="114" fillId="37" borderId="0" xfId="0" applyFont="1" applyFill="1" applyAlignment="1">
      <alignment horizontal="center" vertical="center" wrapText="1"/>
    </xf>
    <xf numFmtId="0" fontId="133" fillId="0" borderId="0" xfId="0" applyFont="1"/>
    <xf numFmtId="0" fontId="95" fillId="38" borderId="12" xfId="0" applyFont="1" applyFill="1" applyBorder="1" applyAlignment="1">
      <alignment horizontal="left" vertical="center"/>
    </xf>
    <xf numFmtId="0" fontId="95" fillId="38" borderId="0" xfId="0" applyFont="1" applyFill="1" applyAlignment="1">
      <alignment horizontal="left" vertical="center"/>
    </xf>
    <xf numFmtId="0" fontId="95" fillId="38" borderId="8" xfId="0" applyFont="1" applyFill="1" applyBorder="1" applyAlignment="1">
      <alignment horizontal="left" vertical="center"/>
    </xf>
    <xf numFmtId="0" fontId="56" fillId="4" borderId="2" xfId="0" applyFont="1" applyFill="1" applyBorder="1" applyAlignment="1">
      <alignment horizontal="center" vertical="center"/>
    </xf>
    <xf numFmtId="0" fontId="37" fillId="14" borderId="0" xfId="7" applyFont="1" applyFill="1" applyAlignment="1">
      <alignment horizontal="center" vertical="center" wrapText="1"/>
    </xf>
    <xf numFmtId="0" fontId="92" fillId="14" borderId="0" xfId="0" applyFont="1" applyFill="1" applyAlignment="1">
      <alignment vertical="center"/>
    </xf>
    <xf numFmtId="0" fontId="73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2" fillId="14" borderId="0" xfId="7" applyFont="1" applyFill="1" applyAlignment="1">
      <alignment vertical="top" wrapText="1"/>
    </xf>
    <xf numFmtId="0" fontId="18" fillId="0" borderId="0" xfId="7" applyFont="1" applyAlignment="1">
      <alignment vertical="center" wrapText="1"/>
    </xf>
    <xf numFmtId="0" fontId="48" fillId="0" borderId="0" xfId="7" applyFont="1" applyAlignment="1">
      <alignment vertical="top" wrapText="1"/>
    </xf>
    <xf numFmtId="0" fontId="51" fillId="0" borderId="0" xfId="7" applyFont="1" applyAlignment="1">
      <alignment horizontal="center" wrapText="1"/>
    </xf>
    <xf numFmtId="0" fontId="13" fillId="0" borderId="0" xfId="0" applyFont="1"/>
    <xf numFmtId="0" fontId="26" fillId="0" borderId="0" xfId="14" applyFont="1"/>
    <xf numFmtId="0" fontId="26" fillId="0" borderId="0" xfId="8" applyFont="1"/>
    <xf numFmtId="0" fontId="26" fillId="3" borderId="0" xfId="14" applyFont="1" applyFill="1"/>
    <xf numFmtId="0" fontId="26" fillId="5" borderId="2" xfId="0" applyFont="1" applyFill="1" applyBorder="1" applyAlignment="1">
      <alignment vertical="center"/>
    </xf>
    <xf numFmtId="0" fontId="26" fillId="5" borderId="2" xfId="0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6" fillId="5" borderId="5" xfId="0" applyFont="1" applyFill="1" applyBorder="1" applyAlignment="1">
      <alignment vertical="center"/>
    </xf>
    <xf numFmtId="0" fontId="26" fillId="5" borderId="6" xfId="0" applyFont="1" applyFill="1" applyBorder="1" applyAlignment="1">
      <alignment horizontal="center" vertical="center"/>
    </xf>
    <xf numFmtId="0" fontId="26" fillId="4" borderId="41" xfId="0" applyFont="1" applyFill="1" applyBorder="1" applyAlignment="1">
      <alignment horizontal="center" vertical="center"/>
    </xf>
    <xf numFmtId="185" fontId="13" fillId="3" borderId="37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0" fontId="53" fillId="5" borderId="0" xfId="0" applyFont="1" applyFill="1"/>
    <xf numFmtId="0" fontId="26" fillId="4" borderId="31" xfId="0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185" fontId="13" fillId="39" borderId="32" xfId="0" applyNumberFormat="1" applyFont="1" applyFill="1" applyBorder="1" applyAlignment="1">
      <alignment horizontal="center"/>
    </xf>
    <xf numFmtId="185" fontId="13" fillId="39" borderId="34" xfId="0" applyNumberFormat="1" applyFont="1" applyFill="1" applyBorder="1" applyAlignment="1">
      <alignment horizontal="center"/>
    </xf>
    <xf numFmtId="0" fontId="55" fillId="7" borderId="8" xfId="27" applyFont="1" applyFill="1" applyBorder="1" applyAlignment="1">
      <alignment horizontal="center" vertical="center" wrapText="1"/>
    </xf>
    <xf numFmtId="0" fontId="55" fillId="7" borderId="0" xfId="27" applyFont="1" applyFill="1" applyAlignment="1">
      <alignment horizontal="center" vertical="center" wrapText="1"/>
    </xf>
    <xf numFmtId="0" fontId="83" fillId="9" borderId="14" xfId="27" quotePrefix="1" applyFont="1" applyFill="1" applyBorder="1" applyAlignment="1">
      <alignment horizontal="center" vertical="center" wrapText="1"/>
    </xf>
    <xf numFmtId="0" fontId="26" fillId="15" borderId="14" xfId="27" applyFont="1" applyFill="1" applyBorder="1" applyAlignment="1">
      <alignment horizontal="center" vertical="center" wrapText="1"/>
    </xf>
    <xf numFmtId="0" fontId="83" fillId="9" borderId="14" xfId="27" applyFont="1" applyFill="1" applyBorder="1" applyAlignment="1">
      <alignment horizontal="center" vertical="center" wrapText="1"/>
    </xf>
    <xf numFmtId="0" fontId="56" fillId="6" borderId="13" xfId="27" applyFont="1" applyFill="1" applyBorder="1" applyAlignment="1">
      <alignment horizontal="center" vertical="center" wrapText="1"/>
    </xf>
    <xf numFmtId="0" fontId="56" fillId="6" borderId="14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vertical="center" wrapText="1"/>
    </xf>
    <xf numFmtId="0" fontId="84" fillId="6" borderId="0" xfId="27" applyFont="1" applyFill="1" applyAlignment="1">
      <alignment vertical="center" wrapText="1"/>
    </xf>
    <xf numFmtId="0" fontId="84" fillId="6" borderId="12" xfId="27" applyFont="1" applyFill="1" applyBorder="1" applyAlignment="1">
      <alignment vertical="center" wrapText="1"/>
    </xf>
    <xf numFmtId="0" fontId="84" fillId="6" borderId="5" xfId="27" applyFont="1" applyFill="1" applyBorder="1" applyAlignment="1">
      <alignment vertical="center" wrapText="1"/>
    </xf>
    <xf numFmtId="0" fontId="55" fillId="6" borderId="12" xfId="27" applyFont="1" applyFill="1" applyBorder="1" applyAlignment="1">
      <alignment vertical="center" wrapText="1"/>
    </xf>
    <xf numFmtId="0" fontId="55" fillId="6" borderId="4" xfId="27" applyFont="1" applyFill="1" applyBorder="1" applyAlignment="1">
      <alignment vertical="center" wrapText="1"/>
    </xf>
    <xf numFmtId="0" fontId="84" fillId="6" borderId="1" xfId="27" applyFont="1" applyFill="1" applyBorder="1" applyAlignment="1">
      <alignment vertical="center" wrapText="1"/>
    </xf>
    <xf numFmtId="0" fontId="84" fillId="6" borderId="2" xfId="27" applyFont="1" applyFill="1" applyBorder="1" applyAlignment="1">
      <alignment vertical="center" wrapText="1"/>
    </xf>
    <xf numFmtId="0" fontId="84" fillId="6" borderId="3" xfId="27" applyFont="1" applyFill="1" applyBorder="1" applyAlignment="1">
      <alignment vertical="center" wrapText="1"/>
    </xf>
    <xf numFmtId="0" fontId="122" fillId="7" borderId="0" xfId="27" applyFont="1" applyFill="1" applyAlignment="1">
      <alignment horizontal="center" vertical="center" wrapText="1"/>
    </xf>
    <xf numFmtId="0" fontId="58" fillId="12" borderId="7" xfId="27" applyFont="1" applyFill="1" applyBorder="1" applyAlignment="1">
      <alignment vertical="center" wrapText="1"/>
    </xf>
    <xf numFmtId="0" fontId="58" fillId="12" borderId="9" xfId="27" applyFont="1" applyFill="1" applyBorder="1" applyAlignment="1">
      <alignment vertical="center" wrapText="1"/>
    </xf>
    <xf numFmtId="0" fontId="124" fillId="6" borderId="0" xfId="27" applyFont="1" applyFill="1" applyAlignment="1">
      <alignment vertical="center" wrapText="1"/>
    </xf>
    <xf numFmtId="0" fontId="46" fillId="25" borderId="34" xfId="12" applyNumberFormat="1" applyFill="1" applyBorder="1" applyAlignment="1">
      <alignment horizontal="center" vertical="center" wrapText="1"/>
    </xf>
    <xf numFmtId="0" fontId="46" fillId="25" borderId="35" xfId="12" applyNumberFormat="1" applyFill="1" applyBorder="1" applyAlignment="1">
      <alignment horizontal="center" vertical="center" wrapText="1"/>
    </xf>
    <xf numFmtId="0" fontId="123" fillId="6" borderId="8" xfId="18" applyFont="1" applyFill="1" applyBorder="1" applyAlignment="1">
      <alignment vertical="center" wrapText="1"/>
    </xf>
    <xf numFmtId="177" fontId="18" fillId="0" borderId="0" xfId="7" applyNumberFormat="1" applyFont="1" applyAlignment="1">
      <alignment horizontal="right" vertical="center"/>
    </xf>
    <xf numFmtId="0" fontId="48" fillId="0" borderId="0" xfId="7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36" fillId="0" borderId="0" xfId="0" applyFont="1"/>
    <xf numFmtId="0" fontId="46" fillId="25" borderId="21" xfId="12" applyNumberFormat="1" applyFill="1" applyBorder="1" applyAlignment="1">
      <alignment horizontal="center" vertical="center" wrapText="1"/>
    </xf>
    <xf numFmtId="0" fontId="46" fillId="25" borderId="22" xfId="12" applyNumberFormat="1" applyFill="1" applyBorder="1" applyAlignment="1">
      <alignment horizontal="center" vertical="center" wrapText="1"/>
    </xf>
    <xf numFmtId="185" fontId="13" fillId="0" borderId="34" xfId="0" applyNumberFormat="1" applyFont="1" applyBorder="1" applyAlignment="1">
      <alignment horizontal="center"/>
    </xf>
    <xf numFmtId="185" fontId="13" fillId="40" borderId="42" xfId="0" applyNumberFormat="1" applyFont="1" applyFill="1" applyBorder="1" applyAlignment="1">
      <alignment horizontal="center"/>
    </xf>
    <xf numFmtId="0" fontId="118" fillId="0" borderId="0" xfId="2" applyFont="1" applyAlignment="1" applyProtection="1">
      <alignment vertical="center" wrapText="1"/>
    </xf>
    <xf numFmtId="0" fontId="113" fillId="0" borderId="0" xfId="2" applyFont="1" applyAlignment="1" applyProtection="1">
      <alignment vertical="center" wrapText="1"/>
    </xf>
    <xf numFmtId="0" fontId="137" fillId="0" borderId="0" xfId="0" applyFont="1"/>
    <xf numFmtId="0" fontId="138" fillId="0" borderId="0" xfId="2" applyFont="1" applyAlignment="1" applyProtection="1"/>
    <xf numFmtId="0" fontId="85" fillId="0" borderId="0" xfId="0" applyFont="1" applyAlignment="1">
      <alignment horizontal="center"/>
    </xf>
    <xf numFmtId="0" fontId="139" fillId="0" borderId="0" xfId="0" applyFont="1"/>
    <xf numFmtId="0" fontId="140" fillId="0" borderId="0" xfId="0" applyFont="1" applyAlignment="1">
      <alignment horizontal="center"/>
    </xf>
    <xf numFmtId="0" fontId="140" fillId="0" borderId="0" xfId="0" applyFont="1"/>
    <xf numFmtId="0" fontId="55" fillId="6" borderId="0" xfId="27" applyFont="1" applyFill="1" applyAlignment="1">
      <alignment vertical="center" wrapText="1"/>
    </xf>
    <xf numFmtId="0" fontId="26" fillId="10" borderId="1" xfId="27" applyFont="1" applyFill="1" applyBorder="1" applyAlignment="1">
      <alignment horizontal="center" vertical="center" wrapText="1"/>
    </xf>
    <xf numFmtId="0" fontId="26" fillId="10" borderId="2" xfId="27" applyFont="1" applyFill="1" applyBorder="1" applyAlignment="1">
      <alignment horizontal="center" vertical="center" wrapText="1"/>
    </xf>
    <xf numFmtId="0" fontId="26" fillId="10" borderId="3" xfId="27" applyFont="1" applyFill="1" applyBorder="1" applyAlignment="1">
      <alignment horizontal="center" vertical="center" wrapText="1"/>
    </xf>
    <xf numFmtId="0" fontId="26" fillId="10" borderId="12" xfId="27" applyFont="1" applyFill="1" applyBorder="1" applyAlignment="1">
      <alignment horizontal="center" vertical="center" wrapText="1"/>
    </xf>
    <xf numFmtId="0" fontId="26" fillId="10" borderId="0" xfId="27" applyFont="1" applyFill="1" applyAlignment="1">
      <alignment horizontal="center" vertical="center" wrapText="1"/>
    </xf>
    <xf numFmtId="0" fontId="26" fillId="10" borderId="8" xfId="27" applyFont="1" applyFill="1" applyBorder="1" applyAlignment="1">
      <alignment horizontal="center" vertical="center" wrapText="1"/>
    </xf>
    <xf numFmtId="0" fontId="57" fillId="15" borderId="1" xfId="27" applyFont="1" applyFill="1" applyBorder="1" applyAlignment="1">
      <alignment horizontal="center" vertical="center" wrapText="1"/>
    </xf>
    <xf numFmtId="0" fontId="57" fillId="15" borderId="2" xfId="27" applyFont="1" applyFill="1" applyBorder="1" applyAlignment="1">
      <alignment horizontal="center" vertical="center" wrapText="1"/>
    </xf>
    <xf numFmtId="0" fontId="57" fillId="15" borderId="3" xfId="27" applyFont="1" applyFill="1" applyBorder="1" applyAlignment="1">
      <alignment horizontal="center" vertical="center" wrapText="1"/>
    </xf>
    <xf numFmtId="0" fontId="57" fillId="15" borderId="4" xfId="27" applyFont="1" applyFill="1" applyBorder="1" applyAlignment="1">
      <alignment horizontal="center" vertical="center" wrapText="1"/>
    </xf>
    <xf numFmtId="0" fontId="57" fillId="15" borderId="5" xfId="27" applyFont="1" applyFill="1" applyBorder="1" applyAlignment="1">
      <alignment horizontal="center" vertical="center" wrapText="1"/>
    </xf>
    <xf numFmtId="0" fontId="57" fillId="15" borderId="6" xfId="27" applyFont="1" applyFill="1" applyBorder="1" applyAlignment="1">
      <alignment horizontal="center" vertical="center" wrapText="1"/>
    </xf>
    <xf numFmtId="0" fontId="60" fillId="8" borderId="2" xfId="27" applyFont="1" applyFill="1" applyBorder="1" applyAlignment="1">
      <alignment horizontal="center" vertical="center" wrapText="1"/>
    </xf>
    <xf numFmtId="0" fontId="60" fillId="8" borderId="3" xfId="27" applyFont="1" applyFill="1" applyBorder="1" applyAlignment="1">
      <alignment horizontal="center" vertical="center" wrapText="1"/>
    </xf>
    <xf numFmtId="0" fontId="60" fillId="8" borderId="5" xfId="27" applyFont="1" applyFill="1" applyBorder="1" applyAlignment="1">
      <alignment horizontal="center" vertical="center" wrapText="1"/>
    </xf>
    <xf numFmtId="0" fontId="60" fillId="8" borderId="6" xfId="27" applyFont="1" applyFill="1" applyBorder="1" applyAlignment="1">
      <alignment horizontal="center" vertical="center" wrapText="1"/>
    </xf>
    <xf numFmtId="0" fontId="103" fillId="10" borderId="1" xfId="18" applyNumberFormat="1" applyFont="1" applyFill="1" applyBorder="1" applyAlignment="1">
      <alignment horizontal="center" vertical="center" wrapText="1"/>
    </xf>
    <xf numFmtId="0" fontId="103" fillId="10" borderId="3" xfId="18" applyNumberFormat="1" applyFont="1" applyFill="1" applyBorder="1" applyAlignment="1">
      <alignment horizontal="center" vertical="center" wrapText="1"/>
    </xf>
    <xf numFmtId="0" fontId="103" fillId="10" borderId="12" xfId="18" applyNumberFormat="1" applyFont="1" applyFill="1" applyBorder="1" applyAlignment="1">
      <alignment horizontal="center" vertical="center" wrapText="1"/>
    </xf>
    <xf numFmtId="0" fontId="103" fillId="10" borderId="8" xfId="18" applyNumberFormat="1" applyFont="1" applyFill="1" applyBorder="1" applyAlignment="1">
      <alignment horizontal="center" vertical="center" wrapText="1"/>
    </xf>
    <xf numFmtId="0" fontId="103" fillId="10" borderId="4" xfId="18" applyNumberFormat="1" applyFont="1" applyFill="1" applyBorder="1" applyAlignment="1">
      <alignment horizontal="center" vertical="center" wrapText="1"/>
    </xf>
    <xf numFmtId="0" fontId="103" fillId="10" borderId="6" xfId="18" applyNumberFormat="1" applyFont="1" applyFill="1" applyBorder="1" applyAlignment="1">
      <alignment horizontal="center" vertical="center" wrapText="1"/>
    </xf>
    <xf numFmtId="0" fontId="51" fillId="6" borderId="1" xfId="27" applyFont="1" applyFill="1" applyBorder="1" applyAlignment="1">
      <alignment horizontal="center" vertical="center" wrapText="1"/>
    </xf>
    <xf numFmtId="0" fontId="51" fillId="6" borderId="3" xfId="27" applyFont="1" applyFill="1" applyBorder="1" applyAlignment="1">
      <alignment horizontal="center" vertical="center" wrapText="1"/>
    </xf>
    <xf numFmtId="0" fontId="51" fillId="6" borderId="12" xfId="27" applyFont="1" applyFill="1" applyBorder="1" applyAlignment="1">
      <alignment horizontal="center" vertical="center" wrapText="1"/>
    </xf>
    <xf numFmtId="0" fontId="51" fillId="6" borderId="8" xfId="27" applyFont="1" applyFill="1" applyBorder="1" applyAlignment="1">
      <alignment horizontal="center" vertical="center" wrapText="1"/>
    </xf>
    <xf numFmtId="0" fontId="51" fillId="6" borderId="4" xfId="27" applyFont="1" applyFill="1" applyBorder="1" applyAlignment="1">
      <alignment horizontal="center" vertical="center" wrapText="1"/>
    </xf>
    <xf numFmtId="0" fontId="51" fillId="6" borderId="6" xfId="27" applyFont="1" applyFill="1" applyBorder="1" applyAlignment="1">
      <alignment horizontal="center" vertical="center" wrapText="1"/>
    </xf>
    <xf numFmtId="0" fontId="58" fillId="20" borderId="7" xfId="27" applyFont="1" applyFill="1" applyBorder="1" applyAlignment="1">
      <alignment horizontal="center" vertical="center" wrapText="1"/>
    </xf>
    <xf numFmtId="0" fontId="58" fillId="20" borderId="15" xfId="27" applyFont="1" applyFill="1" applyBorder="1" applyAlignment="1">
      <alignment horizontal="center" vertical="center" wrapText="1"/>
    </xf>
    <xf numFmtId="0" fontId="56" fillId="10" borderId="1" xfId="0" applyFont="1" applyFill="1" applyBorder="1" applyAlignment="1">
      <alignment horizontal="center" vertical="center" wrapText="1"/>
    </xf>
    <xf numFmtId="0" fontId="56" fillId="10" borderId="2" xfId="0" applyFont="1" applyFill="1" applyBorder="1" applyAlignment="1">
      <alignment horizontal="center" vertical="center" wrapText="1"/>
    </xf>
    <xf numFmtId="0" fontId="56" fillId="10" borderId="3" xfId="0" applyFont="1" applyFill="1" applyBorder="1" applyAlignment="1">
      <alignment horizontal="center" vertical="center" wrapText="1"/>
    </xf>
    <xf numFmtId="0" fontId="56" fillId="10" borderId="12" xfId="0" applyFont="1" applyFill="1" applyBorder="1" applyAlignment="1">
      <alignment horizontal="center" vertical="center" wrapText="1"/>
    </xf>
    <xf numFmtId="0" fontId="56" fillId="10" borderId="0" xfId="0" applyFont="1" applyFill="1" applyAlignment="1">
      <alignment horizontal="center" vertical="center" wrapText="1"/>
    </xf>
    <xf numFmtId="0" fontId="56" fillId="10" borderId="8" xfId="0" applyFont="1" applyFill="1" applyBorder="1" applyAlignment="1">
      <alignment horizontal="center" vertical="center" wrapText="1"/>
    </xf>
    <xf numFmtId="0" fontId="56" fillId="10" borderId="4" xfId="0" applyFont="1" applyFill="1" applyBorder="1" applyAlignment="1">
      <alignment horizontal="center" vertical="center" wrapText="1"/>
    </xf>
    <xf numFmtId="0" fontId="56" fillId="10" borderId="5" xfId="0" applyFont="1" applyFill="1" applyBorder="1" applyAlignment="1">
      <alignment horizontal="center" vertical="center" wrapText="1"/>
    </xf>
    <xf numFmtId="0" fontId="56" fillId="10" borderId="6" xfId="0" applyFont="1" applyFill="1" applyBorder="1" applyAlignment="1">
      <alignment horizontal="center" vertical="center" wrapText="1"/>
    </xf>
    <xf numFmtId="0" fontId="123" fillId="8" borderId="7" xfId="18" applyFont="1" applyFill="1" applyBorder="1" applyAlignment="1">
      <alignment horizontal="center" vertical="center" wrapText="1"/>
    </xf>
    <xf numFmtId="0" fontId="123" fillId="8" borderId="15" xfId="18" applyFont="1" applyFill="1" applyBorder="1" applyAlignment="1">
      <alignment horizontal="center" vertical="center" wrapText="1"/>
    </xf>
    <xf numFmtId="0" fontId="26" fillId="25" borderId="1" xfId="0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 wrapText="1"/>
    </xf>
    <xf numFmtId="0" fontId="26" fillId="25" borderId="3" xfId="0" applyFont="1" applyFill="1" applyBorder="1" applyAlignment="1">
      <alignment horizontal="center" vertical="center" wrapText="1"/>
    </xf>
    <xf numFmtId="184" fontId="26" fillId="25" borderId="4" xfId="0" applyNumberFormat="1" applyFont="1" applyFill="1" applyBorder="1" applyAlignment="1">
      <alignment horizontal="center" vertical="center" wrapText="1"/>
    </xf>
    <xf numFmtId="184" fontId="26" fillId="25" borderId="5" xfId="0" applyNumberFormat="1" applyFont="1" applyFill="1" applyBorder="1" applyAlignment="1">
      <alignment horizontal="center" vertical="center" wrapText="1"/>
    </xf>
    <xf numFmtId="184" fontId="26" fillId="25" borderId="6" xfId="0" applyNumberFormat="1" applyFont="1" applyFill="1" applyBorder="1" applyAlignment="1">
      <alignment horizontal="center" vertical="center" wrapText="1"/>
    </xf>
    <xf numFmtId="0" fontId="26" fillId="5" borderId="2" xfId="27" applyFont="1" applyFill="1" applyBorder="1" applyAlignment="1">
      <alignment horizontal="center" vertical="center" wrapText="1"/>
    </xf>
    <xf numFmtId="0" fontId="26" fillId="5" borderId="0" xfId="27" applyFont="1" applyFill="1" applyAlignment="1">
      <alignment horizontal="center" vertical="center" wrapText="1"/>
    </xf>
    <xf numFmtId="0" fontId="26" fillId="5" borderId="3" xfId="27" applyFont="1" applyFill="1" applyBorder="1" applyAlignment="1">
      <alignment horizontal="center" vertical="center" wrapText="1"/>
    </xf>
    <xf numFmtId="0" fontId="26" fillId="5" borderId="5" xfId="27" applyFont="1" applyFill="1" applyBorder="1" applyAlignment="1">
      <alignment horizontal="center" vertical="center" wrapText="1"/>
    </xf>
    <xf numFmtId="0" fontId="26" fillId="5" borderId="6" xfId="27" applyFont="1" applyFill="1" applyBorder="1" applyAlignment="1">
      <alignment horizontal="center" vertical="center" wrapText="1"/>
    </xf>
    <xf numFmtId="184" fontId="26" fillId="25" borderId="12" xfId="0" applyNumberFormat="1" applyFont="1" applyFill="1" applyBorder="1" applyAlignment="1">
      <alignment horizontal="center" vertical="center" wrapText="1"/>
    </xf>
    <xf numFmtId="184" fontId="26" fillId="25" borderId="0" xfId="0" applyNumberFormat="1" applyFont="1" applyFill="1" applyAlignment="1">
      <alignment horizontal="center" vertical="center" wrapText="1"/>
    </xf>
    <xf numFmtId="184" fontId="26" fillId="25" borderId="8" xfId="0" applyNumberFormat="1" applyFont="1" applyFill="1" applyBorder="1" applyAlignment="1">
      <alignment horizontal="center" vertical="center" wrapText="1"/>
    </xf>
    <xf numFmtId="184" fontId="96" fillId="25" borderId="18" xfId="0" applyNumberFormat="1" applyFont="1" applyFill="1" applyBorder="1" applyAlignment="1">
      <alignment horizontal="center" vertical="center"/>
    </xf>
    <xf numFmtId="184" fontId="96" fillId="25" borderId="19" xfId="0" applyNumberFormat="1" applyFont="1" applyFill="1" applyBorder="1" applyAlignment="1">
      <alignment horizontal="center" vertical="center"/>
    </xf>
    <xf numFmtId="184" fontId="96" fillId="25" borderId="20" xfId="0" applyNumberFormat="1" applyFont="1" applyFill="1" applyBorder="1" applyAlignment="1">
      <alignment horizontal="center" vertical="center"/>
    </xf>
    <xf numFmtId="0" fontId="59" fillId="3" borderId="40" xfId="12" applyNumberFormat="1" applyFont="1" applyFill="1" applyBorder="1" applyAlignment="1">
      <alignment horizontal="center" vertical="center" wrapText="1"/>
    </xf>
    <xf numFmtId="0" fontId="59" fillId="3" borderId="36" xfId="12" applyNumberFormat="1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/>
    </xf>
    <xf numFmtId="0" fontId="26" fillId="25" borderId="3" xfId="0" applyFont="1" applyFill="1" applyBorder="1" applyAlignment="1">
      <alignment horizontal="center" vertical="center"/>
    </xf>
    <xf numFmtId="184" fontId="26" fillId="25" borderId="0" xfId="0" applyNumberFormat="1" applyFont="1" applyFill="1" applyAlignment="1">
      <alignment horizontal="center" vertical="center"/>
    </xf>
    <xf numFmtId="184" fontId="26" fillId="25" borderId="8" xfId="0" applyNumberFormat="1" applyFont="1" applyFill="1" applyBorder="1" applyAlignment="1">
      <alignment horizontal="center" vertical="center"/>
    </xf>
    <xf numFmtId="180" fontId="46" fillId="25" borderId="38" xfId="12" applyFill="1" applyBorder="1" applyAlignment="1">
      <alignment horizontal="center" vertical="center"/>
    </xf>
    <xf numFmtId="180" fontId="46" fillId="25" borderId="39" xfId="12" applyFill="1" applyBorder="1" applyAlignment="1">
      <alignment horizontal="center" vertical="center"/>
    </xf>
    <xf numFmtId="0" fontId="58" fillId="27" borderId="7" xfId="0" applyFont="1" applyFill="1" applyBorder="1" applyAlignment="1">
      <alignment horizontal="center" vertical="center" wrapText="1"/>
    </xf>
    <xf numFmtId="0" fontId="58" fillId="27" borderId="9" xfId="0" applyFont="1" applyFill="1" applyBorder="1" applyAlignment="1">
      <alignment horizontal="center" vertical="center" wrapText="1"/>
    </xf>
    <xf numFmtId="0" fontId="85" fillId="25" borderId="7" xfId="0" applyFont="1" applyFill="1" applyBorder="1" applyAlignment="1">
      <alignment horizontal="center" vertical="center" wrapText="1"/>
    </xf>
    <xf numFmtId="0" fontId="85" fillId="25" borderId="9" xfId="0" applyFont="1" applyFill="1" applyBorder="1" applyAlignment="1">
      <alignment horizontal="center" vertical="center" wrapText="1"/>
    </xf>
    <xf numFmtId="0" fontId="85" fillId="25" borderId="15" xfId="0" applyFont="1" applyFill="1" applyBorder="1" applyAlignment="1">
      <alignment horizontal="center" vertical="center" wrapText="1"/>
    </xf>
    <xf numFmtId="0" fontId="46" fillId="25" borderId="21" xfId="12" applyNumberFormat="1" applyFill="1" applyBorder="1" applyAlignment="1">
      <alignment horizontal="center" vertical="center" wrapText="1"/>
    </xf>
    <xf numFmtId="0" fontId="46" fillId="25" borderId="36" xfId="12" applyNumberFormat="1" applyFill="1" applyBorder="1" applyAlignment="1">
      <alignment horizontal="center" vertical="center" wrapText="1"/>
    </xf>
    <xf numFmtId="0" fontId="57" fillId="15" borderId="16" xfId="27" applyFont="1" applyFill="1" applyBorder="1" applyAlignment="1">
      <alignment horizontal="center" vertical="center" wrapText="1"/>
    </xf>
    <xf numFmtId="0" fontId="57" fillId="15" borderId="10" xfId="27" applyFont="1" applyFill="1" applyBorder="1" applyAlignment="1">
      <alignment horizontal="center" vertical="center" wrapText="1"/>
    </xf>
    <xf numFmtId="0" fontId="57" fillId="15" borderId="11" xfId="27" applyFont="1" applyFill="1" applyBorder="1" applyAlignment="1">
      <alignment horizontal="center" vertical="center" wrapText="1"/>
    </xf>
    <xf numFmtId="0" fontId="95" fillId="20" borderId="12" xfId="0" applyFont="1" applyFill="1" applyBorder="1" applyAlignment="1">
      <alignment horizontal="left" vertical="center"/>
    </xf>
    <xf numFmtId="0" fontId="95" fillId="20" borderId="0" xfId="0" applyFont="1" applyFill="1" applyAlignment="1">
      <alignment horizontal="left" vertical="center"/>
    </xf>
    <xf numFmtId="0" fontId="95" fillId="20" borderId="8" xfId="0" applyFont="1" applyFill="1" applyBorder="1" applyAlignment="1">
      <alignment horizontal="left" vertical="center"/>
    </xf>
    <xf numFmtId="0" fontId="95" fillId="8" borderId="1" xfId="0" applyFont="1" applyFill="1" applyBorder="1" applyAlignment="1">
      <alignment horizontal="left" vertical="center"/>
    </xf>
    <xf numFmtId="0" fontId="95" fillId="8" borderId="2" xfId="0" applyFont="1" applyFill="1" applyBorder="1" applyAlignment="1">
      <alignment horizontal="left" vertical="center"/>
    </xf>
    <xf numFmtId="0" fontId="95" fillId="8" borderId="3" xfId="0" applyFont="1" applyFill="1" applyBorder="1" applyAlignment="1">
      <alignment horizontal="left" vertical="center"/>
    </xf>
    <xf numFmtId="0" fontId="95" fillId="8" borderId="12" xfId="0" applyFont="1" applyFill="1" applyBorder="1" applyAlignment="1">
      <alignment horizontal="left" vertical="center"/>
    </xf>
    <xf numFmtId="0" fontId="95" fillId="8" borderId="0" xfId="0" applyFont="1" applyFill="1" applyAlignment="1">
      <alignment horizontal="left" vertical="center"/>
    </xf>
    <xf numFmtId="0" fontId="95" fillId="8" borderId="8" xfId="0" applyFont="1" applyFill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8" xfId="0" applyFont="1" applyBorder="1" applyAlignment="1">
      <alignment horizontal="left" vertical="center"/>
    </xf>
    <xf numFmtId="0" fontId="26" fillId="16" borderId="12" xfId="0" applyFont="1" applyFill="1" applyBorder="1" applyAlignment="1">
      <alignment horizontal="left" vertical="center"/>
    </xf>
    <xf numFmtId="0" fontId="26" fillId="16" borderId="0" xfId="0" applyFont="1" applyFill="1" applyAlignment="1">
      <alignment horizontal="left" vertical="center"/>
    </xf>
    <xf numFmtId="0" fontId="26" fillId="16" borderId="8" xfId="0" applyFont="1" applyFill="1" applyBorder="1" applyAlignment="1">
      <alignment horizontal="left" vertical="center"/>
    </xf>
    <xf numFmtId="0" fontId="95" fillId="27" borderId="12" xfId="0" applyFont="1" applyFill="1" applyBorder="1" applyAlignment="1">
      <alignment horizontal="left" vertical="center"/>
    </xf>
    <xf numFmtId="0" fontId="95" fillId="27" borderId="0" xfId="0" applyFont="1" applyFill="1" applyAlignment="1">
      <alignment horizontal="left" vertical="center"/>
    </xf>
    <xf numFmtId="0" fontId="95" fillId="27" borderId="8" xfId="0" applyFont="1" applyFill="1" applyBorder="1" applyAlignment="1">
      <alignment horizontal="left" vertical="center"/>
    </xf>
    <xf numFmtId="0" fontId="26" fillId="26" borderId="1" xfId="0" applyFont="1" applyFill="1" applyBorder="1" applyAlignment="1">
      <alignment horizontal="left" vertical="center"/>
    </xf>
    <xf numFmtId="0" fontId="26" fillId="26" borderId="2" xfId="0" applyFont="1" applyFill="1" applyBorder="1" applyAlignment="1">
      <alignment horizontal="left" vertical="center"/>
    </xf>
    <xf numFmtId="0" fontId="26" fillId="26" borderId="3" xfId="0" applyFont="1" applyFill="1" applyBorder="1" applyAlignment="1">
      <alignment horizontal="left" vertical="center"/>
    </xf>
    <xf numFmtId="0" fontId="26" fillId="17" borderId="12" xfId="0" applyFont="1" applyFill="1" applyBorder="1" applyAlignment="1">
      <alignment horizontal="left" vertical="center"/>
    </xf>
    <xf numFmtId="0" fontId="26" fillId="17" borderId="0" xfId="0" applyFont="1" applyFill="1" applyAlignment="1">
      <alignment horizontal="left" vertical="center"/>
    </xf>
    <xf numFmtId="0" fontId="26" fillId="17" borderId="8" xfId="0" applyFont="1" applyFill="1" applyBorder="1" applyAlignment="1">
      <alignment horizontal="left" vertical="center"/>
    </xf>
    <xf numFmtId="0" fontId="95" fillId="22" borderId="12" xfId="0" applyFont="1" applyFill="1" applyBorder="1" applyAlignment="1">
      <alignment horizontal="left" vertical="center"/>
    </xf>
    <xf numFmtId="0" fontId="95" fillId="22" borderId="0" xfId="0" applyFont="1" applyFill="1" applyAlignment="1">
      <alignment horizontal="left" vertical="center"/>
    </xf>
    <xf numFmtId="0" fontId="95" fillId="22" borderId="8" xfId="0" applyFont="1" applyFill="1" applyBorder="1" applyAlignment="1">
      <alignment horizontal="left" vertical="center"/>
    </xf>
    <xf numFmtId="0" fontId="26" fillId="10" borderId="12" xfId="0" applyFont="1" applyFill="1" applyBorder="1" applyAlignment="1">
      <alignment horizontal="left" vertical="center"/>
    </xf>
    <xf numFmtId="0" fontId="26" fillId="10" borderId="0" xfId="0" applyFont="1" applyFill="1" applyAlignment="1">
      <alignment horizontal="left" vertical="center"/>
    </xf>
    <xf numFmtId="0" fontId="26" fillId="10" borderId="8" xfId="0" applyFont="1" applyFill="1" applyBorder="1" applyAlignment="1">
      <alignment horizontal="left" vertical="center"/>
    </xf>
    <xf numFmtId="0" fontId="95" fillId="28" borderId="12" xfId="0" applyFont="1" applyFill="1" applyBorder="1" applyAlignment="1">
      <alignment horizontal="left" vertical="center" wrapText="1"/>
    </xf>
    <xf numFmtId="0" fontId="95" fillId="28" borderId="0" xfId="0" applyFont="1" applyFill="1" applyAlignment="1">
      <alignment horizontal="left" vertical="center"/>
    </xf>
    <xf numFmtId="0" fontId="95" fillId="28" borderId="8" xfId="0" applyFont="1" applyFill="1" applyBorder="1" applyAlignment="1">
      <alignment horizontal="left" vertical="center"/>
    </xf>
    <xf numFmtId="0" fontId="26" fillId="14" borderId="12" xfId="0" applyFont="1" applyFill="1" applyBorder="1" applyAlignment="1">
      <alignment horizontal="left" vertical="center"/>
    </xf>
    <xf numFmtId="0" fontId="26" fillId="14" borderId="0" xfId="0" applyFont="1" applyFill="1" applyAlignment="1">
      <alignment horizontal="left" vertical="center"/>
    </xf>
    <xf numFmtId="0" fontId="26" fillId="14" borderId="8" xfId="0" applyFont="1" applyFill="1" applyBorder="1" applyAlignment="1">
      <alignment horizontal="left" vertical="center"/>
    </xf>
    <xf numFmtId="0" fontId="84" fillId="6" borderId="0" xfId="27" applyFont="1" applyFill="1" applyAlignment="1">
      <alignment horizontal="center" vertical="center" wrapText="1"/>
    </xf>
    <xf numFmtId="0" fontId="84" fillId="6" borderId="12" xfId="27" applyFont="1" applyFill="1" applyBorder="1" applyAlignment="1">
      <alignment horizontal="center" vertical="center" wrapText="1"/>
    </xf>
    <xf numFmtId="0" fontId="124" fillId="6" borderId="12" xfId="27" applyFont="1" applyFill="1" applyBorder="1" applyAlignment="1">
      <alignment horizontal="center" vertical="center" wrapText="1"/>
    </xf>
    <xf numFmtId="0" fontId="124" fillId="6" borderId="0" xfId="27" applyFont="1" applyFill="1" applyAlignment="1">
      <alignment horizontal="center" vertical="center" wrapText="1"/>
    </xf>
    <xf numFmtId="0" fontId="124" fillId="6" borderId="8" xfId="27" applyFont="1" applyFill="1" applyBorder="1" applyAlignment="1">
      <alignment horizontal="center" vertical="center" wrapText="1"/>
    </xf>
    <xf numFmtId="0" fontId="124" fillId="6" borderId="4" xfId="27" applyFont="1" applyFill="1" applyBorder="1" applyAlignment="1">
      <alignment horizontal="center" vertical="center" wrapText="1"/>
    </xf>
    <xf numFmtId="0" fontId="124" fillId="6" borderId="5" xfId="27" applyFont="1" applyFill="1" applyBorder="1" applyAlignment="1">
      <alignment horizontal="center" vertical="center" wrapText="1"/>
    </xf>
    <xf numFmtId="0" fontId="124" fillId="6" borderId="6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horizontal="center" vertical="center" wrapText="1"/>
    </xf>
    <xf numFmtId="0" fontId="84" fillId="6" borderId="4" xfId="27" applyFont="1" applyFill="1" applyBorder="1" applyAlignment="1">
      <alignment horizontal="center" vertical="center" wrapText="1"/>
    </xf>
    <xf numFmtId="0" fontId="84" fillId="6" borderId="5" xfId="27" applyFont="1" applyFill="1" applyBorder="1" applyAlignment="1">
      <alignment horizontal="center" vertical="center" wrapText="1"/>
    </xf>
    <xf numFmtId="0" fontId="84" fillId="6" borderId="6" xfId="27" applyFont="1" applyFill="1" applyBorder="1" applyAlignment="1">
      <alignment horizontal="center" vertical="center" wrapText="1"/>
    </xf>
    <xf numFmtId="0" fontId="58" fillId="27" borderId="15" xfId="0" applyFont="1" applyFill="1" applyBorder="1" applyAlignment="1">
      <alignment horizontal="center" vertical="center" wrapText="1"/>
    </xf>
    <xf numFmtId="0" fontId="58" fillId="23" borderId="7" xfId="27" applyFont="1" applyFill="1" applyBorder="1" applyAlignment="1">
      <alignment horizontal="center" vertical="center" wrapText="1"/>
    </xf>
    <xf numFmtId="0" fontId="58" fillId="23" borderId="9" xfId="27" applyFont="1" applyFill="1" applyBorder="1" applyAlignment="1">
      <alignment horizontal="center" vertical="center" wrapText="1"/>
    </xf>
    <xf numFmtId="0" fontId="58" fillId="23" borderId="15" xfId="27" applyFont="1" applyFill="1" applyBorder="1" applyAlignment="1">
      <alignment horizontal="center" vertical="center" wrapText="1"/>
    </xf>
    <xf numFmtId="0" fontId="95" fillId="8" borderId="1" xfId="27" applyFont="1" applyFill="1" applyBorder="1" applyAlignment="1">
      <alignment horizontal="center" vertical="center" wrapText="1"/>
    </xf>
    <xf numFmtId="0" fontId="95" fillId="8" borderId="2" xfId="27" applyFont="1" applyFill="1" applyBorder="1" applyAlignment="1">
      <alignment horizontal="center" vertical="center" wrapText="1"/>
    </xf>
    <xf numFmtId="0" fontId="95" fillId="8" borderId="3" xfId="27" applyFont="1" applyFill="1" applyBorder="1" applyAlignment="1">
      <alignment horizontal="center" vertical="center" wrapText="1"/>
    </xf>
    <xf numFmtId="0" fontId="95" fillId="8" borderId="4" xfId="27" applyFont="1" applyFill="1" applyBorder="1" applyAlignment="1">
      <alignment horizontal="center" vertical="center" wrapText="1"/>
    </xf>
    <xf numFmtId="0" fontId="95" fillId="8" borderId="5" xfId="27" applyFont="1" applyFill="1" applyBorder="1" applyAlignment="1">
      <alignment horizontal="center" vertical="center" wrapText="1"/>
    </xf>
    <xf numFmtId="0" fontId="95" fillId="8" borderId="6" xfId="27" applyFont="1" applyFill="1" applyBorder="1" applyAlignment="1">
      <alignment horizontal="center" vertical="center" wrapText="1"/>
    </xf>
    <xf numFmtId="0" fontId="57" fillId="11" borderId="7" xfId="27" applyFont="1" applyFill="1" applyBorder="1" applyAlignment="1">
      <alignment horizontal="center" vertical="center" wrapText="1"/>
    </xf>
    <xf numFmtId="0" fontId="57" fillId="11" borderId="9" xfId="27" applyFont="1" applyFill="1" applyBorder="1" applyAlignment="1">
      <alignment horizontal="center" vertical="center" wrapText="1"/>
    </xf>
    <xf numFmtId="0" fontId="57" fillId="11" borderId="8" xfId="27" applyFont="1" applyFill="1" applyBorder="1" applyAlignment="1">
      <alignment horizontal="center" vertical="center" wrapText="1"/>
    </xf>
    <xf numFmtId="0" fontId="57" fillId="11" borderId="6" xfId="27" applyFont="1" applyFill="1" applyBorder="1" applyAlignment="1">
      <alignment horizontal="center" vertical="center" wrapText="1"/>
    </xf>
    <xf numFmtId="0" fontId="58" fillId="12" borderId="7" xfId="27" applyFont="1" applyFill="1" applyBorder="1" applyAlignment="1">
      <alignment horizontal="center" vertical="center" wrapText="1"/>
    </xf>
    <xf numFmtId="0" fontId="58" fillId="12" borderId="9" xfId="27" applyFont="1" applyFill="1" applyBorder="1" applyAlignment="1">
      <alignment horizontal="center" vertical="center" wrapText="1"/>
    </xf>
    <xf numFmtId="0" fontId="58" fillId="12" borderId="15" xfId="27" applyFont="1" applyFill="1" applyBorder="1" applyAlignment="1">
      <alignment horizontal="center" vertical="center" wrapText="1"/>
    </xf>
    <xf numFmtId="0" fontId="57" fillId="0" borderId="7" xfId="27" applyFont="1" applyBorder="1" applyAlignment="1">
      <alignment horizontal="center" vertical="center" wrapText="1"/>
    </xf>
    <xf numFmtId="0" fontId="57" fillId="0" borderId="9" xfId="27" applyFont="1" applyBorder="1" applyAlignment="1">
      <alignment horizontal="center" vertical="center" wrapText="1"/>
    </xf>
    <xf numFmtId="0" fontId="57" fillId="0" borderId="15" xfId="27" applyFont="1" applyBorder="1" applyAlignment="1">
      <alignment horizontal="center" vertical="center" wrapText="1"/>
    </xf>
    <xf numFmtId="0" fontId="57" fillId="11" borderId="15" xfId="27" applyFont="1" applyFill="1" applyBorder="1" applyAlignment="1">
      <alignment horizontal="center" vertical="center" wrapText="1"/>
    </xf>
    <xf numFmtId="0" fontId="57" fillId="17" borderId="7" xfId="27" applyFont="1" applyFill="1" applyBorder="1" applyAlignment="1">
      <alignment horizontal="center" vertical="center" wrapText="1"/>
    </xf>
    <xf numFmtId="0" fontId="57" fillId="17" borderId="9" xfId="27" applyFont="1" applyFill="1" applyBorder="1" applyAlignment="1">
      <alignment horizontal="center" vertical="center" wrapText="1"/>
    </xf>
    <xf numFmtId="0" fontId="57" fillId="17" borderId="15" xfId="27" applyFont="1" applyFill="1" applyBorder="1" applyAlignment="1">
      <alignment horizontal="center" vertical="center" wrapText="1"/>
    </xf>
    <xf numFmtId="0" fontId="58" fillId="22" borderId="7" xfId="27" applyFont="1" applyFill="1" applyBorder="1" applyAlignment="1">
      <alignment horizontal="center" vertical="center" wrapText="1"/>
    </xf>
    <xf numFmtId="0" fontId="58" fillId="22" borderId="9" xfId="27" applyFont="1" applyFill="1" applyBorder="1" applyAlignment="1">
      <alignment horizontal="center" vertical="center" wrapText="1"/>
    </xf>
    <xf numFmtId="0" fontId="58" fillId="22" borderId="15" xfId="27" applyFont="1" applyFill="1" applyBorder="1" applyAlignment="1">
      <alignment horizontal="center" vertical="center" wrapText="1"/>
    </xf>
    <xf numFmtId="0" fontId="95" fillId="8" borderId="12" xfId="27" applyFont="1" applyFill="1" applyBorder="1" applyAlignment="1">
      <alignment horizontal="center" vertical="center" wrapText="1"/>
    </xf>
    <xf numFmtId="0" fontId="95" fillId="8" borderId="0" xfId="27" applyFont="1" applyFill="1" applyAlignment="1">
      <alignment horizontal="center" vertical="center" wrapText="1"/>
    </xf>
    <xf numFmtId="0" fontId="95" fillId="8" borderId="8" xfId="27" applyFont="1" applyFill="1" applyBorder="1" applyAlignment="1">
      <alignment horizontal="center" vertical="center" wrapText="1"/>
    </xf>
    <xf numFmtId="0" fontId="58" fillId="32" borderId="7" xfId="27" applyFont="1" applyFill="1" applyBorder="1" applyAlignment="1">
      <alignment horizontal="center" vertical="center" wrapText="1"/>
    </xf>
    <xf numFmtId="0" fontId="58" fillId="32" borderId="9" xfId="27" applyFont="1" applyFill="1" applyBorder="1" applyAlignment="1">
      <alignment horizontal="center" vertical="center" wrapText="1"/>
    </xf>
    <xf numFmtId="0" fontId="58" fillId="38" borderId="7" xfId="27" applyFont="1" applyFill="1" applyBorder="1" applyAlignment="1">
      <alignment horizontal="center" vertical="center" wrapText="1"/>
    </xf>
    <xf numFmtId="0" fontId="58" fillId="38" borderId="9" xfId="27" applyFont="1" applyFill="1" applyBorder="1" applyAlignment="1">
      <alignment horizontal="center" vertical="center" wrapText="1"/>
    </xf>
    <xf numFmtId="0" fontId="58" fillId="38" borderId="15" xfId="27" applyFont="1" applyFill="1" applyBorder="1" applyAlignment="1">
      <alignment horizontal="center" vertical="center" wrapText="1"/>
    </xf>
    <xf numFmtId="0" fontId="78" fillId="8" borderId="1" xfId="27" applyFont="1" applyFill="1" applyBorder="1" applyAlignment="1">
      <alignment horizontal="center" vertical="center" wrapText="1"/>
    </xf>
    <xf numFmtId="0" fontId="78" fillId="8" borderId="2" xfId="27" applyFont="1" applyFill="1" applyBorder="1" applyAlignment="1">
      <alignment horizontal="center" vertical="center" wrapText="1"/>
    </xf>
    <xf numFmtId="0" fontId="78" fillId="8" borderId="3" xfId="27" applyFont="1" applyFill="1" applyBorder="1" applyAlignment="1">
      <alignment horizontal="center" vertical="center" wrapText="1"/>
    </xf>
    <xf numFmtId="0" fontId="78" fillId="8" borderId="12" xfId="27" applyFont="1" applyFill="1" applyBorder="1" applyAlignment="1">
      <alignment horizontal="center" vertical="center" wrapText="1"/>
    </xf>
    <xf numFmtId="0" fontId="78" fillId="8" borderId="0" xfId="27" applyFont="1" applyFill="1" applyAlignment="1">
      <alignment horizontal="center" vertical="center" wrapText="1"/>
    </xf>
    <xf numFmtId="0" fontId="78" fillId="8" borderId="8" xfId="27" applyFont="1" applyFill="1" applyBorder="1" applyAlignment="1">
      <alignment horizontal="center" vertical="center" wrapText="1"/>
    </xf>
    <xf numFmtId="0" fontId="78" fillId="8" borderId="4" xfId="27" applyFont="1" applyFill="1" applyBorder="1" applyAlignment="1">
      <alignment horizontal="center" vertical="center" wrapText="1"/>
    </xf>
    <xf numFmtId="0" fontId="78" fillId="8" borderId="5" xfId="27" applyFont="1" applyFill="1" applyBorder="1" applyAlignment="1">
      <alignment horizontal="center" vertical="center" wrapText="1"/>
    </xf>
    <xf numFmtId="0" fontId="78" fillId="8" borderId="6" xfId="27" applyFont="1" applyFill="1" applyBorder="1" applyAlignment="1">
      <alignment horizontal="center" vertical="center" wrapText="1"/>
    </xf>
    <xf numFmtId="0" fontId="58" fillId="32" borderId="15" xfId="27" applyFont="1" applyFill="1" applyBorder="1" applyAlignment="1">
      <alignment horizontal="center" vertical="center" wrapText="1"/>
    </xf>
    <xf numFmtId="0" fontId="58" fillId="13" borderId="7" xfId="27" applyFont="1" applyFill="1" applyBorder="1" applyAlignment="1">
      <alignment horizontal="center" vertical="center" wrapText="1"/>
    </xf>
    <xf numFmtId="0" fontId="58" fillId="13" borderId="9" xfId="27" applyFont="1" applyFill="1" applyBorder="1" applyAlignment="1">
      <alignment horizontal="center" vertical="center" wrapText="1"/>
    </xf>
    <xf numFmtId="0" fontId="58" fillId="13" borderId="15" xfId="27" applyFont="1" applyFill="1" applyBorder="1" applyAlignment="1">
      <alignment horizontal="center" vertical="center" wrapText="1"/>
    </xf>
    <xf numFmtId="0" fontId="58" fillId="30" borderId="7" xfId="27" applyFont="1" applyFill="1" applyBorder="1" applyAlignment="1">
      <alignment horizontal="center" vertical="center" wrapText="1"/>
    </xf>
    <xf numFmtId="0" fontId="58" fillId="30" borderId="9" xfId="27" applyFont="1" applyFill="1" applyBorder="1" applyAlignment="1">
      <alignment horizontal="center" vertical="center" wrapText="1"/>
    </xf>
    <xf numFmtId="0" fontId="58" fillId="30" borderId="15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57" fillId="16" borderId="7" xfId="27" applyFont="1" applyFill="1" applyBorder="1" applyAlignment="1">
      <alignment horizontal="center" vertical="center" wrapText="1"/>
    </xf>
    <xf numFmtId="0" fontId="57" fillId="16" borderId="9" xfId="27" applyFont="1" applyFill="1" applyBorder="1" applyAlignment="1">
      <alignment horizontal="center" vertical="center" wrapText="1"/>
    </xf>
    <xf numFmtId="0" fontId="57" fillId="16" borderId="15" xfId="27" applyFont="1" applyFill="1" applyBorder="1" applyAlignment="1">
      <alignment horizontal="center" vertical="center" wrapText="1"/>
    </xf>
    <xf numFmtId="0" fontId="51" fillId="6" borderId="0" xfId="27" applyFont="1" applyFill="1" applyAlignment="1">
      <alignment horizontal="center" vertical="center" wrapText="1"/>
    </xf>
    <xf numFmtId="0" fontId="58" fillId="8" borderId="7" xfId="27" applyFont="1" applyFill="1" applyBorder="1" applyAlignment="1">
      <alignment horizontal="center" vertical="center" wrapText="1"/>
    </xf>
    <xf numFmtId="0" fontId="58" fillId="8" borderId="15" xfId="27" applyFont="1" applyFill="1" applyBorder="1" applyAlignment="1">
      <alignment horizontal="center" vertical="center"/>
    </xf>
    <xf numFmtId="0" fontId="93" fillId="24" borderId="7" xfId="0" applyFont="1" applyFill="1" applyBorder="1" applyAlignment="1">
      <alignment horizontal="center" vertical="center" wrapText="1"/>
    </xf>
    <xf numFmtId="0" fontId="93" fillId="24" borderId="9" xfId="0" applyFont="1" applyFill="1" applyBorder="1" applyAlignment="1">
      <alignment horizontal="center" vertical="center" wrapText="1"/>
    </xf>
    <xf numFmtId="0" fontId="85" fillId="4" borderId="1" xfId="0" applyFont="1" applyFill="1" applyBorder="1" applyAlignment="1">
      <alignment horizontal="center" vertical="center"/>
    </xf>
    <xf numFmtId="0" fontId="85" fillId="4" borderId="2" xfId="0" applyFont="1" applyFill="1" applyBorder="1" applyAlignment="1">
      <alignment horizontal="center" vertical="center"/>
    </xf>
    <xf numFmtId="0" fontId="85" fillId="4" borderId="3" xfId="0" applyFont="1" applyFill="1" applyBorder="1" applyAlignment="1">
      <alignment horizontal="center" vertical="center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85" fillId="4" borderId="6" xfId="0" applyFont="1" applyFill="1" applyBorder="1" applyAlignment="1">
      <alignment horizontal="center" vertical="center"/>
    </xf>
    <xf numFmtId="0" fontId="26" fillId="5" borderId="1" xfId="27" applyFont="1" applyFill="1" applyBorder="1" applyAlignment="1">
      <alignment horizontal="center" vertical="center" wrapText="1"/>
    </xf>
    <xf numFmtId="0" fontId="26" fillId="5" borderId="4" xfId="27" applyFont="1" applyFill="1" applyBorder="1" applyAlignment="1">
      <alignment horizontal="center" vertical="center" wrapText="1"/>
    </xf>
    <xf numFmtId="0" fontId="31" fillId="0" borderId="1" xfId="2" applyBorder="1" applyAlignment="1" applyProtection="1">
      <alignment horizontal="center" wrapText="1"/>
    </xf>
    <xf numFmtId="0" fontId="134" fillId="0" borderId="2" xfId="0" applyFont="1" applyBorder="1" applyAlignment="1">
      <alignment horizontal="center" wrapText="1"/>
    </xf>
    <xf numFmtId="0" fontId="134" fillId="0" borderId="3" xfId="0" applyFont="1" applyBorder="1" applyAlignment="1">
      <alignment horizontal="center" wrapText="1"/>
    </xf>
    <xf numFmtId="0" fontId="104" fillId="0" borderId="4" xfId="0" applyFont="1" applyBorder="1" applyAlignment="1">
      <alignment horizontal="center" wrapText="1"/>
    </xf>
    <xf numFmtId="0" fontId="104" fillId="0" borderId="5" xfId="0" applyFont="1" applyBorder="1" applyAlignment="1">
      <alignment horizontal="center" wrapText="1"/>
    </xf>
    <xf numFmtId="0" fontId="104" fillId="0" borderId="6" xfId="0" applyFont="1" applyBorder="1" applyAlignment="1">
      <alignment horizontal="center" wrapText="1"/>
    </xf>
    <xf numFmtId="0" fontId="107" fillId="0" borderId="23" xfId="0" applyFont="1" applyBorder="1" applyAlignment="1">
      <alignment horizontal="left" vertical="top" wrapText="1" readingOrder="1"/>
    </xf>
    <xf numFmtId="0" fontId="107" fillId="0" borderId="24" xfId="0" applyFont="1" applyBorder="1" applyAlignment="1">
      <alignment horizontal="left" vertical="top" readingOrder="1"/>
    </xf>
    <xf numFmtId="0" fontId="107" fillId="0" borderId="25" xfId="0" applyFont="1" applyBorder="1" applyAlignment="1">
      <alignment horizontal="left" vertical="top" readingOrder="1"/>
    </xf>
    <xf numFmtId="0" fontId="107" fillId="0" borderId="26" xfId="0" applyFont="1" applyBorder="1" applyAlignment="1">
      <alignment horizontal="left" vertical="top" readingOrder="1"/>
    </xf>
    <xf numFmtId="0" fontId="107" fillId="0" borderId="0" xfId="0" applyFont="1" applyAlignment="1">
      <alignment horizontal="left" vertical="top" readingOrder="1"/>
    </xf>
    <xf numFmtId="0" fontId="107" fillId="0" borderId="27" xfId="0" applyFont="1" applyBorder="1" applyAlignment="1">
      <alignment horizontal="left" vertical="top" readingOrder="1"/>
    </xf>
    <xf numFmtId="0" fontId="107" fillId="0" borderId="28" xfId="0" applyFont="1" applyBorder="1" applyAlignment="1">
      <alignment horizontal="left" vertical="top" readingOrder="1"/>
    </xf>
    <xf numFmtId="0" fontId="107" fillId="0" borderId="29" xfId="0" applyFont="1" applyBorder="1" applyAlignment="1">
      <alignment horizontal="left" vertical="top" readingOrder="1"/>
    </xf>
    <xf numFmtId="0" fontId="107" fillId="0" borderId="30" xfId="0" applyFont="1" applyBorder="1" applyAlignment="1">
      <alignment horizontal="left" vertical="top" readingOrder="1"/>
    </xf>
    <xf numFmtId="0" fontId="126" fillId="0" borderId="0" xfId="0" applyFont="1" applyAlignment="1">
      <alignment vertical="center" wrapText="1"/>
    </xf>
    <xf numFmtId="0" fontId="129" fillId="35" borderId="0" xfId="0" applyFont="1" applyFill="1" applyAlignment="1">
      <alignment horizontal="center" vertical="center" wrapText="1"/>
    </xf>
    <xf numFmtId="0" fontId="114" fillId="36" borderId="0" xfId="0" applyFont="1" applyFill="1" applyAlignment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29" fillId="37" borderId="0" xfId="0" applyFont="1" applyFill="1" applyAlignment="1">
      <alignment horizontal="center" vertical="center" wrapText="1"/>
    </xf>
    <xf numFmtId="0" fontId="132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1" fillId="0" borderId="0" xfId="2" applyAlignment="1" applyProtection="1">
      <alignment vertical="center" wrapText="1"/>
    </xf>
    <xf numFmtId="0" fontId="131" fillId="0" borderId="0" xfId="0" applyFont="1" applyAlignment="1">
      <alignment vertical="center" wrapText="1"/>
    </xf>
    <xf numFmtId="0" fontId="26" fillId="10" borderId="4" xfId="27" applyFont="1" applyFill="1" applyBorder="1" applyAlignment="1">
      <alignment horizontal="center" vertical="center" wrapText="1"/>
    </xf>
    <xf numFmtId="0" fontId="26" fillId="10" borderId="5" xfId="27" applyFont="1" applyFill="1" applyBorder="1" applyAlignment="1">
      <alignment horizontal="center" vertical="center" wrapText="1"/>
    </xf>
    <xf numFmtId="0" fontId="26" fillId="10" borderId="6" xfId="27" applyFont="1" applyFill="1" applyBorder="1" applyAlignment="1">
      <alignment horizontal="center" vertical="center" wrapText="1"/>
    </xf>
    <xf numFmtId="0" fontId="57" fillId="15" borderId="12" xfId="27" applyFont="1" applyFill="1" applyBorder="1" applyAlignment="1">
      <alignment horizontal="center" vertical="center" wrapText="1"/>
    </xf>
    <xf numFmtId="0" fontId="57" fillId="15" borderId="0" xfId="27" applyFont="1" applyFill="1" applyAlignment="1">
      <alignment horizontal="center" vertical="center" wrapText="1"/>
    </xf>
    <xf numFmtId="0" fontId="57" fillId="15" borderId="8" xfId="27" applyFont="1" applyFill="1" applyBorder="1" applyAlignment="1">
      <alignment horizontal="center" vertical="center" wrapText="1"/>
    </xf>
    <xf numFmtId="0" fontId="16" fillId="14" borderId="0" xfId="0" applyFont="1" applyFill="1" applyAlignment="1">
      <alignment horizontal="center" vertical="center"/>
    </xf>
    <xf numFmtId="0" fontId="55" fillId="6" borderId="2" xfId="27" applyFont="1" applyFill="1" applyBorder="1" applyAlignment="1">
      <alignment vertical="center" wrapText="1"/>
    </xf>
    <xf numFmtId="0" fontId="51" fillId="6" borderId="0" xfId="27" applyFont="1" applyFill="1" applyAlignment="1">
      <alignment vertical="center" wrapText="1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1.png"/><Relationship Id="rId21" Type="http://schemas.openxmlformats.org/officeDocument/2006/relationships/customXml" Target="../ink/ink10.xml"/><Relationship Id="rId42" Type="http://schemas.openxmlformats.org/officeDocument/2006/relationships/image" Target="../media/image8100.png"/><Relationship Id="rId47" Type="http://schemas.openxmlformats.org/officeDocument/2006/relationships/customXml" Target="../ink/ink23.xml"/><Relationship Id="rId63" Type="http://schemas.openxmlformats.org/officeDocument/2006/relationships/customXml" Target="../ink/ink31.xml"/><Relationship Id="rId68" Type="http://schemas.openxmlformats.org/officeDocument/2006/relationships/image" Target="../media/image8110.png"/><Relationship Id="rId16" Type="http://schemas.openxmlformats.org/officeDocument/2006/relationships/image" Target="../media/image82.png"/><Relationship Id="rId11" Type="http://schemas.openxmlformats.org/officeDocument/2006/relationships/customXml" Target="../ink/ink5.xml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53" Type="http://schemas.openxmlformats.org/officeDocument/2006/relationships/customXml" Target="../ink/ink26.xml"/><Relationship Id="rId58" Type="http://schemas.openxmlformats.org/officeDocument/2006/relationships/image" Target="../media/image831.png"/><Relationship Id="rId74" Type="http://schemas.openxmlformats.org/officeDocument/2006/relationships/image" Target="../media/image8020.png"/><Relationship Id="rId79" Type="http://schemas.openxmlformats.org/officeDocument/2006/relationships/customXml" Target="../ink/ink39.xml"/><Relationship Id="rId61" Type="http://schemas.openxmlformats.org/officeDocument/2006/relationships/customXml" Target="../ink/ink30.xml"/><Relationship Id="rId82" Type="http://schemas.openxmlformats.org/officeDocument/2006/relationships/image" Target="../media/image81000.png"/><Relationship Id="rId19" Type="http://schemas.openxmlformats.org/officeDocument/2006/relationships/customXml" Target="../ink/ink9.xml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43" Type="http://schemas.openxmlformats.org/officeDocument/2006/relationships/customXml" Target="../ink/ink21.xml"/><Relationship Id="rId48" Type="http://schemas.openxmlformats.org/officeDocument/2006/relationships/image" Target="../media/image814.png"/><Relationship Id="rId56" Type="http://schemas.openxmlformats.org/officeDocument/2006/relationships/image" Target="../media/image821.png"/><Relationship Id="rId64" Type="http://schemas.openxmlformats.org/officeDocument/2006/relationships/image" Target="../media/image840.png"/><Relationship Id="rId69" Type="http://schemas.openxmlformats.org/officeDocument/2006/relationships/customXml" Target="../ink/ink34.xml"/><Relationship Id="rId77" Type="http://schemas.openxmlformats.org/officeDocument/2006/relationships/customXml" Target="../ink/ink38.xml"/><Relationship Id="rId8" Type="http://schemas.openxmlformats.org/officeDocument/2006/relationships/image" Target="../media/image81.png"/><Relationship Id="rId51" Type="http://schemas.openxmlformats.org/officeDocument/2006/relationships/customXml" Target="../ink/ink25.xml"/><Relationship Id="rId72" Type="http://schemas.openxmlformats.org/officeDocument/2006/relationships/image" Target="../media/image8200.png"/><Relationship Id="rId80" Type="http://schemas.openxmlformats.org/officeDocument/2006/relationships/image" Target="../media/image80000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Relationship Id="rId46" Type="http://schemas.openxmlformats.org/officeDocument/2006/relationships/image" Target="../media/image804.png"/><Relationship Id="rId59" Type="http://schemas.openxmlformats.org/officeDocument/2006/relationships/customXml" Target="../ink/ink29.xml"/><Relationship Id="rId67" Type="http://schemas.openxmlformats.org/officeDocument/2006/relationships/customXml" Target="../ink/ink33.xml"/><Relationship Id="rId20" Type="http://schemas.openxmlformats.org/officeDocument/2006/relationships/image" Target="../media/image800.png"/><Relationship Id="rId41" Type="http://schemas.openxmlformats.org/officeDocument/2006/relationships/customXml" Target="../ink/ink20.xml"/><Relationship Id="rId54" Type="http://schemas.openxmlformats.org/officeDocument/2006/relationships/image" Target="../media/image8030.png"/><Relationship Id="rId62" Type="http://schemas.openxmlformats.org/officeDocument/2006/relationships/image" Target="../media/image8101.png"/><Relationship Id="rId70" Type="http://schemas.openxmlformats.org/officeDocument/2006/relationships/image" Target="../media/image850.png"/><Relationship Id="rId75" Type="http://schemas.openxmlformats.org/officeDocument/2006/relationships/customXml" Target="../ink/ink37.xml"/><Relationship Id="rId83" Type="http://schemas.openxmlformats.org/officeDocument/2006/relationships/image" Target="../media/image2.emf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49" Type="http://schemas.openxmlformats.org/officeDocument/2006/relationships/customXml" Target="../ink/ink24.xml"/><Relationship Id="rId57" Type="http://schemas.openxmlformats.org/officeDocument/2006/relationships/customXml" Target="../ink/ink28.xml"/><Relationship Id="rId10" Type="http://schemas.openxmlformats.org/officeDocument/2006/relationships/customXml" Target="../ink/ink4.xml"/><Relationship Id="rId31" Type="http://schemas.openxmlformats.org/officeDocument/2006/relationships/customXml" Target="../ink/ink15.xml"/><Relationship Id="rId44" Type="http://schemas.openxmlformats.org/officeDocument/2006/relationships/image" Target="../media/image87.png"/><Relationship Id="rId52" Type="http://schemas.openxmlformats.org/officeDocument/2006/relationships/image" Target="../media/image8130.png"/><Relationship Id="rId60" Type="http://schemas.openxmlformats.org/officeDocument/2006/relationships/image" Target="../media/image8001.png"/><Relationship Id="rId65" Type="http://schemas.openxmlformats.org/officeDocument/2006/relationships/customXml" Target="../ink/ink32.xml"/><Relationship Id="rId73" Type="http://schemas.openxmlformats.org/officeDocument/2006/relationships/customXml" Target="../ink/ink36.xml"/><Relationship Id="rId78" Type="http://schemas.openxmlformats.org/officeDocument/2006/relationships/image" Target="../media/image8300.png"/><Relationship Id="rId81" Type="http://schemas.openxmlformats.org/officeDocument/2006/relationships/customXml" Target="../ink/ink40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39" Type="http://schemas.openxmlformats.org/officeDocument/2006/relationships/customXml" Target="../ink/ink19.xml"/><Relationship Id="rId34" Type="http://schemas.openxmlformats.org/officeDocument/2006/relationships/image" Target="../media/image802.png"/><Relationship Id="rId50" Type="http://schemas.openxmlformats.org/officeDocument/2006/relationships/image" Target="../media/image860.png"/><Relationship Id="rId55" Type="http://schemas.openxmlformats.org/officeDocument/2006/relationships/customXml" Target="../ink/ink27.xml"/><Relationship Id="rId76" Type="http://schemas.openxmlformats.org/officeDocument/2006/relationships/image" Target="../media/image8120.png"/><Relationship Id="rId7" Type="http://schemas.openxmlformats.org/officeDocument/2006/relationships/customXml" Target="../ink/ink3.xml"/><Relationship Id="rId71" Type="http://schemas.openxmlformats.org/officeDocument/2006/relationships/customXml" Target="../ink/ink35.xml"/><Relationship Id="rId2" Type="http://schemas.openxmlformats.org/officeDocument/2006/relationships/image" Target="../media/image86.png"/><Relationship Id="rId29" Type="http://schemas.openxmlformats.org/officeDocument/2006/relationships/customXml" Target="../ink/ink14.xml"/><Relationship Id="rId24" Type="http://schemas.openxmlformats.org/officeDocument/2006/relationships/image" Target="../media/image84.png"/><Relationship Id="rId40" Type="http://schemas.openxmlformats.org/officeDocument/2006/relationships/image" Target="../media/image8000.png"/><Relationship Id="rId45" Type="http://schemas.openxmlformats.org/officeDocument/2006/relationships/customXml" Target="../ink/ink22.xml"/><Relationship Id="rId66" Type="http://schemas.openxmlformats.org/officeDocument/2006/relationships/image" Target="../media/image80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10949</xdr:rowOff>
    </xdr:from>
    <xdr:to>
      <xdr:col>8</xdr:col>
      <xdr:colOff>72390</xdr:colOff>
      <xdr:row>19</xdr:row>
      <xdr:rowOff>2525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9034" y="3302731"/>
          <a:ext cx="4053184" cy="802799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12772</xdr:colOff>
      <xdr:row>14</xdr:row>
      <xdr:rowOff>18173</xdr:rowOff>
    </xdr:from>
    <xdr:to>
      <xdr:col>32</xdr:col>
      <xdr:colOff>753897</xdr:colOff>
      <xdr:row>14</xdr:row>
      <xdr:rowOff>30873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12772" y="3105587"/>
          <a:ext cx="22878539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9C7170F-82EB-4862-A1B0-6A2577FBE385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508B7EC-FB7D-4AC9-BCA3-E22A25B1290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88C9AE-E88E-4ECC-9C83-76AA99BA4FF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2B8C1907-0443-407B-8A21-AD67E64E206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D118C5-3831-410E-AE59-B66C1A255182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BA791FD-FD13-4070-8D22-75112EF6F2C5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5F08B0F-2A6C-4FEF-99B3-4351E1B5272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F57AC4A7-43EA-4B4C-9433-42F398652090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1" name="Ink 1">
              <a:extLst>
                <a:ext uri="{FF2B5EF4-FFF2-40B4-BE49-F238E27FC236}">
                  <a16:creationId xmlns:a16="http://schemas.microsoft.com/office/drawing/2014/main" id="{E05FEB10-B0E6-4E5C-8B82-6979583708D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3" name="Ink 2">
              <a:extLst>
                <a:ext uri="{FF2B5EF4-FFF2-40B4-BE49-F238E27FC236}">
                  <a16:creationId xmlns:a16="http://schemas.microsoft.com/office/drawing/2014/main" id="{D58FFA5A-9FF8-4639-A0E3-B03DACBA8B3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4" name="Ink 3">
              <a:extLst>
                <a:ext uri="{FF2B5EF4-FFF2-40B4-BE49-F238E27FC236}">
                  <a16:creationId xmlns:a16="http://schemas.microsoft.com/office/drawing/2014/main" id="{469E48E5-18E8-4845-9766-A726713B630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55" name="図 54" descr="図形, 四角形&#10;&#10;自動的に生成された説明">
          <a:extLst>
            <a:ext uri="{FF2B5EF4-FFF2-40B4-BE49-F238E27FC236}">
              <a16:creationId xmlns:a16="http://schemas.microsoft.com/office/drawing/2014/main" id="{D409D90D-E07A-472D-A69A-0798CF6C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2697" y="3321727"/>
          <a:ext cx="3828303" cy="374542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56" name="図 55" descr="図形, 四角形&#10;&#10;自動的に生成された説明">
          <a:extLst>
            <a:ext uri="{FF2B5EF4-FFF2-40B4-BE49-F238E27FC236}">
              <a16:creationId xmlns:a16="http://schemas.microsoft.com/office/drawing/2014/main" id="{1471D176-8673-4E0F-B092-ED5DD627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32022" y="3692322"/>
          <a:ext cx="3793490" cy="448694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58" name="図 57" descr="図形, 四角形&#10;&#10;自動的に生成された説明">
          <a:extLst>
            <a:ext uri="{FF2B5EF4-FFF2-40B4-BE49-F238E27FC236}">
              <a16:creationId xmlns:a16="http://schemas.microsoft.com/office/drawing/2014/main" id="{F70C9304-901A-49F5-B146-833ACFD7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56682" y="5467644"/>
          <a:ext cx="3830352" cy="888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" name="Ink 1">
              <a:extLst>
                <a:ext uri="{FF2B5EF4-FFF2-40B4-BE49-F238E27FC236}">
                  <a16:creationId xmlns:a16="http://schemas.microsoft.com/office/drawing/2014/main" id="{8D0B4D68-27AC-43C8-A8E6-609C14B0EB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60" name="Ink 2">
              <a:extLst>
                <a:ext uri="{FF2B5EF4-FFF2-40B4-BE49-F238E27FC236}">
                  <a16:creationId xmlns:a16="http://schemas.microsoft.com/office/drawing/2014/main" id="{3CAAFCD8-07AB-4579-AC8C-4DD38BCF31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1" name="Ink 3">
              <a:extLst>
                <a:ext uri="{FF2B5EF4-FFF2-40B4-BE49-F238E27FC236}">
                  <a16:creationId xmlns:a16="http://schemas.microsoft.com/office/drawing/2014/main" id="{AA2E693D-E426-4E32-B67B-1EBC7D0F87E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2" name="Ink 4">
              <a:extLst>
                <a:ext uri="{FF2B5EF4-FFF2-40B4-BE49-F238E27FC236}">
                  <a16:creationId xmlns:a16="http://schemas.microsoft.com/office/drawing/2014/main" id="{9B67D422-0ABD-4B2F-B5FF-C5EF6933E3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" name="Ink 5">
              <a:extLst>
                <a:ext uri="{FF2B5EF4-FFF2-40B4-BE49-F238E27FC236}">
                  <a16:creationId xmlns:a16="http://schemas.microsoft.com/office/drawing/2014/main" id="{6812F7A6-115A-438E-80CA-B14CD789A2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">
              <a:extLst>
                <a:ext uri="{FF2B5EF4-FFF2-40B4-BE49-F238E27FC236}">
                  <a16:creationId xmlns:a16="http://schemas.microsoft.com/office/drawing/2014/main" id="{05BB105F-DAB4-4CCE-BDCD-D1E59CEBFBC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5" name="Ink 7">
              <a:extLst>
                <a:ext uri="{FF2B5EF4-FFF2-40B4-BE49-F238E27FC236}">
                  <a16:creationId xmlns:a16="http://schemas.microsoft.com/office/drawing/2014/main" id="{320DB9AE-6F85-4B5E-A3BC-F29BFA8F37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6" name="Ink 8">
              <a:extLst>
                <a:ext uri="{FF2B5EF4-FFF2-40B4-BE49-F238E27FC236}">
                  <a16:creationId xmlns:a16="http://schemas.microsoft.com/office/drawing/2014/main" id="{8B1F61DE-10BB-419E-89F1-1F55BCF5A4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9">
              <a:extLst>
                <a:ext uri="{FF2B5EF4-FFF2-40B4-BE49-F238E27FC236}">
                  <a16:creationId xmlns:a16="http://schemas.microsoft.com/office/drawing/2014/main" id="{9D140DA8-CEA2-4148-BB94-993E0BCF67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" name="Ink 10">
              <a:extLst>
                <a:ext uri="{FF2B5EF4-FFF2-40B4-BE49-F238E27FC236}">
                  <a16:creationId xmlns:a16="http://schemas.microsoft.com/office/drawing/2014/main" id="{98103511-4D88-4FD5-9694-6E9E11EC702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9" name="Ink 11">
              <a:extLst>
                <a:ext uri="{FF2B5EF4-FFF2-40B4-BE49-F238E27FC236}">
                  <a16:creationId xmlns:a16="http://schemas.microsoft.com/office/drawing/2014/main" id="{D58CDF7B-A2D6-479E-B81E-81C1BD65AA2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12">
              <a:extLst>
                <a:ext uri="{FF2B5EF4-FFF2-40B4-BE49-F238E27FC236}">
                  <a16:creationId xmlns:a16="http://schemas.microsoft.com/office/drawing/2014/main" id="{77B9DE43-C0DF-43E3-A060-E3452E22BC9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13">
              <a:extLst>
                <a:ext uri="{FF2B5EF4-FFF2-40B4-BE49-F238E27FC236}">
                  <a16:creationId xmlns:a16="http://schemas.microsoft.com/office/drawing/2014/main" id="{6EACAB48-33F0-47A8-AE6E-38095CB626B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2" name="Ink 14">
              <a:extLst>
                <a:ext uri="{FF2B5EF4-FFF2-40B4-BE49-F238E27FC236}">
                  <a16:creationId xmlns:a16="http://schemas.microsoft.com/office/drawing/2014/main" id="{190ED041-0E85-4ACF-B7DC-69A7BF20F7B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15">
              <a:extLst>
                <a:ext uri="{FF2B5EF4-FFF2-40B4-BE49-F238E27FC236}">
                  <a16:creationId xmlns:a16="http://schemas.microsoft.com/office/drawing/2014/main" id="{00220F2F-456A-40BE-BFE7-84056EDF1C7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4" name="Ink 16">
              <a:extLst>
                <a:ext uri="{FF2B5EF4-FFF2-40B4-BE49-F238E27FC236}">
                  <a16:creationId xmlns:a16="http://schemas.microsoft.com/office/drawing/2014/main" id="{A5EBB6CD-E5D3-4C58-95DB-6E5973F345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5" name="Ink 17">
              <a:extLst>
                <a:ext uri="{FF2B5EF4-FFF2-40B4-BE49-F238E27FC236}">
                  <a16:creationId xmlns:a16="http://schemas.microsoft.com/office/drawing/2014/main" id="{FD9AE0E8-2F98-4D08-9BD2-65F61CA1CE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667007</xdr:colOff>
      <xdr:row>10</xdr:row>
      <xdr:rowOff>7225</xdr:rowOff>
    </xdr:from>
    <xdr:to>
      <xdr:col>33</xdr:col>
      <xdr:colOff>51092</xdr:colOff>
      <xdr:row>10</xdr:row>
      <xdr:rowOff>21896</xdr:rowOff>
    </xdr:to>
    <xdr:cxnSp macro="">
      <xdr:nvCxnSpPr>
        <xdr:cNvPr id="78" name="直線コネクタ 77">
          <a:extLst>
            <a:ext uri="{FF2B5EF4-FFF2-40B4-BE49-F238E27FC236}">
              <a16:creationId xmlns:a16="http://schemas.microsoft.com/office/drawing/2014/main" id="{BC956331-6118-4A64-BF18-B2624167F193}"/>
            </a:ext>
          </a:extLst>
        </xdr:cNvPr>
        <xdr:cNvCxnSpPr/>
      </xdr:nvCxnSpPr>
      <xdr:spPr bwMode="auto">
        <a:xfrm>
          <a:off x="2484421" y="2277168"/>
          <a:ext cx="20463165" cy="1467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BE03018-BE3D-44BA-8F8A-466C2D6F545C}"/>
            </a:ext>
          </a:extLst>
        </xdr:cNvPr>
        <xdr:cNvCxnSpPr/>
      </xdr:nvCxnSpPr>
      <xdr:spPr bwMode="auto">
        <a:xfrm>
          <a:off x="5474" y="5301876"/>
          <a:ext cx="2296720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81" name="直線コネクタ 80">
          <a:extLst>
            <a:ext uri="{FF2B5EF4-FFF2-40B4-BE49-F238E27FC236}">
              <a16:creationId xmlns:a16="http://schemas.microsoft.com/office/drawing/2014/main" id="{ABFFC43A-4B95-47DD-8418-FD3FDBBCB1D6}"/>
            </a:ext>
          </a:extLst>
        </xdr:cNvPr>
        <xdr:cNvCxnSpPr/>
      </xdr:nvCxnSpPr>
      <xdr:spPr bwMode="auto">
        <a:xfrm flipV="1">
          <a:off x="20354" y="5498913"/>
          <a:ext cx="2292368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138578</xdr:rowOff>
    </xdr:from>
    <xdr:to>
      <xdr:col>33</xdr:col>
      <xdr:colOff>21664</xdr:colOff>
      <xdr:row>30</xdr:row>
      <xdr:rowOff>15276</xdr:rowOff>
    </xdr:to>
    <xdr:cxnSp macro="">
      <xdr:nvCxnSpPr>
        <xdr:cNvPr id="82" name="直線コネクタ 81">
          <a:extLst>
            <a:ext uri="{FF2B5EF4-FFF2-40B4-BE49-F238E27FC236}">
              <a16:creationId xmlns:a16="http://schemas.microsoft.com/office/drawing/2014/main" id="{7F88B94D-C110-4746-A01E-B3F060B873F8}"/>
            </a:ext>
          </a:extLst>
        </xdr:cNvPr>
        <xdr:cNvCxnSpPr/>
      </xdr:nvCxnSpPr>
      <xdr:spPr bwMode="auto">
        <a:xfrm flipV="1">
          <a:off x="21664" y="6291509"/>
          <a:ext cx="22896494" cy="8106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57467</xdr:colOff>
      <xdr:row>20</xdr:row>
      <xdr:rowOff>180788</xdr:rowOff>
    </xdr:from>
    <xdr:to>
      <xdr:col>33</xdr:col>
      <xdr:colOff>45472</xdr:colOff>
      <xdr:row>21</xdr:row>
      <xdr:rowOff>28014</xdr:rowOff>
    </xdr:to>
    <xdr:cxnSp macro="">
      <xdr:nvCxnSpPr>
        <xdr:cNvPr id="83" name="直線コネクタ 82">
          <a:extLst>
            <a:ext uri="{FF2B5EF4-FFF2-40B4-BE49-F238E27FC236}">
              <a16:creationId xmlns:a16="http://schemas.microsoft.com/office/drawing/2014/main" id="{F931038E-9155-4A6C-AA5B-7BDD0B69A536}"/>
            </a:ext>
          </a:extLst>
        </xdr:cNvPr>
        <xdr:cNvCxnSpPr/>
      </xdr:nvCxnSpPr>
      <xdr:spPr bwMode="auto">
        <a:xfrm flipV="1">
          <a:off x="57467" y="4494409"/>
          <a:ext cx="22884499" cy="515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F358F05E-49AC-4886-94E5-46F727AEE47B}"/>
            </a:ext>
          </a:extLst>
        </xdr:cNvPr>
        <xdr:cNvCxnSpPr/>
      </xdr:nvCxnSpPr>
      <xdr:spPr bwMode="auto">
        <a:xfrm flipV="1">
          <a:off x="5256" y="4079686"/>
          <a:ext cx="22871386" cy="4445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85" name="図 84" descr="図形, 四角形&#10;&#10;自動的に生成された説明">
          <a:extLst>
            <a:ext uri="{FF2B5EF4-FFF2-40B4-BE49-F238E27FC236}">
              <a16:creationId xmlns:a16="http://schemas.microsoft.com/office/drawing/2014/main" id="{8061D488-D744-4CEA-80B3-DA737E69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247970" y="4533473"/>
          <a:ext cx="845018" cy="82858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87" name="図 86" descr="図形, 四角形&#10;&#10;自動的に生成された説明">
          <a:extLst>
            <a:ext uri="{FF2B5EF4-FFF2-40B4-BE49-F238E27FC236}">
              <a16:creationId xmlns:a16="http://schemas.microsoft.com/office/drawing/2014/main" id="{30A57F87-09FA-4220-AA4C-8355D7A4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33556" y="6314747"/>
          <a:ext cx="3858695" cy="1006986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666BBD4F-5E21-4799-AEBE-29D408CE00E9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1E3E8DB0-7A6C-4655-A674-3EC41A7A637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567D1F6-CA19-46E3-A032-5DB7836BB57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707F606B-41A2-4E2E-8D9B-3A7D60D5604A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EF57DC85-C112-4355-BF17-98D104B2ACC5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C9C8D04C-3EBC-4A08-83CA-1EBD8E8078DD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A8BBBAB6-60B2-4161-A167-0464E2B8102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8D0A5509-9154-4AB7-9EC6-A75BF98B069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A4EF373B-B9D8-484F-B878-47861968EC9E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C4B6A9F8-C770-4228-82E3-12D69FD63A10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47C685C5-1976-484B-9E09-C4109BAFD47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64C1CD61-4F7E-4C90-B12B-ECC57363B0D1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F5E14560-5863-4651-B318-D76C508006F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69B13A95-D113-4DA9-BA23-688FF62B4C87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EFBD9AC-6B74-47BD-96AE-DC58CAADFB4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7246D09A-9C18-4201-AE5B-2A33DEC3A10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71139870-EB8E-4F38-A34A-1454FFE6FF8F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5689570-6DA3-405F-B0C1-E7BDC636943B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2E31D11F-6F90-4AB4-9F13-33770985C1DD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147C062-1F4F-4B31-B91C-A6A7E86CF3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2183C40E-4B13-405A-B752-87554D1A5B68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90627144-1772-44CC-842C-D5DCAC0FB2C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3C439FBA-3A88-445C-9CC4-EBA5EE00DB24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9D46F1E9-669E-46FC-BC73-A1726A296298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D7F46303-1A55-4EC8-A6B6-0D8F701D9ED1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A42DF838-CC10-4D77-9094-AD2D71F70ED5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DD2A2BF2-9A0F-4E2C-B5C7-D6D9132EB9F0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F56917CA-10D4-4882-9629-2ED51831EF04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9107F37-915F-44CD-BF70-4052DC716D8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FF9AE833-3360-4D06-A5E3-738E9F935AF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C883FD1F-A323-4556-B12E-81848CBED783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657C874A-52E6-4F86-BD6A-8416CEB57C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8" name="正方形/長方形 167">
          <a:extLst>
            <a:ext uri="{FF2B5EF4-FFF2-40B4-BE49-F238E27FC236}">
              <a16:creationId xmlns:a16="http://schemas.microsoft.com/office/drawing/2014/main" id="{AB78DD04-06B7-40A1-93EF-82A4763E326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9" name="正方形/長方形 168">
          <a:extLst>
            <a:ext uri="{FF2B5EF4-FFF2-40B4-BE49-F238E27FC236}">
              <a16:creationId xmlns:a16="http://schemas.microsoft.com/office/drawing/2014/main" id="{3C3CC647-BA1D-4622-83E5-09F3AC986598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0" name="正方形/長方形 169">
          <a:extLst>
            <a:ext uri="{FF2B5EF4-FFF2-40B4-BE49-F238E27FC236}">
              <a16:creationId xmlns:a16="http://schemas.microsoft.com/office/drawing/2014/main" id="{532F15F1-E14C-43D4-AD75-DBA21C48815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1" name="正方形/長方形 170">
          <a:extLst>
            <a:ext uri="{FF2B5EF4-FFF2-40B4-BE49-F238E27FC236}">
              <a16:creationId xmlns:a16="http://schemas.microsoft.com/office/drawing/2014/main" id="{60D6F802-72EB-4221-A7D8-C028BAB3E0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2" name="正方形/長方形 171">
          <a:extLst>
            <a:ext uri="{FF2B5EF4-FFF2-40B4-BE49-F238E27FC236}">
              <a16:creationId xmlns:a16="http://schemas.microsoft.com/office/drawing/2014/main" id="{F4FAA597-9604-452B-9294-CDC973C5DD2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3" name="正方形/長方形 172">
          <a:extLst>
            <a:ext uri="{FF2B5EF4-FFF2-40B4-BE49-F238E27FC236}">
              <a16:creationId xmlns:a16="http://schemas.microsoft.com/office/drawing/2014/main" id="{59B0A65B-AA0D-4DA1-8FD6-DB1416809F9C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4" name="正方形/長方形 173">
          <a:extLst>
            <a:ext uri="{FF2B5EF4-FFF2-40B4-BE49-F238E27FC236}">
              <a16:creationId xmlns:a16="http://schemas.microsoft.com/office/drawing/2014/main" id="{F01DA1D3-F6F8-472F-AE7E-427ED2568F3C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5" name="正方形/長方形 174">
          <a:extLst>
            <a:ext uri="{FF2B5EF4-FFF2-40B4-BE49-F238E27FC236}">
              <a16:creationId xmlns:a16="http://schemas.microsoft.com/office/drawing/2014/main" id="{3E2A4370-2990-402D-AC41-B97356A2731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6" name="正方形/長方形 175">
          <a:extLst>
            <a:ext uri="{FF2B5EF4-FFF2-40B4-BE49-F238E27FC236}">
              <a16:creationId xmlns:a16="http://schemas.microsoft.com/office/drawing/2014/main" id="{5185475B-5F03-416F-85C1-0A9BC25DBCCE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7" name="正方形/長方形 176">
          <a:extLst>
            <a:ext uri="{FF2B5EF4-FFF2-40B4-BE49-F238E27FC236}">
              <a16:creationId xmlns:a16="http://schemas.microsoft.com/office/drawing/2014/main" id="{3B4018E9-15B1-42D9-931C-53220AED45A0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8" name="正方形/長方形 177">
          <a:extLst>
            <a:ext uri="{FF2B5EF4-FFF2-40B4-BE49-F238E27FC236}">
              <a16:creationId xmlns:a16="http://schemas.microsoft.com/office/drawing/2014/main" id="{58ADC176-2454-481E-A91C-8C5835B3A84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9" name="正方形/長方形 178">
          <a:extLst>
            <a:ext uri="{FF2B5EF4-FFF2-40B4-BE49-F238E27FC236}">
              <a16:creationId xmlns:a16="http://schemas.microsoft.com/office/drawing/2014/main" id="{44CA8D37-CD43-431D-8CB4-B349CFA7C8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0" name="正方形/長方形 179">
          <a:extLst>
            <a:ext uri="{FF2B5EF4-FFF2-40B4-BE49-F238E27FC236}">
              <a16:creationId xmlns:a16="http://schemas.microsoft.com/office/drawing/2014/main" id="{CE525400-4849-4AF0-8B79-1B809E78BE5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1" name="正方形/長方形 180">
          <a:extLst>
            <a:ext uri="{FF2B5EF4-FFF2-40B4-BE49-F238E27FC236}">
              <a16:creationId xmlns:a16="http://schemas.microsoft.com/office/drawing/2014/main" id="{76DD1306-6372-44EC-BB49-20873D6E8EAA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2" name="正方形/長方形 181">
          <a:extLst>
            <a:ext uri="{FF2B5EF4-FFF2-40B4-BE49-F238E27FC236}">
              <a16:creationId xmlns:a16="http://schemas.microsoft.com/office/drawing/2014/main" id="{0C13889C-C883-4F7A-99E7-733DDAAB33D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3" name="正方形/長方形 182">
          <a:extLst>
            <a:ext uri="{FF2B5EF4-FFF2-40B4-BE49-F238E27FC236}">
              <a16:creationId xmlns:a16="http://schemas.microsoft.com/office/drawing/2014/main" id="{EE16631B-83B8-4958-950A-1F26918DD3F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4" name="正方形/長方形 183">
          <a:extLst>
            <a:ext uri="{FF2B5EF4-FFF2-40B4-BE49-F238E27FC236}">
              <a16:creationId xmlns:a16="http://schemas.microsoft.com/office/drawing/2014/main" id="{195C51B1-BC6A-4779-AB2F-86644C550147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5" name="正方形/長方形 184">
          <a:extLst>
            <a:ext uri="{FF2B5EF4-FFF2-40B4-BE49-F238E27FC236}">
              <a16:creationId xmlns:a16="http://schemas.microsoft.com/office/drawing/2014/main" id="{D5650026-F060-476A-B250-0C018F651DDF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6" name="正方形/長方形 185">
          <a:extLst>
            <a:ext uri="{FF2B5EF4-FFF2-40B4-BE49-F238E27FC236}">
              <a16:creationId xmlns:a16="http://schemas.microsoft.com/office/drawing/2014/main" id="{D4948457-21B3-4045-B712-9BE52DFD5579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7" name="正方形/長方形 186">
          <a:extLst>
            <a:ext uri="{FF2B5EF4-FFF2-40B4-BE49-F238E27FC236}">
              <a16:creationId xmlns:a16="http://schemas.microsoft.com/office/drawing/2014/main" id="{6AEA4806-70B4-42C7-9D57-07C8AA5013FD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8" name="正方形/長方形 187">
          <a:extLst>
            <a:ext uri="{FF2B5EF4-FFF2-40B4-BE49-F238E27FC236}">
              <a16:creationId xmlns:a16="http://schemas.microsoft.com/office/drawing/2014/main" id="{BEE2B015-D64C-4204-A1F7-99E25A3EAB35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9" name="正方形/長方形 188">
          <a:extLst>
            <a:ext uri="{FF2B5EF4-FFF2-40B4-BE49-F238E27FC236}">
              <a16:creationId xmlns:a16="http://schemas.microsoft.com/office/drawing/2014/main" id="{08C3B104-D534-472A-8876-179111A7A1B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0" name="正方形/長方形 189">
          <a:extLst>
            <a:ext uri="{FF2B5EF4-FFF2-40B4-BE49-F238E27FC236}">
              <a16:creationId xmlns:a16="http://schemas.microsoft.com/office/drawing/2014/main" id="{29635AD9-BCD2-40EC-A24F-20DE096C88F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1" name="正方形/長方形 190">
          <a:extLst>
            <a:ext uri="{FF2B5EF4-FFF2-40B4-BE49-F238E27FC236}">
              <a16:creationId xmlns:a16="http://schemas.microsoft.com/office/drawing/2014/main" id="{51B00CFD-C7FF-4E61-9D76-47BCD8EE5E8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2" name="正方形/長方形 191">
          <a:extLst>
            <a:ext uri="{FF2B5EF4-FFF2-40B4-BE49-F238E27FC236}">
              <a16:creationId xmlns:a16="http://schemas.microsoft.com/office/drawing/2014/main" id="{232C9DEF-23CC-41B0-9BFA-2BE0AAC0186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3" name="正方形/長方形 192">
          <a:extLst>
            <a:ext uri="{FF2B5EF4-FFF2-40B4-BE49-F238E27FC236}">
              <a16:creationId xmlns:a16="http://schemas.microsoft.com/office/drawing/2014/main" id="{8A04E5CE-C53D-4D3D-8C84-DD1793C535A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4" name="正方形/長方形 193">
          <a:extLst>
            <a:ext uri="{FF2B5EF4-FFF2-40B4-BE49-F238E27FC236}">
              <a16:creationId xmlns:a16="http://schemas.microsoft.com/office/drawing/2014/main" id="{083171F4-352A-4F80-BFEC-DD1B313B133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5" name="正方形/長方形 194">
          <a:extLst>
            <a:ext uri="{FF2B5EF4-FFF2-40B4-BE49-F238E27FC236}">
              <a16:creationId xmlns:a16="http://schemas.microsoft.com/office/drawing/2014/main" id="{49BEED6F-BE53-4C1A-B18C-01D317CCD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6" name="正方形/長方形 195">
          <a:extLst>
            <a:ext uri="{FF2B5EF4-FFF2-40B4-BE49-F238E27FC236}">
              <a16:creationId xmlns:a16="http://schemas.microsoft.com/office/drawing/2014/main" id="{48B9ED16-2A0E-4525-822C-673464FBF62B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7" name="正方形/長方形 196">
          <a:extLst>
            <a:ext uri="{FF2B5EF4-FFF2-40B4-BE49-F238E27FC236}">
              <a16:creationId xmlns:a16="http://schemas.microsoft.com/office/drawing/2014/main" id="{621A4FC3-3904-4CF1-8875-A2D123107F8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8" name="正方形/長方形 197">
          <a:extLst>
            <a:ext uri="{FF2B5EF4-FFF2-40B4-BE49-F238E27FC236}">
              <a16:creationId xmlns:a16="http://schemas.microsoft.com/office/drawing/2014/main" id="{BAA8459A-F080-45AD-8DED-404DF2A6544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9" name="正方形/長方形 198">
          <a:extLst>
            <a:ext uri="{FF2B5EF4-FFF2-40B4-BE49-F238E27FC236}">
              <a16:creationId xmlns:a16="http://schemas.microsoft.com/office/drawing/2014/main" id="{673EB955-8F76-4611-B649-EC46B0D1B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0" name="正方形/長方形 199">
          <a:extLst>
            <a:ext uri="{FF2B5EF4-FFF2-40B4-BE49-F238E27FC236}">
              <a16:creationId xmlns:a16="http://schemas.microsoft.com/office/drawing/2014/main" id="{F88CABCC-4AF1-42EE-9AD4-8B6AB6065B72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1" name="正方形/長方形 200">
          <a:extLst>
            <a:ext uri="{FF2B5EF4-FFF2-40B4-BE49-F238E27FC236}">
              <a16:creationId xmlns:a16="http://schemas.microsoft.com/office/drawing/2014/main" id="{8B685A1F-24F4-423E-AB4B-5DF72E6DEB62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2" name="正方形/長方形 201">
          <a:extLst>
            <a:ext uri="{FF2B5EF4-FFF2-40B4-BE49-F238E27FC236}">
              <a16:creationId xmlns:a16="http://schemas.microsoft.com/office/drawing/2014/main" id="{2DB01DBE-C381-4ADE-9664-48740D41D59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3" name="正方形/長方形 202">
          <a:extLst>
            <a:ext uri="{FF2B5EF4-FFF2-40B4-BE49-F238E27FC236}">
              <a16:creationId xmlns:a16="http://schemas.microsoft.com/office/drawing/2014/main" id="{03B31715-6332-4646-8B76-CBABD8AA1905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4" name="正方形/長方形 203">
          <a:extLst>
            <a:ext uri="{FF2B5EF4-FFF2-40B4-BE49-F238E27FC236}">
              <a16:creationId xmlns:a16="http://schemas.microsoft.com/office/drawing/2014/main" id="{46DCC437-D9F6-4E3F-8B08-8701FAA7565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5" name="正方形/長方形 204">
          <a:extLst>
            <a:ext uri="{FF2B5EF4-FFF2-40B4-BE49-F238E27FC236}">
              <a16:creationId xmlns:a16="http://schemas.microsoft.com/office/drawing/2014/main" id="{209F3F1E-DCF8-4205-B6F6-C58349EB67D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6" name="正方形/長方形 205">
          <a:extLst>
            <a:ext uri="{FF2B5EF4-FFF2-40B4-BE49-F238E27FC236}">
              <a16:creationId xmlns:a16="http://schemas.microsoft.com/office/drawing/2014/main" id="{B83D4B70-9C93-43D4-88CB-F38CD30644ED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7" name="正方形/長方形 206">
          <a:extLst>
            <a:ext uri="{FF2B5EF4-FFF2-40B4-BE49-F238E27FC236}">
              <a16:creationId xmlns:a16="http://schemas.microsoft.com/office/drawing/2014/main" id="{89A165F1-14B6-45D3-827C-E20C428FD97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8" name="正方形/長方形 207">
          <a:extLst>
            <a:ext uri="{FF2B5EF4-FFF2-40B4-BE49-F238E27FC236}">
              <a16:creationId xmlns:a16="http://schemas.microsoft.com/office/drawing/2014/main" id="{6ECD11C1-CABB-4D7F-AEAD-36EC451F78A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9" name="正方形/長方形 208">
          <a:extLst>
            <a:ext uri="{FF2B5EF4-FFF2-40B4-BE49-F238E27FC236}">
              <a16:creationId xmlns:a16="http://schemas.microsoft.com/office/drawing/2014/main" id="{CA7B14AB-E745-465F-805E-E14E4D21CB1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0" name="正方形/長方形 209">
          <a:extLst>
            <a:ext uri="{FF2B5EF4-FFF2-40B4-BE49-F238E27FC236}">
              <a16:creationId xmlns:a16="http://schemas.microsoft.com/office/drawing/2014/main" id="{49F54C2D-AE79-436E-9BA1-3D3B1024CE2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1" name="正方形/長方形 210">
          <a:extLst>
            <a:ext uri="{FF2B5EF4-FFF2-40B4-BE49-F238E27FC236}">
              <a16:creationId xmlns:a16="http://schemas.microsoft.com/office/drawing/2014/main" id="{A26E08E7-22B9-4136-936B-498461B380F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2" name="正方形/長方形 211">
          <a:extLst>
            <a:ext uri="{FF2B5EF4-FFF2-40B4-BE49-F238E27FC236}">
              <a16:creationId xmlns:a16="http://schemas.microsoft.com/office/drawing/2014/main" id="{7C5FE24F-BD24-4CA0-8ECF-1CE60249277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3" name="正方形/長方形 212">
          <a:extLst>
            <a:ext uri="{FF2B5EF4-FFF2-40B4-BE49-F238E27FC236}">
              <a16:creationId xmlns:a16="http://schemas.microsoft.com/office/drawing/2014/main" id="{468F103E-58FE-4794-9B5F-0290C097FBF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4" name="正方形/長方形 213">
          <a:extLst>
            <a:ext uri="{FF2B5EF4-FFF2-40B4-BE49-F238E27FC236}">
              <a16:creationId xmlns:a16="http://schemas.microsoft.com/office/drawing/2014/main" id="{BD601FCD-ADB0-49FB-AE11-5C951A9A78E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5" name="正方形/長方形 214">
          <a:extLst>
            <a:ext uri="{FF2B5EF4-FFF2-40B4-BE49-F238E27FC236}">
              <a16:creationId xmlns:a16="http://schemas.microsoft.com/office/drawing/2014/main" id="{AFA8DB10-AC6D-44A3-B456-0CA7A3B45BE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86480525-DC63-492A-920C-C14F7757BC22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1B96F6FE-255B-4615-A8F6-454C099679C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66268F19-15DC-414C-97B3-897B528D347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4E8A49EC-304B-4431-AE95-4B7926B82F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2F854AE7-DA86-4D69-B0FD-52C49BA0A2C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96FB1B88-FF11-4167-A57E-BD4C4DC7C3C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BA840557-D08E-44CD-BE62-336810B32F8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233AF9EF-7AB7-45CD-BF21-2CBAD965039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91997473-9EED-413A-8BA1-CB93801BFB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BC9BB38C-E341-4C79-B617-F1C8F41F56E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F34FDA3B-A071-4D05-810F-8E6E5580F55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4E411A78-76AB-4E09-B677-3C105A77E58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9FF73764-2595-47E5-AFC8-671817000BE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95CDAC33-5334-4D27-871B-A552D50B29A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4" name="正方形/長方形 133">
          <a:extLst>
            <a:ext uri="{FF2B5EF4-FFF2-40B4-BE49-F238E27FC236}">
              <a16:creationId xmlns:a16="http://schemas.microsoft.com/office/drawing/2014/main" id="{CFDE33D7-F712-4859-B794-DC755804A19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5" name="正方形/長方形 134">
          <a:extLst>
            <a:ext uri="{FF2B5EF4-FFF2-40B4-BE49-F238E27FC236}">
              <a16:creationId xmlns:a16="http://schemas.microsoft.com/office/drawing/2014/main" id="{CABBDE88-293B-4958-9599-4A56D07A0DE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6" name="正方形/長方形 135">
          <a:extLst>
            <a:ext uri="{FF2B5EF4-FFF2-40B4-BE49-F238E27FC236}">
              <a16:creationId xmlns:a16="http://schemas.microsoft.com/office/drawing/2014/main" id="{9F4FB54C-00D5-482D-BD65-C9E38ACB7C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7" name="正方形/長方形 136">
          <a:extLst>
            <a:ext uri="{FF2B5EF4-FFF2-40B4-BE49-F238E27FC236}">
              <a16:creationId xmlns:a16="http://schemas.microsoft.com/office/drawing/2014/main" id="{6036A231-2918-41CD-8196-814CFF268CF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8" name="正方形/長方形 137">
          <a:extLst>
            <a:ext uri="{FF2B5EF4-FFF2-40B4-BE49-F238E27FC236}">
              <a16:creationId xmlns:a16="http://schemas.microsoft.com/office/drawing/2014/main" id="{74B2A872-0375-46AE-A3A7-D22969A0D82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9" name="正方形/長方形 138">
          <a:extLst>
            <a:ext uri="{FF2B5EF4-FFF2-40B4-BE49-F238E27FC236}">
              <a16:creationId xmlns:a16="http://schemas.microsoft.com/office/drawing/2014/main" id="{D3BC1061-A62A-44F4-8D74-48807BA27D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0" name="正方形/長方形 139">
          <a:extLst>
            <a:ext uri="{FF2B5EF4-FFF2-40B4-BE49-F238E27FC236}">
              <a16:creationId xmlns:a16="http://schemas.microsoft.com/office/drawing/2014/main" id="{9EEC0424-71DB-4CCC-B735-A23C0081906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1" name="正方形/長方形 140">
          <a:extLst>
            <a:ext uri="{FF2B5EF4-FFF2-40B4-BE49-F238E27FC236}">
              <a16:creationId xmlns:a16="http://schemas.microsoft.com/office/drawing/2014/main" id="{CEF3825B-9C94-4348-A043-57BE1FE7D0D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2" name="正方形/長方形 141">
          <a:extLst>
            <a:ext uri="{FF2B5EF4-FFF2-40B4-BE49-F238E27FC236}">
              <a16:creationId xmlns:a16="http://schemas.microsoft.com/office/drawing/2014/main" id="{388476E3-0263-44B8-8A28-C907C45AF64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3" name="正方形/長方形 142">
          <a:extLst>
            <a:ext uri="{FF2B5EF4-FFF2-40B4-BE49-F238E27FC236}">
              <a16:creationId xmlns:a16="http://schemas.microsoft.com/office/drawing/2014/main" id="{E6189ECF-6066-4DE3-9C43-00182DC2B04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4" name="正方形/長方形 143">
          <a:extLst>
            <a:ext uri="{FF2B5EF4-FFF2-40B4-BE49-F238E27FC236}">
              <a16:creationId xmlns:a16="http://schemas.microsoft.com/office/drawing/2014/main" id="{3D081C0E-0CAE-41E9-954B-FE64FCFAF9B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5" name="正方形/長方形 144">
          <a:extLst>
            <a:ext uri="{FF2B5EF4-FFF2-40B4-BE49-F238E27FC236}">
              <a16:creationId xmlns:a16="http://schemas.microsoft.com/office/drawing/2014/main" id="{108962AF-1A20-42B2-9035-9C86B7E63A7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6" name="正方形/長方形 145">
          <a:extLst>
            <a:ext uri="{FF2B5EF4-FFF2-40B4-BE49-F238E27FC236}">
              <a16:creationId xmlns:a16="http://schemas.microsoft.com/office/drawing/2014/main" id="{D1AE508D-32AE-4C6B-A454-B0B36BD90B3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7" name="正方形/長方形 146">
          <a:extLst>
            <a:ext uri="{FF2B5EF4-FFF2-40B4-BE49-F238E27FC236}">
              <a16:creationId xmlns:a16="http://schemas.microsoft.com/office/drawing/2014/main" id="{19B39725-5395-457F-B740-83E447125600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8" name="正方形/長方形 147">
          <a:extLst>
            <a:ext uri="{FF2B5EF4-FFF2-40B4-BE49-F238E27FC236}">
              <a16:creationId xmlns:a16="http://schemas.microsoft.com/office/drawing/2014/main" id="{444989AA-88C3-44A6-8BD3-E3B1B1FD647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9" name="正方形/長方形 148">
          <a:extLst>
            <a:ext uri="{FF2B5EF4-FFF2-40B4-BE49-F238E27FC236}">
              <a16:creationId xmlns:a16="http://schemas.microsoft.com/office/drawing/2014/main" id="{1923073D-095C-4506-AD17-6411D8289C6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0" name="正方形/長方形 149">
          <a:extLst>
            <a:ext uri="{FF2B5EF4-FFF2-40B4-BE49-F238E27FC236}">
              <a16:creationId xmlns:a16="http://schemas.microsoft.com/office/drawing/2014/main" id="{A8604EEC-B1F5-4D1B-B298-E0BD76B5798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1" name="正方形/長方形 150">
          <a:extLst>
            <a:ext uri="{FF2B5EF4-FFF2-40B4-BE49-F238E27FC236}">
              <a16:creationId xmlns:a16="http://schemas.microsoft.com/office/drawing/2014/main" id="{AADDFED4-7FBA-4758-A807-AB5A874746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2" name="正方形/長方形 151">
          <a:extLst>
            <a:ext uri="{FF2B5EF4-FFF2-40B4-BE49-F238E27FC236}">
              <a16:creationId xmlns:a16="http://schemas.microsoft.com/office/drawing/2014/main" id="{FBE94A56-0785-4635-932F-9803A6ACFA5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3" name="正方形/長方形 152">
          <a:extLst>
            <a:ext uri="{FF2B5EF4-FFF2-40B4-BE49-F238E27FC236}">
              <a16:creationId xmlns:a16="http://schemas.microsoft.com/office/drawing/2014/main" id="{B1A5C829-1F00-4194-A5FF-DFA3D03393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4" name="正方形/長方形 153">
          <a:extLst>
            <a:ext uri="{FF2B5EF4-FFF2-40B4-BE49-F238E27FC236}">
              <a16:creationId xmlns:a16="http://schemas.microsoft.com/office/drawing/2014/main" id="{F9B32F39-0CEB-429A-91F1-3DE5234FC47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5" name="正方形/長方形 154">
          <a:extLst>
            <a:ext uri="{FF2B5EF4-FFF2-40B4-BE49-F238E27FC236}">
              <a16:creationId xmlns:a16="http://schemas.microsoft.com/office/drawing/2014/main" id="{206C06D8-4576-4BE6-A9B3-A5D097546A3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6" name="正方形/長方形 155">
          <a:extLst>
            <a:ext uri="{FF2B5EF4-FFF2-40B4-BE49-F238E27FC236}">
              <a16:creationId xmlns:a16="http://schemas.microsoft.com/office/drawing/2014/main" id="{869EE2CC-F898-4559-A076-515DB7172A0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7" name="正方形/長方形 156">
          <a:extLst>
            <a:ext uri="{FF2B5EF4-FFF2-40B4-BE49-F238E27FC236}">
              <a16:creationId xmlns:a16="http://schemas.microsoft.com/office/drawing/2014/main" id="{05A9AE00-6C39-4297-9415-E5744954C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8" name="正方形/長方形 157">
          <a:extLst>
            <a:ext uri="{FF2B5EF4-FFF2-40B4-BE49-F238E27FC236}">
              <a16:creationId xmlns:a16="http://schemas.microsoft.com/office/drawing/2014/main" id="{968E19D2-A98E-4E85-9B20-B3A41410838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9" name="正方形/長方形 158">
          <a:extLst>
            <a:ext uri="{FF2B5EF4-FFF2-40B4-BE49-F238E27FC236}">
              <a16:creationId xmlns:a16="http://schemas.microsoft.com/office/drawing/2014/main" id="{521A2863-87F3-4DAA-A3B8-9BEE14633E1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0" name="正方形/長方形 159">
          <a:extLst>
            <a:ext uri="{FF2B5EF4-FFF2-40B4-BE49-F238E27FC236}">
              <a16:creationId xmlns:a16="http://schemas.microsoft.com/office/drawing/2014/main" id="{9F76F5B9-540C-44CF-BC95-8260C2F71C9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1" name="正方形/長方形 160">
          <a:extLst>
            <a:ext uri="{FF2B5EF4-FFF2-40B4-BE49-F238E27FC236}">
              <a16:creationId xmlns:a16="http://schemas.microsoft.com/office/drawing/2014/main" id="{364E4D04-0FDD-4D22-AF18-2E45EF5AA3F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2" name="正方形/長方形 161">
          <a:extLst>
            <a:ext uri="{FF2B5EF4-FFF2-40B4-BE49-F238E27FC236}">
              <a16:creationId xmlns:a16="http://schemas.microsoft.com/office/drawing/2014/main" id="{00ADFF1F-C4D5-44B5-8678-BFD898A167F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3" name="正方形/長方形 162">
          <a:extLst>
            <a:ext uri="{FF2B5EF4-FFF2-40B4-BE49-F238E27FC236}">
              <a16:creationId xmlns:a16="http://schemas.microsoft.com/office/drawing/2014/main" id="{13CF145B-15FC-4657-9E3E-2B1BE72FAF7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4" name="正方形/長方形 163">
          <a:extLst>
            <a:ext uri="{FF2B5EF4-FFF2-40B4-BE49-F238E27FC236}">
              <a16:creationId xmlns:a16="http://schemas.microsoft.com/office/drawing/2014/main" id="{80332D38-0D8C-4B5B-A16B-A7D096B302E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5" name="正方形/長方形 164">
          <a:extLst>
            <a:ext uri="{FF2B5EF4-FFF2-40B4-BE49-F238E27FC236}">
              <a16:creationId xmlns:a16="http://schemas.microsoft.com/office/drawing/2014/main" id="{33DED734-FEFD-4E71-9A5F-CE7AF8DF900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6" name="正方形/長方形 165">
          <a:extLst>
            <a:ext uri="{FF2B5EF4-FFF2-40B4-BE49-F238E27FC236}">
              <a16:creationId xmlns:a16="http://schemas.microsoft.com/office/drawing/2014/main" id="{BFC02448-AEC4-4547-A7CB-D1D67B651A4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7" name="正方形/長方形 166">
          <a:extLst>
            <a:ext uri="{FF2B5EF4-FFF2-40B4-BE49-F238E27FC236}">
              <a16:creationId xmlns:a16="http://schemas.microsoft.com/office/drawing/2014/main" id="{84A852EF-447E-4404-AF3E-84B2268D1EE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6" name="正方形/長方形 215">
          <a:extLst>
            <a:ext uri="{FF2B5EF4-FFF2-40B4-BE49-F238E27FC236}">
              <a16:creationId xmlns:a16="http://schemas.microsoft.com/office/drawing/2014/main" id="{8BACD4E7-F86E-47AD-9517-41D2206EA58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7" name="正方形/長方形 216">
          <a:extLst>
            <a:ext uri="{FF2B5EF4-FFF2-40B4-BE49-F238E27FC236}">
              <a16:creationId xmlns:a16="http://schemas.microsoft.com/office/drawing/2014/main" id="{A82102A8-F32A-4C69-90E9-6B212327900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8" name="正方形/長方形 217">
          <a:extLst>
            <a:ext uri="{FF2B5EF4-FFF2-40B4-BE49-F238E27FC236}">
              <a16:creationId xmlns:a16="http://schemas.microsoft.com/office/drawing/2014/main" id="{CC5C56F9-2D9A-4542-B952-5DB01007CA6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9" name="正方形/長方形 218">
          <a:extLst>
            <a:ext uri="{FF2B5EF4-FFF2-40B4-BE49-F238E27FC236}">
              <a16:creationId xmlns:a16="http://schemas.microsoft.com/office/drawing/2014/main" id="{8ABA574B-17C5-4A8F-A9F2-50FDEE71BD8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0" name="正方形/長方形 219">
          <a:extLst>
            <a:ext uri="{FF2B5EF4-FFF2-40B4-BE49-F238E27FC236}">
              <a16:creationId xmlns:a16="http://schemas.microsoft.com/office/drawing/2014/main" id="{19DEAAFC-2473-40D2-BD10-31C62A80A8E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1" name="正方形/長方形 220">
          <a:extLst>
            <a:ext uri="{FF2B5EF4-FFF2-40B4-BE49-F238E27FC236}">
              <a16:creationId xmlns:a16="http://schemas.microsoft.com/office/drawing/2014/main" id="{E2ACE553-6DEE-4435-A8A2-5EE83572D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2" name="正方形/長方形 221">
          <a:extLst>
            <a:ext uri="{FF2B5EF4-FFF2-40B4-BE49-F238E27FC236}">
              <a16:creationId xmlns:a16="http://schemas.microsoft.com/office/drawing/2014/main" id="{6C663AD9-8477-4043-BCB9-CA5D8B92CE6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3" name="正方形/長方形 222">
          <a:extLst>
            <a:ext uri="{FF2B5EF4-FFF2-40B4-BE49-F238E27FC236}">
              <a16:creationId xmlns:a16="http://schemas.microsoft.com/office/drawing/2014/main" id="{BF0E7838-D4E1-494D-9CBB-6753F4BE5B6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4" name="正方形/長方形 223">
          <a:extLst>
            <a:ext uri="{FF2B5EF4-FFF2-40B4-BE49-F238E27FC236}">
              <a16:creationId xmlns:a16="http://schemas.microsoft.com/office/drawing/2014/main" id="{E3C94637-9617-4932-B708-CAF13E47A4E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5" name="正方形/長方形 224">
          <a:extLst>
            <a:ext uri="{FF2B5EF4-FFF2-40B4-BE49-F238E27FC236}">
              <a16:creationId xmlns:a16="http://schemas.microsoft.com/office/drawing/2014/main" id="{4138B6D3-70D8-4A36-97BD-CB463F0589E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6" name="正方形/長方形 225">
          <a:extLst>
            <a:ext uri="{FF2B5EF4-FFF2-40B4-BE49-F238E27FC236}">
              <a16:creationId xmlns:a16="http://schemas.microsoft.com/office/drawing/2014/main" id="{BE52504D-58A0-498B-810F-F1B9EC30CF6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7" name="正方形/長方形 226">
          <a:extLst>
            <a:ext uri="{FF2B5EF4-FFF2-40B4-BE49-F238E27FC236}">
              <a16:creationId xmlns:a16="http://schemas.microsoft.com/office/drawing/2014/main" id="{58522BAC-CF60-484C-A73B-D014E31C4BA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8" name="正方形/長方形 227">
          <a:extLst>
            <a:ext uri="{FF2B5EF4-FFF2-40B4-BE49-F238E27FC236}">
              <a16:creationId xmlns:a16="http://schemas.microsoft.com/office/drawing/2014/main" id="{1FF56633-DC10-4D7E-AC3B-EDD7C66B6A1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9" name="正方形/長方形 228">
          <a:extLst>
            <a:ext uri="{FF2B5EF4-FFF2-40B4-BE49-F238E27FC236}">
              <a16:creationId xmlns:a16="http://schemas.microsoft.com/office/drawing/2014/main" id="{BEE0D095-CD2A-4DEF-BDA4-5B09AF00942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0" name="正方形/長方形 229">
          <a:extLst>
            <a:ext uri="{FF2B5EF4-FFF2-40B4-BE49-F238E27FC236}">
              <a16:creationId xmlns:a16="http://schemas.microsoft.com/office/drawing/2014/main" id="{5D2502FE-923E-4B08-9EB0-6736FE65AB7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1" name="正方形/長方形 230">
          <a:extLst>
            <a:ext uri="{FF2B5EF4-FFF2-40B4-BE49-F238E27FC236}">
              <a16:creationId xmlns:a16="http://schemas.microsoft.com/office/drawing/2014/main" id="{1EFC4913-2E0A-4EC8-AD0C-8532794B4F6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2" name="正方形/長方形 231">
          <a:extLst>
            <a:ext uri="{FF2B5EF4-FFF2-40B4-BE49-F238E27FC236}">
              <a16:creationId xmlns:a16="http://schemas.microsoft.com/office/drawing/2014/main" id="{1EED7BCA-A935-4C27-9CF2-F35DB69DAE9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3" name="正方形/長方形 232">
          <a:extLst>
            <a:ext uri="{FF2B5EF4-FFF2-40B4-BE49-F238E27FC236}">
              <a16:creationId xmlns:a16="http://schemas.microsoft.com/office/drawing/2014/main" id="{4C2140A2-8037-4DE4-B919-12FFC300440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4" name="正方形/長方形 233">
          <a:extLst>
            <a:ext uri="{FF2B5EF4-FFF2-40B4-BE49-F238E27FC236}">
              <a16:creationId xmlns:a16="http://schemas.microsoft.com/office/drawing/2014/main" id="{F9238005-6820-4D95-AB98-D4C331C48D1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5" name="正方形/長方形 234">
          <a:extLst>
            <a:ext uri="{FF2B5EF4-FFF2-40B4-BE49-F238E27FC236}">
              <a16:creationId xmlns:a16="http://schemas.microsoft.com/office/drawing/2014/main" id="{E681234C-E82F-443B-B01F-9722B8FFC6D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6" name="正方形/長方形 235">
          <a:extLst>
            <a:ext uri="{FF2B5EF4-FFF2-40B4-BE49-F238E27FC236}">
              <a16:creationId xmlns:a16="http://schemas.microsoft.com/office/drawing/2014/main" id="{98B98F5F-58BD-4DE7-82D1-9406F7FBA62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7" name="正方形/長方形 236">
          <a:extLst>
            <a:ext uri="{FF2B5EF4-FFF2-40B4-BE49-F238E27FC236}">
              <a16:creationId xmlns:a16="http://schemas.microsoft.com/office/drawing/2014/main" id="{618EC8F6-3348-4752-91CB-95DCDEE41BB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8" name="正方形/長方形 237">
          <a:extLst>
            <a:ext uri="{FF2B5EF4-FFF2-40B4-BE49-F238E27FC236}">
              <a16:creationId xmlns:a16="http://schemas.microsoft.com/office/drawing/2014/main" id="{C896D44B-219C-4680-A58A-2CDB2B8DEA6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9" name="正方形/長方形 238">
          <a:extLst>
            <a:ext uri="{FF2B5EF4-FFF2-40B4-BE49-F238E27FC236}">
              <a16:creationId xmlns:a16="http://schemas.microsoft.com/office/drawing/2014/main" id="{85E8DA8D-12D4-46B7-A6D0-78775978CD8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0" name="正方形/長方形 239">
          <a:extLst>
            <a:ext uri="{FF2B5EF4-FFF2-40B4-BE49-F238E27FC236}">
              <a16:creationId xmlns:a16="http://schemas.microsoft.com/office/drawing/2014/main" id="{DC8404D6-F127-449A-8339-B26666AE182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1" name="正方形/長方形 240">
          <a:extLst>
            <a:ext uri="{FF2B5EF4-FFF2-40B4-BE49-F238E27FC236}">
              <a16:creationId xmlns:a16="http://schemas.microsoft.com/office/drawing/2014/main" id="{0CF86201-A1D8-4B5B-8D35-185910C9B0A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2" name="正方形/長方形 241">
          <a:extLst>
            <a:ext uri="{FF2B5EF4-FFF2-40B4-BE49-F238E27FC236}">
              <a16:creationId xmlns:a16="http://schemas.microsoft.com/office/drawing/2014/main" id="{74D0ADE6-CFCD-49BA-A47D-5A9AD73B5E6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3" name="正方形/長方形 242">
          <a:extLst>
            <a:ext uri="{FF2B5EF4-FFF2-40B4-BE49-F238E27FC236}">
              <a16:creationId xmlns:a16="http://schemas.microsoft.com/office/drawing/2014/main" id="{903F2DA7-866D-4238-882D-5C1A84649A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4" name="正方形/長方形 243">
          <a:extLst>
            <a:ext uri="{FF2B5EF4-FFF2-40B4-BE49-F238E27FC236}">
              <a16:creationId xmlns:a16="http://schemas.microsoft.com/office/drawing/2014/main" id="{01A4DA2B-D88E-41F2-86CE-9D88B7DEAD3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5" name="正方形/長方形 244">
          <a:extLst>
            <a:ext uri="{FF2B5EF4-FFF2-40B4-BE49-F238E27FC236}">
              <a16:creationId xmlns:a16="http://schemas.microsoft.com/office/drawing/2014/main" id="{F00F5A53-F868-4E1C-BE8C-75B2B35748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6" name="正方形/長方形 245">
          <a:extLst>
            <a:ext uri="{FF2B5EF4-FFF2-40B4-BE49-F238E27FC236}">
              <a16:creationId xmlns:a16="http://schemas.microsoft.com/office/drawing/2014/main" id="{F1853ABA-A9A5-48E3-876C-131A944EC12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7" name="正方形/長方形 246">
          <a:extLst>
            <a:ext uri="{FF2B5EF4-FFF2-40B4-BE49-F238E27FC236}">
              <a16:creationId xmlns:a16="http://schemas.microsoft.com/office/drawing/2014/main" id="{FC3E482B-8DB6-46A6-87A3-5807E672419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7B0884A9-996A-4F6B-94CE-FDF03B86E57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9" name="正方形/長方形 248">
          <a:extLst>
            <a:ext uri="{FF2B5EF4-FFF2-40B4-BE49-F238E27FC236}">
              <a16:creationId xmlns:a16="http://schemas.microsoft.com/office/drawing/2014/main" id="{52570770-8ADE-454D-B99A-3419058376B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0" name="正方形/長方形 249">
          <a:extLst>
            <a:ext uri="{FF2B5EF4-FFF2-40B4-BE49-F238E27FC236}">
              <a16:creationId xmlns:a16="http://schemas.microsoft.com/office/drawing/2014/main" id="{6CC4D0FE-1A92-4745-9DA2-EB47FBD7A4F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1" name="正方形/長方形 250">
          <a:extLst>
            <a:ext uri="{FF2B5EF4-FFF2-40B4-BE49-F238E27FC236}">
              <a16:creationId xmlns:a16="http://schemas.microsoft.com/office/drawing/2014/main" id="{1B61FA70-7B75-4FFB-9BC6-E8E1C325F63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2" name="正方形/長方形 251">
          <a:extLst>
            <a:ext uri="{FF2B5EF4-FFF2-40B4-BE49-F238E27FC236}">
              <a16:creationId xmlns:a16="http://schemas.microsoft.com/office/drawing/2014/main" id="{B2FA3C5D-CDDC-4492-95DE-61E209CCB38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3" name="正方形/長方形 252">
          <a:extLst>
            <a:ext uri="{FF2B5EF4-FFF2-40B4-BE49-F238E27FC236}">
              <a16:creationId xmlns:a16="http://schemas.microsoft.com/office/drawing/2014/main" id="{91D58DB7-377D-477C-9E80-01E6B784B7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6BD66BB3-1FE4-43E8-A466-2CA12103C7A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5" name="正方形/長方形 254">
          <a:extLst>
            <a:ext uri="{FF2B5EF4-FFF2-40B4-BE49-F238E27FC236}">
              <a16:creationId xmlns:a16="http://schemas.microsoft.com/office/drawing/2014/main" id="{05EA8BFE-3844-4819-BEF5-8FB14BA4A0A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58D78FE6-40C3-44F2-8660-9FAE8894CEB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7" name="正方形/長方形 256">
          <a:extLst>
            <a:ext uri="{FF2B5EF4-FFF2-40B4-BE49-F238E27FC236}">
              <a16:creationId xmlns:a16="http://schemas.microsoft.com/office/drawing/2014/main" id="{683D84E2-4BB0-400C-9A09-7877AE533A0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65B4CCA7-642C-4BDD-AAC0-138F4D83F3F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9" name="正方形/長方形 258">
          <a:extLst>
            <a:ext uri="{FF2B5EF4-FFF2-40B4-BE49-F238E27FC236}">
              <a16:creationId xmlns:a16="http://schemas.microsoft.com/office/drawing/2014/main" id="{13875FE9-63AA-4280-B7AA-CC0DB95F12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66C5B6EF-A729-4956-8C12-4EEC2457E3E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1" name="正方形/長方形 260">
          <a:extLst>
            <a:ext uri="{FF2B5EF4-FFF2-40B4-BE49-F238E27FC236}">
              <a16:creationId xmlns:a16="http://schemas.microsoft.com/office/drawing/2014/main" id="{CBFCB53D-0BD5-4B1D-AE91-2AAC3FCA1CA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2" name="正方形/長方形 261">
          <a:extLst>
            <a:ext uri="{FF2B5EF4-FFF2-40B4-BE49-F238E27FC236}">
              <a16:creationId xmlns:a16="http://schemas.microsoft.com/office/drawing/2014/main" id="{5F078A0E-BEC9-456B-8675-73E20062870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3" name="正方形/長方形 262">
          <a:extLst>
            <a:ext uri="{FF2B5EF4-FFF2-40B4-BE49-F238E27FC236}">
              <a16:creationId xmlns:a16="http://schemas.microsoft.com/office/drawing/2014/main" id="{0B77437F-C2A6-48D8-8BC6-A7BC4FEAA5B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12</xdr:col>
      <xdr:colOff>53975</xdr:colOff>
      <xdr:row>25</xdr:row>
      <xdr:rowOff>9525</xdr:rowOff>
    </xdr:to>
    <xdr:pic>
      <xdr:nvPicPr>
        <xdr:cNvPr id="264" name="図 263">
          <a:extLst>
            <a:ext uri="{FF2B5EF4-FFF2-40B4-BE49-F238E27FC236}">
              <a16:creationId xmlns:a16="http://schemas.microsoft.com/office/drawing/2014/main" id="{2138C2CB-988C-B76E-B9B6-629CA0418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556125"/>
          <a:ext cx="784225" cy="82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5" name="正方形/長方形 264">
          <a:extLst>
            <a:ext uri="{FF2B5EF4-FFF2-40B4-BE49-F238E27FC236}">
              <a16:creationId xmlns:a16="http://schemas.microsoft.com/office/drawing/2014/main" id="{E6CB19BF-5815-4F69-8A47-59F3FDC24C0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6" name="正方形/長方形 265">
          <a:extLst>
            <a:ext uri="{FF2B5EF4-FFF2-40B4-BE49-F238E27FC236}">
              <a16:creationId xmlns:a16="http://schemas.microsoft.com/office/drawing/2014/main" id="{86F841B0-FAD0-4CEC-8BBB-15403D71FF2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7" name="正方形/長方形 266">
          <a:extLst>
            <a:ext uri="{FF2B5EF4-FFF2-40B4-BE49-F238E27FC236}">
              <a16:creationId xmlns:a16="http://schemas.microsoft.com/office/drawing/2014/main" id="{C2AC8B7E-2D71-436D-8ACF-DC919C5A566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8" name="正方形/長方形 267">
          <a:extLst>
            <a:ext uri="{FF2B5EF4-FFF2-40B4-BE49-F238E27FC236}">
              <a16:creationId xmlns:a16="http://schemas.microsoft.com/office/drawing/2014/main" id="{A35200D3-09FD-4F3C-A50D-C28F64EBE4F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9" name="正方形/長方形 268">
          <a:extLst>
            <a:ext uri="{FF2B5EF4-FFF2-40B4-BE49-F238E27FC236}">
              <a16:creationId xmlns:a16="http://schemas.microsoft.com/office/drawing/2014/main" id="{D0801071-2F4B-4569-87FF-9AAD81751E8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0" name="正方形/長方形 269">
          <a:extLst>
            <a:ext uri="{FF2B5EF4-FFF2-40B4-BE49-F238E27FC236}">
              <a16:creationId xmlns:a16="http://schemas.microsoft.com/office/drawing/2014/main" id="{88E8B058-976F-414D-A1FE-4F87238AF70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1" name="正方形/長方形 270">
          <a:extLst>
            <a:ext uri="{FF2B5EF4-FFF2-40B4-BE49-F238E27FC236}">
              <a16:creationId xmlns:a16="http://schemas.microsoft.com/office/drawing/2014/main" id="{21CA90C1-367B-49B2-BAA8-9DA32543C3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2" name="正方形/長方形 271">
          <a:extLst>
            <a:ext uri="{FF2B5EF4-FFF2-40B4-BE49-F238E27FC236}">
              <a16:creationId xmlns:a16="http://schemas.microsoft.com/office/drawing/2014/main" id="{54449115-9D7E-4699-B24D-F044969997B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3" name="正方形/長方形 272">
          <a:extLst>
            <a:ext uri="{FF2B5EF4-FFF2-40B4-BE49-F238E27FC236}">
              <a16:creationId xmlns:a16="http://schemas.microsoft.com/office/drawing/2014/main" id="{1021C857-D057-473C-8D77-DB56D55DE7F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4" name="正方形/長方形 273">
          <a:extLst>
            <a:ext uri="{FF2B5EF4-FFF2-40B4-BE49-F238E27FC236}">
              <a16:creationId xmlns:a16="http://schemas.microsoft.com/office/drawing/2014/main" id="{125B322F-1212-41B7-8ADE-AE9A4AC33C8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5" name="正方形/長方形 274">
          <a:extLst>
            <a:ext uri="{FF2B5EF4-FFF2-40B4-BE49-F238E27FC236}">
              <a16:creationId xmlns:a16="http://schemas.microsoft.com/office/drawing/2014/main" id="{C86A5182-3858-4B8D-91D9-CC5B535A0C2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101E8C62-EA53-4049-8164-7A64C27F94D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7" name="正方形/長方形 276">
          <a:extLst>
            <a:ext uri="{FF2B5EF4-FFF2-40B4-BE49-F238E27FC236}">
              <a16:creationId xmlns:a16="http://schemas.microsoft.com/office/drawing/2014/main" id="{4B2B7544-414B-4298-8AFE-BA1636667DF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8" name="正方形/長方形 277">
          <a:extLst>
            <a:ext uri="{FF2B5EF4-FFF2-40B4-BE49-F238E27FC236}">
              <a16:creationId xmlns:a16="http://schemas.microsoft.com/office/drawing/2014/main" id="{DE7BA89E-7F29-4270-B585-BAF6C7A9A2A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9" name="正方形/長方形 278">
          <a:extLst>
            <a:ext uri="{FF2B5EF4-FFF2-40B4-BE49-F238E27FC236}">
              <a16:creationId xmlns:a16="http://schemas.microsoft.com/office/drawing/2014/main" id="{3481D718-3720-4C7C-ADB5-E179D169B76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0" name="正方形/長方形 279">
          <a:extLst>
            <a:ext uri="{FF2B5EF4-FFF2-40B4-BE49-F238E27FC236}">
              <a16:creationId xmlns:a16="http://schemas.microsoft.com/office/drawing/2014/main" id="{D36D36A3-1F67-4FB2-B109-26B7939F8DC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1" name="正方形/長方形 280">
          <a:extLst>
            <a:ext uri="{FF2B5EF4-FFF2-40B4-BE49-F238E27FC236}">
              <a16:creationId xmlns:a16="http://schemas.microsoft.com/office/drawing/2014/main" id="{39B7830E-5738-4FFF-8EC0-289C0C7C8D3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75E7FD8-B703-4F26-A01C-6D4A2DB5635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3" name="正方形/長方形 282">
          <a:extLst>
            <a:ext uri="{FF2B5EF4-FFF2-40B4-BE49-F238E27FC236}">
              <a16:creationId xmlns:a16="http://schemas.microsoft.com/office/drawing/2014/main" id="{DC6402AF-9AFB-4162-8A2F-6C98CC310EC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4" name="正方形/長方形 283">
          <a:extLst>
            <a:ext uri="{FF2B5EF4-FFF2-40B4-BE49-F238E27FC236}">
              <a16:creationId xmlns:a16="http://schemas.microsoft.com/office/drawing/2014/main" id="{A4C03AED-1CFA-4F37-A78A-FDEB311D9D7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5" name="正方形/長方形 284">
          <a:extLst>
            <a:ext uri="{FF2B5EF4-FFF2-40B4-BE49-F238E27FC236}">
              <a16:creationId xmlns:a16="http://schemas.microsoft.com/office/drawing/2014/main" id="{128E5963-1310-4F0B-A57C-8C95B0E5232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6" name="正方形/長方形 285">
          <a:extLst>
            <a:ext uri="{FF2B5EF4-FFF2-40B4-BE49-F238E27FC236}">
              <a16:creationId xmlns:a16="http://schemas.microsoft.com/office/drawing/2014/main" id="{048A58D8-7B02-42EF-93FB-ED95BD4B124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7" name="正方形/長方形 286">
          <a:extLst>
            <a:ext uri="{FF2B5EF4-FFF2-40B4-BE49-F238E27FC236}">
              <a16:creationId xmlns:a16="http://schemas.microsoft.com/office/drawing/2014/main" id="{8E0D2AA5-90F6-4BC6-BB25-46DAA42B5B2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8" name="正方形/長方形 287">
          <a:extLst>
            <a:ext uri="{FF2B5EF4-FFF2-40B4-BE49-F238E27FC236}">
              <a16:creationId xmlns:a16="http://schemas.microsoft.com/office/drawing/2014/main" id="{93DD09A7-1D32-4EE3-A5A5-6F3867DF73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9" name="正方形/長方形 288">
          <a:extLst>
            <a:ext uri="{FF2B5EF4-FFF2-40B4-BE49-F238E27FC236}">
              <a16:creationId xmlns:a16="http://schemas.microsoft.com/office/drawing/2014/main" id="{82EF9D78-DD3C-4AFD-8680-18296F582AD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0" name="正方形/長方形 289">
          <a:extLst>
            <a:ext uri="{FF2B5EF4-FFF2-40B4-BE49-F238E27FC236}">
              <a16:creationId xmlns:a16="http://schemas.microsoft.com/office/drawing/2014/main" id="{E4261734-A0B8-424A-9C45-9D1000350FF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1" name="正方形/長方形 290">
          <a:extLst>
            <a:ext uri="{FF2B5EF4-FFF2-40B4-BE49-F238E27FC236}">
              <a16:creationId xmlns:a16="http://schemas.microsoft.com/office/drawing/2014/main" id="{29D437FA-903C-4F53-8C7F-0619397FCE7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289E8D3E-6024-4B15-932B-6093E89063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A36DAFB7-769A-424B-BE94-F4910D550BE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4" name="正方形/長方形 293">
          <a:extLst>
            <a:ext uri="{FF2B5EF4-FFF2-40B4-BE49-F238E27FC236}">
              <a16:creationId xmlns:a16="http://schemas.microsoft.com/office/drawing/2014/main" id="{107488B1-3883-4AF2-B5B8-F696BDEF43C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5" name="正方形/長方形 294">
          <a:extLst>
            <a:ext uri="{FF2B5EF4-FFF2-40B4-BE49-F238E27FC236}">
              <a16:creationId xmlns:a16="http://schemas.microsoft.com/office/drawing/2014/main" id="{5E6C609E-FAA5-4590-9AD7-F5B6BB5668D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6" name="正方形/長方形 295">
          <a:extLst>
            <a:ext uri="{FF2B5EF4-FFF2-40B4-BE49-F238E27FC236}">
              <a16:creationId xmlns:a16="http://schemas.microsoft.com/office/drawing/2014/main" id="{441D7D68-68BD-4E6E-97D3-7E3413E3989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7" name="正方形/長方形 296">
          <a:extLst>
            <a:ext uri="{FF2B5EF4-FFF2-40B4-BE49-F238E27FC236}">
              <a16:creationId xmlns:a16="http://schemas.microsoft.com/office/drawing/2014/main" id="{5EB1A113-B667-4B6A-B537-A46884D4C22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8" name="正方形/長方形 297">
          <a:extLst>
            <a:ext uri="{FF2B5EF4-FFF2-40B4-BE49-F238E27FC236}">
              <a16:creationId xmlns:a16="http://schemas.microsoft.com/office/drawing/2014/main" id="{B47828DD-B6DE-4F81-BC42-E1A2C9B3205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9" name="正方形/長方形 298">
          <a:extLst>
            <a:ext uri="{FF2B5EF4-FFF2-40B4-BE49-F238E27FC236}">
              <a16:creationId xmlns:a16="http://schemas.microsoft.com/office/drawing/2014/main" id="{6FDE9775-359D-49E3-9CF6-BFA42570627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0" name="正方形/長方形 299">
          <a:extLst>
            <a:ext uri="{FF2B5EF4-FFF2-40B4-BE49-F238E27FC236}">
              <a16:creationId xmlns:a16="http://schemas.microsoft.com/office/drawing/2014/main" id="{816B6CB1-A0DF-4BE0-B8F4-0F7C5C3D363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1" name="正方形/長方形 300">
          <a:extLst>
            <a:ext uri="{FF2B5EF4-FFF2-40B4-BE49-F238E27FC236}">
              <a16:creationId xmlns:a16="http://schemas.microsoft.com/office/drawing/2014/main" id="{FC491EE7-AD19-47C7-B86F-106041FD17C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2" name="正方形/長方形 301">
          <a:extLst>
            <a:ext uri="{FF2B5EF4-FFF2-40B4-BE49-F238E27FC236}">
              <a16:creationId xmlns:a16="http://schemas.microsoft.com/office/drawing/2014/main" id="{EDE6C99A-1DCD-48CD-95BE-77CCB2FF243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3" name="正方形/長方形 302">
          <a:extLst>
            <a:ext uri="{FF2B5EF4-FFF2-40B4-BE49-F238E27FC236}">
              <a16:creationId xmlns:a16="http://schemas.microsoft.com/office/drawing/2014/main" id="{DA2109A8-2B99-4B72-864C-53B3C0D2C26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4" name="正方形/長方形 303">
          <a:extLst>
            <a:ext uri="{FF2B5EF4-FFF2-40B4-BE49-F238E27FC236}">
              <a16:creationId xmlns:a16="http://schemas.microsoft.com/office/drawing/2014/main" id="{09808582-B18C-41C5-BB30-26D0F8C12A6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5" name="正方形/長方形 304">
          <a:extLst>
            <a:ext uri="{FF2B5EF4-FFF2-40B4-BE49-F238E27FC236}">
              <a16:creationId xmlns:a16="http://schemas.microsoft.com/office/drawing/2014/main" id="{1021FE3E-8EF3-46E4-8AD7-8D290AA35DC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6" name="正方形/長方形 305">
          <a:extLst>
            <a:ext uri="{FF2B5EF4-FFF2-40B4-BE49-F238E27FC236}">
              <a16:creationId xmlns:a16="http://schemas.microsoft.com/office/drawing/2014/main" id="{61B80B57-A304-4C06-8395-99BF1513EA0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7" name="正方形/長方形 306">
          <a:extLst>
            <a:ext uri="{FF2B5EF4-FFF2-40B4-BE49-F238E27FC236}">
              <a16:creationId xmlns:a16="http://schemas.microsoft.com/office/drawing/2014/main" id="{6E830A2C-6CDD-4623-9FCC-D17BCE96205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8" name="正方形/長方形 307">
          <a:extLst>
            <a:ext uri="{FF2B5EF4-FFF2-40B4-BE49-F238E27FC236}">
              <a16:creationId xmlns:a16="http://schemas.microsoft.com/office/drawing/2014/main" id="{9A0A8E08-221C-4324-98BB-C8597D06F3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9" name="正方形/長方形 308">
          <a:extLst>
            <a:ext uri="{FF2B5EF4-FFF2-40B4-BE49-F238E27FC236}">
              <a16:creationId xmlns:a16="http://schemas.microsoft.com/office/drawing/2014/main" id="{D454C321-9E5F-4D47-8846-F842B0EDC0B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0" name="正方形/長方形 309">
          <a:extLst>
            <a:ext uri="{FF2B5EF4-FFF2-40B4-BE49-F238E27FC236}">
              <a16:creationId xmlns:a16="http://schemas.microsoft.com/office/drawing/2014/main" id="{9ED696F4-F8F1-4EC6-86A2-7C61AF9C8F9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1" name="正方形/長方形 310">
          <a:extLst>
            <a:ext uri="{FF2B5EF4-FFF2-40B4-BE49-F238E27FC236}">
              <a16:creationId xmlns:a16="http://schemas.microsoft.com/office/drawing/2014/main" id="{DAD40CDC-F44C-444F-B641-3BCF3C1EEAC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2" name="正方形/長方形 311">
          <a:extLst>
            <a:ext uri="{FF2B5EF4-FFF2-40B4-BE49-F238E27FC236}">
              <a16:creationId xmlns:a16="http://schemas.microsoft.com/office/drawing/2014/main" id="{B8554100-CE8C-4ED6-8567-B19CC167A84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3" name="正方形/長方形 312">
          <a:extLst>
            <a:ext uri="{FF2B5EF4-FFF2-40B4-BE49-F238E27FC236}">
              <a16:creationId xmlns:a16="http://schemas.microsoft.com/office/drawing/2014/main" id="{3F98573E-8E24-42C0-8C9A-F9553497A3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4" name="正方形/長方形 313">
          <a:extLst>
            <a:ext uri="{FF2B5EF4-FFF2-40B4-BE49-F238E27FC236}">
              <a16:creationId xmlns:a16="http://schemas.microsoft.com/office/drawing/2014/main" id="{6545E448-9CBC-4D31-9DF9-4C00D49AABE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5" name="正方形/長方形 314">
          <a:extLst>
            <a:ext uri="{FF2B5EF4-FFF2-40B4-BE49-F238E27FC236}">
              <a16:creationId xmlns:a16="http://schemas.microsoft.com/office/drawing/2014/main" id="{F039C14B-C598-40D1-908F-F865ECAC048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6" name="正方形/長方形 315">
          <a:extLst>
            <a:ext uri="{FF2B5EF4-FFF2-40B4-BE49-F238E27FC236}">
              <a16:creationId xmlns:a16="http://schemas.microsoft.com/office/drawing/2014/main" id="{48F01807-1CC0-47F2-AC16-68812DBBDCE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7" name="正方形/長方形 316">
          <a:extLst>
            <a:ext uri="{FF2B5EF4-FFF2-40B4-BE49-F238E27FC236}">
              <a16:creationId xmlns:a16="http://schemas.microsoft.com/office/drawing/2014/main" id="{12C3E9E9-1E0A-4B26-A9F7-89724999640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8" name="正方形/長方形 317">
          <a:extLst>
            <a:ext uri="{FF2B5EF4-FFF2-40B4-BE49-F238E27FC236}">
              <a16:creationId xmlns:a16="http://schemas.microsoft.com/office/drawing/2014/main" id="{78393A48-1F12-41B5-9454-2F1780F01D9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9" name="正方形/長方形 318">
          <a:extLst>
            <a:ext uri="{FF2B5EF4-FFF2-40B4-BE49-F238E27FC236}">
              <a16:creationId xmlns:a16="http://schemas.microsoft.com/office/drawing/2014/main" id="{57C59CD2-5EB2-46D3-837E-A75436A5C3F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0" name="正方形/長方形 319">
          <a:extLst>
            <a:ext uri="{FF2B5EF4-FFF2-40B4-BE49-F238E27FC236}">
              <a16:creationId xmlns:a16="http://schemas.microsoft.com/office/drawing/2014/main" id="{A896FF8F-B6E6-44B1-B53E-27B735DC76F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1" name="正方形/長方形 320">
          <a:extLst>
            <a:ext uri="{FF2B5EF4-FFF2-40B4-BE49-F238E27FC236}">
              <a16:creationId xmlns:a16="http://schemas.microsoft.com/office/drawing/2014/main" id="{7F97D55B-4F19-40E0-823D-876F0F30D96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2" name="正方形/長方形 321">
          <a:extLst>
            <a:ext uri="{FF2B5EF4-FFF2-40B4-BE49-F238E27FC236}">
              <a16:creationId xmlns:a16="http://schemas.microsoft.com/office/drawing/2014/main" id="{269FFA09-878C-443F-8B5F-3A0EECC211B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3" name="正方形/長方形 322">
          <a:extLst>
            <a:ext uri="{FF2B5EF4-FFF2-40B4-BE49-F238E27FC236}">
              <a16:creationId xmlns:a16="http://schemas.microsoft.com/office/drawing/2014/main" id="{96340EC1-DE0C-4D5E-9319-72D94995C3F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4" name="正方形/長方形 323">
          <a:extLst>
            <a:ext uri="{FF2B5EF4-FFF2-40B4-BE49-F238E27FC236}">
              <a16:creationId xmlns:a16="http://schemas.microsoft.com/office/drawing/2014/main" id="{2892733C-CCFE-443E-86C5-343B6B2F1A6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5" name="正方形/長方形 324">
          <a:extLst>
            <a:ext uri="{FF2B5EF4-FFF2-40B4-BE49-F238E27FC236}">
              <a16:creationId xmlns:a16="http://schemas.microsoft.com/office/drawing/2014/main" id="{37777ED8-EFD2-4B32-8548-04C73FFDE13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6" name="正方形/長方形 325">
          <a:extLst>
            <a:ext uri="{FF2B5EF4-FFF2-40B4-BE49-F238E27FC236}">
              <a16:creationId xmlns:a16="http://schemas.microsoft.com/office/drawing/2014/main" id="{D7411608-64D4-48E3-B820-B7172B78CEA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7" name="正方形/長方形 326">
          <a:extLst>
            <a:ext uri="{FF2B5EF4-FFF2-40B4-BE49-F238E27FC236}">
              <a16:creationId xmlns:a16="http://schemas.microsoft.com/office/drawing/2014/main" id="{4970A76B-A955-44F5-9310-6650171F533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8" name="正方形/長方形 327">
          <a:extLst>
            <a:ext uri="{FF2B5EF4-FFF2-40B4-BE49-F238E27FC236}">
              <a16:creationId xmlns:a16="http://schemas.microsoft.com/office/drawing/2014/main" id="{2CACB07D-246E-4285-8ED1-D223B2AF77D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9" name="正方形/長方形 328">
          <a:extLst>
            <a:ext uri="{FF2B5EF4-FFF2-40B4-BE49-F238E27FC236}">
              <a16:creationId xmlns:a16="http://schemas.microsoft.com/office/drawing/2014/main" id="{1A8CCA01-190B-45EB-9DA5-DAA15829089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0" name="正方形/長方形 329">
          <a:extLst>
            <a:ext uri="{FF2B5EF4-FFF2-40B4-BE49-F238E27FC236}">
              <a16:creationId xmlns:a16="http://schemas.microsoft.com/office/drawing/2014/main" id="{11589969-73A7-4DEA-AB81-ABB1BA31D4A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1" name="正方形/長方形 330">
          <a:extLst>
            <a:ext uri="{FF2B5EF4-FFF2-40B4-BE49-F238E27FC236}">
              <a16:creationId xmlns:a16="http://schemas.microsoft.com/office/drawing/2014/main" id="{A4D7917A-DDF7-4198-BBE1-13B803F9121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2" name="正方形/長方形 331">
          <a:extLst>
            <a:ext uri="{FF2B5EF4-FFF2-40B4-BE49-F238E27FC236}">
              <a16:creationId xmlns:a16="http://schemas.microsoft.com/office/drawing/2014/main" id="{A0615C27-7468-4053-BD33-C7C6C3E6699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3" name="正方形/長方形 332">
          <a:extLst>
            <a:ext uri="{FF2B5EF4-FFF2-40B4-BE49-F238E27FC236}">
              <a16:creationId xmlns:a16="http://schemas.microsoft.com/office/drawing/2014/main" id="{3CBD987C-458B-45E0-BB0D-AC48FFAE053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4" name="正方形/長方形 333">
          <a:extLst>
            <a:ext uri="{FF2B5EF4-FFF2-40B4-BE49-F238E27FC236}">
              <a16:creationId xmlns:a16="http://schemas.microsoft.com/office/drawing/2014/main" id="{6C484FB5-CF93-48FC-B5EA-A285FB3CB37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5" name="正方形/長方形 334">
          <a:extLst>
            <a:ext uri="{FF2B5EF4-FFF2-40B4-BE49-F238E27FC236}">
              <a16:creationId xmlns:a16="http://schemas.microsoft.com/office/drawing/2014/main" id="{50E0DF2A-1C07-4E97-BF13-05FCAF8EEFB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6" name="正方形/長方形 335">
          <a:extLst>
            <a:ext uri="{FF2B5EF4-FFF2-40B4-BE49-F238E27FC236}">
              <a16:creationId xmlns:a16="http://schemas.microsoft.com/office/drawing/2014/main" id="{A045CBBF-AA1E-44D7-95F0-F2ED22C2AF6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7" name="正方形/長方形 336">
          <a:extLst>
            <a:ext uri="{FF2B5EF4-FFF2-40B4-BE49-F238E27FC236}">
              <a16:creationId xmlns:a16="http://schemas.microsoft.com/office/drawing/2014/main" id="{5A85A139-B949-44E0-A2B6-E7DA815DC9A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8" name="正方形/長方形 337">
          <a:extLst>
            <a:ext uri="{FF2B5EF4-FFF2-40B4-BE49-F238E27FC236}">
              <a16:creationId xmlns:a16="http://schemas.microsoft.com/office/drawing/2014/main" id="{3210CA00-D6FD-457A-BD24-2DC26E6C4CE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9" name="正方形/長方形 338">
          <a:extLst>
            <a:ext uri="{FF2B5EF4-FFF2-40B4-BE49-F238E27FC236}">
              <a16:creationId xmlns:a16="http://schemas.microsoft.com/office/drawing/2014/main" id="{0D02D3CF-CEC8-484B-A115-830D884F64F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0" name="正方形/長方形 339">
          <a:extLst>
            <a:ext uri="{FF2B5EF4-FFF2-40B4-BE49-F238E27FC236}">
              <a16:creationId xmlns:a16="http://schemas.microsoft.com/office/drawing/2014/main" id="{C7EF4896-BD5D-40BC-874C-65B392DD00D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1" name="正方形/長方形 340">
          <a:extLst>
            <a:ext uri="{FF2B5EF4-FFF2-40B4-BE49-F238E27FC236}">
              <a16:creationId xmlns:a16="http://schemas.microsoft.com/office/drawing/2014/main" id="{F1400E12-9BE0-4A43-B839-B92CD1DB704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2" name="正方形/長方形 341">
          <a:extLst>
            <a:ext uri="{FF2B5EF4-FFF2-40B4-BE49-F238E27FC236}">
              <a16:creationId xmlns:a16="http://schemas.microsoft.com/office/drawing/2014/main" id="{6202B171-48F6-481A-8BD6-DB11767AB86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3" name="正方形/長方形 342">
          <a:extLst>
            <a:ext uri="{FF2B5EF4-FFF2-40B4-BE49-F238E27FC236}">
              <a16:creationId xmlns:a16="http://schemas.microsoft.com/office/drawing/2014/main" id="{9658F6B5-12F7-43BB-A147-B91778D2639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4" name="正方形/長方形 343">
          <a:extLst>
            <a:ext uri="{FF2B5EF4-FFF2-40B4-BE49-F238E27FC236}">
              <a16:creationId xmlns:a16="http://schemas.microsoft.com/office/drawing/2014/main" id="{C091805D-93A4-404D-B361-B1064F7279C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5" name="正方形/長方形 344">
          <a:extLst>
            <a:ext uri="{FF2B5EF4-FFF2-40B4-BE49-F238E27FC236}">
              <a16:creationId xmlns:a16="http://schemas.microsoft.com/office/drawing/2014/main" id="{6BF80A0B-A14D-40CF-977D-2C6D5E107F2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6" name="正方形/長方形 345">
          <a:extLst>
            <a:ext uri="{FF2B5EF4-FFF2-40B4-BE49-F238E27FC236}">
              <a16:creationId xmlns:a16="http://schemas.microsoft.com/office/drawing/2014/main" id="{DDE52AF7-F277-46E8-ABA5-815974577BB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7" name="正方形/長方形 346">
          <a:extLst>
            <a:ext uri="{FF2B5EF4-FFF2-40B4-BE49-F238E27FC236}">
              <a16:creationId xmlns:a16="http://schemas.microsoft.com/office/drawing/2014/main" id="{0C26052C-6E14-439C-829B-B7798FDA92F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8" name="正方形/長方形 347">
          <a:extLst>
            <a:ext uri="{FF2B5EF4-FFF2-40B4-BE49-F238E27FC236}">
              <a16:creationId xmlns:a16="http://schemas.microsoft.com/office/drawing/2014/main" id="{D8AB50E9-1ABB-4E06-9715-D2A88BDEDE2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9" name="正方形/長方形 348">
          <a:extLst>
            <a:ext uri="{FF2B5EF4-FFF2-40B4-BE49-F238E27FC236}">
              <a16:creationId xmlns:a16="http://schemas.microsoft.com/office/drawing/2014/main" id="{55636970-0CA8-49F5-BAFA-27C6BA400EC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0" name="正方形/長方形 349">
          <a:extLst>
            <a:ext uri="{FF2B5EF4-FFF2-40B4-BE49-F238E27FC236}">
              <a16:creationId xmlns:a16="http://schemas.microsoft.com/office/drawing/2014/main" id="{88104495-0888-45CE-B2D5-35CACBDFDDD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1" name="正方形/長方形 350">
          <a:extLst>
            <a:ext uri="{FF2B5EF4-FFF2-40B4-BE49-F238E27FC236}">
              <a16:creationId xmlns:a16="http://schemas.microsoft.com/office/drawing/2014/main" id="{B2468C76-6A70-4B82-BC28-6ED9064636F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2" name="正方形/長方形 351">
          <a:extLst>
            <a:ext uri="{FF2B5EF4-FFF2-40B4-BE49-F238E27FC236}">
              <a16:creationId xmlns:a16="http://schemas.microsoft.com/office/drawing/2014/main" id="{EA5286B6-7465-45B8-ABE6-CFEC07A8130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3" name="正方形/長方形 352">
          <a:extLst>
            <a:ext uri="{FF2B5EF4-FFF2-40B4-BE49-F238E27FC236}">
              <a16:creationId xmlns:a16="http://schemas.microsoft.com/office/drawing/2014/main" id="{B4FFA61B-E694-4A23-9375-E91C0BA48A7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4" name="正方形/長方形 353">
          <a:extLst>
            <a:ext uri="{FF2B5EF4-FFF2-40B4-BE49-F238E27FC236}">
              <a16:creationId xmlns:a16="http://schemas.microsoft.com/office/drawing/2014/main" id="{40DFF4DC-0C68-43BF-9323-C201B1548B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5" name="正方形/長方形 354">
          <a:extLst>
            <a:ext uri="{FF2B5EF4-FFF2-40B4-BE49-F238E27FC236}">
              <a16:creationId xmlns:a16="http://schemas.microsoft.com/office/drawing/2014/main" id="{6DB4966A-FB0A-4078-8873-7EFA6BD1A3E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6" name="正方形/長方形 355">
          <a:extLst>
            <a:ext uri="{FF2B5EF4-FFF2-40B4-BE49-F238E27FC236}">
              <a16:creationId xmlns:a16="http://schemas.microsoft.com/office/drawing/2014/main" id="{6BCACB30-9844-44A5-A82E-2FC30EF1384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7" name="正方形/長方形 356">
          <a:extLst>
            <a:ext uri="{FF2B5EF4-FFF2-40B4-BE49-F238E27FC236}">
              <a16:creationId xmlns:a16="http://schemas.microsoft.com/office/drawing/2014/main" id="{84F3395B-1BDF-42BD-AC94-5A2492B9207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8" name="正方形/長方形 357">
          <a:extLst>
            <a:ext uri="{FF2B5EF4-FFF2-40B4-BE49-F238E27FC236}">
              <a16:creationId xmlns:a16="http://schemas.microsoft.com/office/drawing/2014/main" id="{5E9CD28D-D71C-41F7-AB67-B4A50A04F2C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9" name="正方形/長方形 358">
          <a:extLst>
            <a:ext uri="{FF2B5EF4-FFF2-40B4-BE49-F238E27FC236}">
              <a16:creationId xmlns:a16="http://schemas.microsoft.com/office/drawing/2014/main" id="{ADB8DBA0-8473-4BCD-9301-A957CCB02BE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0" name="正方形/長方形 359">
          <a:extLst>
            <a:ext uri="{FF2B5EF4-FFF2-40B4-BE49-F238E27FC236}">
              <a16:creationId xmlns:a16="http://schemas.microsoft.com/office/drawing/2014/main" id="{B19A0D69-F178-4282-BA87-68A7219E861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1" name="正方形/長方形 360">
          <a:extLst>
            <a:ext uri="{FF2B5EF4-FFF2-40B4-BE49-F238E27FC236}">
              <a16:creationId xmlns:a16="http://schemas.microsoft.com/office/drawing/2014/main" id="{8CA3010F-A551-407F-AB51-763AFE7EB04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2" name="正方形/長方形 361">
          <a:extLst>
            <a:ext uri="{FF2B5EF4-FFF2-40B4-BE49-F238E27FC236}">
              <a16:creationId xmlns:a16="http://schemas.microsoft.com/office/drawing/2014/main" id="{E263351D-AD12-4444-8208-90F0AD8BB20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3" name="正方形/長方形 362">
          <a:extLst>
            <a:ext uri="{FF2B5EF4-FFF2-40B4-BE49-F238E27FC236}">
              <a16:creationId xmlns:a16="http://schemas.microsoft.com/office/drawing/2014/main" id="{DC2D53B3-7BB6-4997-9E3B-BC30F3AC73E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4" name="正方形/長方形 363">
          <a:extLst>
            <a:ext uri="{FF2B5EF4-FFF2-40B4-BE49-F238E27FC236}">
              <a16:creationId xmlns:a16="http://schemas.microsoft.com/office/drawing/2014/main" id="{254E89AD-F375-49E1-8224-D433FB53E7C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5" name="正方形/長方形 364">
          <a:extLst>
            <a:ext uri="{FF2B5EF4-FFF2-40B4-BE49-F238E27FC236}">
              <a16:creationId xmlns:a16="http://schemas.microsoft.com/office/drawing/2014/main" id="{B5C1F277-AB9B-444B-9D26-414A30FE124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6" name="正方形/長方形 365">
          <a:extLst>
            <a:ext uri="{FF2B5EF4-FFF2-40B4-BE49-F238E27FC236}">
              <a16:creationId xmlns:a16="http://schemas.microsoft.com/office/drawing/2014/main" id="{1EB93A55-09E2-4CAE-AA28-39C65D15DE3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7" name="正方形/長方形 366">
          <a:extLst>
            <a:ext uri="{FF2B5EF4-FFF2-40B4-BE49-F238E27FC236}">
              <a16:creationId xmlns:a16="http://schemas.microsoft.com/office/drawing/2014/main" id="{52476F3B-19C3-4814-BD08-EBE53A43C1C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8" name="正方形/長方形 367">
          <a:extLst>
            <a:ext uri="{FF2B5EF4-FFF2-40B4-BE49-F238E27FC236}">
              <a16:creationId xmlns:a16="http://schemas.microsoft.com/office/drawing/2014/main" id="{F230AF2C-9A4F-42B2-B04B-AD74F3056F0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9" name="正方形/長方形 368">
          <a:extLst>
            <a:ext uri="{FF2B5EF4-FFF2-40B4-BE49-F238E27FC236}">
              <a16:creationId xmlns:a16="http://schemas.microsoft.com/office/drawing/2014/main" id="{2231D8D0-14D8-4AF8-85F2-6F5D145F269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0" name="正方形/長方形 369">
          <a:extLst>
            <a:ext uri="{FF2B5EF4-FFF2-40B4-BE49-F238E27FC236}">
              <a16:creationId xmlns:a16="http://schemas.microsoft.com/office/drawing/2014/main" id="{65EABF2D-C080-4D58-B16D-B5AA44B419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1" name="正方形/長方形 370">
          <a:extLst>
            <a:ext uri="{FF2B5EF4-FFF2-40B4-BE49-F238E27FC236}">
              <a16:creationId xmlns:a16="http://schemas.microsoft.com/office/drawing/2014/main" id="{7BD968F7-5461-4A93-8BC9-22C9978D53F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1469F269-C441-432B-8783-540250C6A9D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3" name="正方形/長方形 372">
          <a:extLst>
            <a:ext uri="{FF2B5EF4-FFF2-40B4-BE49-F238E27FC236}">
              <a16:creationId xmlns:a16="http://schemas.microsoft.com/office/drawing/2014/main" id="{DB84E7EC-9099-4E8A-B2DD-99FCD1F21C3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72453CA0-4E00-4165-AD33-47082A1FBAA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5" name="正方形/長方形 374">
          <a:extLst>
            <a:ext uri="{FF2B5EF4-FFF2-40B4-BE49-F238E27FC236}">
              <a16:creationId xmlns:a16="http://schemas.microsoft.com/office/drawing/2014/main" id="{7D4F2DB0-7612-4D54-953B-C8F215F746D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6A7B2DF8-99AE-4D1E-8769-99C31871FD4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7" name="正方形/長方形 376">
          <a:extLst>
            <a:ext uri="{FF2B5EF4-FFF2-40B4-BE49-F238E27FC236}">
              <a16:creationId xmlns:a16="http://schemas.microsoft.com/office/drawing/2014/main" id="{2A3CAC2F-540C-4736-889F-54C78761DB2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8" name="正方形/長方形 377">
          <a:extLst>
            <a:ext uri="{FF2B5EF4-FFF2-40B4-BE49-F238E27FC236}">
              <a16:creationId xmlns:a16="http://schemas.microsoft.com/office/drawing/2014/main" id="{45B9F81C-29AC-412C-8707-54E88D776DC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F6F83B27-8F21-4B64-9A3B-5D5F388E2AF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FCD2BC6-6C96-42ED-B0FB-6BDAA5D06CB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1" name="正方形/長方形 380">
          <a:extLst>
            <a:ext uri="{FF2B5EF4-FFF2-40B4-BE49-F238E27FC236}">
              <a16:creationId xmlns:a16="http://schemas.microsoft.com/office/drawing/2014/main" id="{1E10C8D1-65A6-47A6-AAAB-20BF2D6DA25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2" name="正方形/長方形 381">
          <a:extLst>
            <a:ext uri="{FF2B5EF4-FFF2-40B4-BE49-F238E27FC236}">
              <a16:creationId xmlns:a16="http://schemas.microsoft.com/office/drawing/2014/main" id="{AC1D5A79-D5A9-41EA-9706-01B18308EA7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3" name="正方形/長方形 382">
          <a:extLst>
            <a:ext uri="{FF2B5EF4-FFF2-40B4-BE49-F238E27FC236}">
              <a16:creationId xmlns:a16="http://schemas.microsoft.com/office/drawing/2014/main" id="{8FCB5931-8307-4128-B20B-7C0C14AE586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4" name="正方形/長方形 383">
          <a:extLst>
            <a:ext uri="{FF2B5EF4-FFF2-40B4-BE49-F238E27FC236}">
              <a16:creationId xmlns:a16="http://schemas.microsoft.com/office/drawing/2014/main" id="{8007AC4F-DD3C-4E60-AA37-C88B06852CE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5" name="正方形/長方形 384">
          <a:extLst>
            <a:ext uri="{FF2B5EF4-FFF2-40B4-BE49-F238E27FC236}">
              <a16:creationId xmlns:a16="http://schemas.microsoft.com/office/drawing/2014/main" id="{0DDBF628-E943-40D6-AB21-FE80B732F45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6" name="正方形/長方形 385">
          <a:extLst>
            <a:ext uri="{FF2B5EF4-FFF2-40B4-BE49-F238E27FC236}">
              <a16:creationId xmlns:a16="http://schemas.microsoft.com/office/drawing/2014/main" id="{6C453A8F-4D50-4B70-9848-D7C0FDA7D0A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7" name="正方形/長方形 386">
          <a:extLst>
            <a:ext uri="{FF2B5EF4-FFF2-40B4-BE49-F238E27FC236}">
              <a16:creationId xmlns:a16="http://schemas.microsoft.com/office/drawing/2014/main" id="{48430F76-0C71-4AD3-A427-E3D3596947F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8" name="正方形/長方形 387">
          <a:extLst>
            <a:ext uri="{FF2B5EF4-FFF2-40B4-BE49-F238E27FC236}">
              <a16:creationId xmlns:a16="http://schemas.microsoft.com/office/drawing/2014/main" id="{767F8186-53EB-4C9B-999A-D20847ACE43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9" name="正方形/長方形 388">
          <a:extLst>
            <a:ext uri="{FF2B5EF4-FFF2-40B4-BE49-F238E27FC236}">
              <a16:creationId xmlns:a16="http://schemas.microsoft.com/office/drawing/2014/main" id="{D4561613-0467-43FA-AEFD-269018497F0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0" name="正方形/長方形 389">
          <a:extLst>
            <a:ext uri="{FF2B5EF4-FFF2-40B4-BE49-F238E27FC236}">
              <a16:creationId xmlns:a16="http://schemas.microsoft.com/office/drawing/2014/main" id="{EC0F5EE1-2322-46BB-A8B0-3E04617606F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1" name="正方形/長方形 390">
          <a:extLst>
            <a:ext uri="{FF2B5EF4-FFF2-40B4-BE49-F238E27FC236}">
              <a16:creationId xmlns:a16="http://schemas.microsoft.com/office/drawing/2014/main" id="{C92A285D-74EF-4197-B962-737F32BEB19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2" name="正方形/長方形 391">
          <a:extLst>
            <a:ext uri="{FF2B5EF4-FFF2-40B4-BE49-F238E27FC236}">
              <a16:creationId xmlns:a16="http://schemas.microsoft.com/office/drawing/2014/main" id="{4379C23C-DDB2-42BB-992C-C61F431FC23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3" name="正方形/長方形 392">
          <a:extLst>
            <a:ext uri="{FF2B5EF4-FFF2-40B4-BE49-F238E27FC236}">
              <a16:creationId xmlns:a16="http://schemas.microsoft.com/office/drawing/2014/main" id="{710899C2-9DF4-47BE-BCCC-8E87DBE909D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4" name="正方形/長方形 393">
          <a:extLst>
            <a:ext uri="{FF2B5EF4-FFF2-40B4-BE49-F238E27FC236}">
              <a16:creationId xmlns:a16="http://schemas.microsoft.com/office/drawing/2014/main" id="{327B767D-4B2B-4EE0-8851-4B67CD047B0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5" name="正方形/長方形 394">
          <a:extLst>
            <a:ext uri="{FF2B5EF4-FFF2-40B4-BE49-F238E27FC236}">
              <a16:creationId xmlns:a16="http://schemas.microsoft.com/office/drawing/2014/main" id="{D8BBDABD-7CA3-4772-B5A6-9C5D63E8E0F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6" name="正方形/長方形 395">
          <a:extLst>
            <a:ext uri="{FF2B5EF4-FFF2-40B4-BE49-F238E27FC236}">
              <a16:creationId xmlns:a16="http://schemas.microsoft.com/office/drawing/2014/main" id="{33726A05-A8D3-4223-9FAC-5F71F9C5E5E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7" name="正方形/長方形 396">
          <a:extLst>
            <a:ext uri="{FF2B5EF4-FFF2-40B4-BE49-F238E27FC236}">
              <a16:creationId xmlns:a16="http://schemas.microsoft.com/office/drawing/2014/main" id="{DCB10EB3-9389-414E-9F05-5298C228B26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8" name="正方形/長方形 397">
          <a:extLst>
            <a:ext uri="{FF2B5EF4-FFF2-40B4-BE49-F238E27FC236}">
              <a16:creationId xmlns:a16="http://schemas.microsoft.com/office/drawing/2014/main" id="{CA1AD716-443A-4DBA-B25E-AC9DE34CF7A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9" name="正方形/長方形 398">
          <a:extLst>
            <a:ext uri="{FF2B5EF4-FFF2-40B4-BE49-F238E27FC236}">
              <a16:creationId xmlns:a16="http://schemas.microsoft.com/office/drawing/2014/main" id="{6ED4BB46-61A9-4FD4-B261-916D8EACDDD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0" name="正方形/長方形 399">
          <a:extLst>
            <a:ext uri="{FF2B5EF4-FFF2-40B4-BE49-F238E27FC236}">
              <a16:creationId xmlns:a16="http://schemas.microsoft.com/office/drawing/2014/main" id="{6C04FD5A-D7AB-452E-8BCF-9E6C398D5D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1" name="正方形/長方形 400">
          <a:extLst>
            <a:ext uri="{FF2B5EF4-FFF2-40B4-BE49-F238E27FC236}">
              <a16:creationId xmlns:a16="http://schemas.microsoft.com/office/drawing/2014/main" id="{78CB1031-D34A-47E5-BD33-BD357ED7F46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2" name="正方形/長方形 401">
          <a:extLst>
            <a:ext uri="{FF2B5EF4-FFF2-40B4-BE49-F238E27FC236}">
              <a16:creationId xmlns:a16="http://schemas.microsoft.com/office/drawing/2014/main" id="{84B8439F-C44F-45DC-A52F-7A4BBADE815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3" name="正方形/長方形 402">
          <a:extLst>
            <a:ext uri="{FF2B5EF4-FFF2-40B4-BE49-F238E27FC236}">
              <a16:creationId xmlns:a16="http://schemas.microsoft.com/office/drawing/2014/main" id="{77A36153-A537-4EF7-A449-152F9BA1D3B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4" name="正方形/長方形 403">
          <a:extLst>
            <a:ext uri="{FF2B5EF4-FFF2-40B4-BE49-F238E27FC236}">
              <a16:creationId xmlns:a16="http://schemas.microsoft.com/office/drawing/2014/main" id="{DB874C6A-727C-4A5F-A44A-6FA9C795B31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5" name="正方形/長方形 404">
          <a:extLst>
            <a:ext uri="{FF2B5EF4-FFF2-40B4-BE49-F238E27FC236}">
              <a16:creationId xmlns:a16="http://schemas.microsoft.com/office/drawing/2014/main" id="{A6D71DC0-52FC-40A7-9FD4-BE139B4FE81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6" name="正方形/長方形 405">
          <a:extLst>
            <a:ext uri="{FF2B5EF4-FFF2-40B4-BE49-F238E27FC236}">
              <a16:creationId xmlns:a16="http://schemas.microsoft.com/office/drawing/2014/main" id="{2B4C864A-C19B-4B62-8D17-DD2C857129A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7" name="正方形/長方形 406">
          <a:extLst>
            <a:ext uri="{FF2B5EF4-FFF2-40B4-BE49-F238E27FC236}">
              <a16:creationId xmlns:a16="http://schemas.microsoft.com/office/drawing/2014/main" id="{890195BA-1D44-4814-9DA3-3F7CF2DFD0A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8" name="正方形/長方形 407">
          <a:extLst>
            <a:ext uri="{FF2B5EF4-FFF2-40B4-BE49-F238E27FC236}">
              <a16:creationId xmlns:a16="http://schemas.microsoft.com/office/drawing/2014/main" id="{6EA76592-B371-4437-B3B9-E2A8AFBFC29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9" name="正方形/長方形 408">
          <a:extLst>
            <a:ext uri="{FF2B5EF4-FFF2-40B4-BE49-F238E27FC236}">
              <a16:creationId xmlns:a16="http://schemas.microsoft.com/office/drawing/2014/main" id="{C259B49D-066F-4917-81CD-BF499B3E251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0" name="正方形/長方形 409">
          <a:extLst>
            <a:ext uri="{FF2B5EF4-FFF2-40B4-BE49-F238E27FC236}">
              <a16:creationId xmlns:a16="http://schemas.microsoft.com/office/drawing/2014/main" id="{A6D419AC-FB22-4514-B322-658F2CCBC8C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1" name="正方形/長方形 410">
          <a:extLst>
            <a:ext uri="{FF2B5EF4-FFF2-40B4-BE49-F238E27FC236}">
              <a16:creationId xmlns:a16="http://schemas.microsoft.com/office/drawing/2014/main" id="{6124F1E4-8A12-4CD3-B0B1-38EC8D6C3E7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2" name="正方形/長方形 411">
          <a:extLst>
            <a:ext uri="{FF2B5EF4-FFF2-40B4-BE49-F238E27FC236}">
              <a16:creationId xmlns:a16="http://schemas.microsoft.com/office/drawing/2014/main" id="{10E91146-6C77-4D33-877F-08CAA046E8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3" name="正方形/長方形 412">
          <a:extLst>
            <a:ext uri="{FF2B5EF4-FFF2-40B4-BE49-F238E27FC236}">
              <a16:creationId xmlns:a16="http://schemas.microsoft.com/office/drawing/2014/main" id="{806B38D3-0005-41D8-8298-F1F7C7956AA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4" name="正方形/長方形 413">
          <a:extLst>
            <a:ext uri="{FF2B5EF4-FFF2-40B4-BE49-F238E27FC236}">
              <a16:creationId xmlns:a16="http://schemas.microsoft.com/office/drawing/2014/main" id="{32311B6B-6802-4B75-B2FA-1FB1C236619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5" name="正方形/長方形 414">
          <a:extLst>
            <a:ext uri="{FF2B5EF4-FFF2-40B4-BE49-F238E27FC236}">
              <a16:creationId xmlns:a16="http://schemas.microsoft.com/office/drawing/2014/main" id="{2114155B-F876-4FB6-A77A-6185D83416B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6" name="正方形/長方形 415">
          <a:extLst>
            <a:ext uri="{FF2B5EF4-FFF2-40B4-BE49-F238E27FC236}">
              <a16:creationId xmlns:a16="http://schemas.microsoft.com/office/drawing/2014/main" id="{2E4DD601-5FFD-42CD-B094-816C0B53F15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7" name="正方形/長方形 416">
          <a:extLst>
            <a:ext uri="{FF2B5EF4-FFF2-40B4-BE49-F238E27FC236}">
              <a16:creationId xmlns:a16="http://schemas.microsoft.com/office/drawing/2014/main" id="{B8544E55-0BD1-49EB-9624-8DB55BFD120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8" name="正方形/長方形 417">
          <a:extLst>
            <a:ext uri="{FF2B5EF4-FFF2-40B4-BE49-F238E27FC236}">
              <a16:creationId xmlns:a16="http://schemas.microsoft.com/office/drawing/2014/main" id="{143DDE7D-56AF-4A64-BF6D-45A0E0B6C71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9" name="正方形/長方形 418">
          <a:extLst>
            <a:ext uri="{FF2B5EF4-FFF2-40B4-BE49-F238E27FC236}">
              <a16:creationId xmlns:a16="http://schemas.microsoft.com/office/drawing/2014/main" id="{6C1878FD-6FCF-4CB8-B570-39DBED8E210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0" name="正方形/長方形 419">
          <a:extLst>
            <a:ext uri="{FF2B5EF4-FFF2-40B4-BE49-F238E27FC236}">
              <a16:creationId xmlns:a16="http://schemas.microsoft.com/office/drawing/2014/main" id="{A53ED16A-FE09-484F-A0FB-8658844E81D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1" name="正方形/長方形 420">
          <a:extLst>
            <a:ext uri="{FF2B5EF4-FFF2-40B4-BE49-F238E27FC236}">
              <a16:creationId xmlns:a16="http://schemas.microsoft.com/office/drawing/2014/main" id="{112C78FB-3A2E-4112-A632-58880382DCF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2" name="正方形/長方形 421">
          <a:extLst>
            <a:ext uri="{FF2B5EF4-FFF2-40B4-BE49-F238E27FC236}">
              <a16:creationId xmlns:a16="http://schemas.microsoft.com/office/drawing/2014/main" id="{A4117C8B-4567-4879-9FA3-A52A2147308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3" name="正方形/長方形 422">
          <a:extLst>
            <a:ext uri="{FF2B5EF4-FFF2-40B4-BE49-F238E27FC236}">
              <a16:creationId xmlns:a16="http://schemas.microsoft.com/office/drawing/2014/main" id="{405B6CEF-DD0D-4762-8BA6-5A0BA7E0478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4" name="正方形/長方形 423">
          <a:extLst>
            <a:ext uri="{FF2B5EF4-FFF2-40B4-BE49-F238E27FC236}">
              <a16:creationId xmlns:a16="http://schemas.microsoft.com/office/drawing/2014/main" id="{EFB6C40E-EA51-420F-831D-D231FEDBFD0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5" name="正方形/長方形 424">
          <a:extLst>
            <a:ext uri="{FF2B5EF4-FFF2-40B4-BE49-F238E27FC236}">
              <a16:creationId xmlns:a16="http://schemas.microsoft.com/office/drawing/2014/main" id="{7901EFB6-8E54-4311-A68F-4771D53C85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6" name="正方形/長方形 425">
          <a:extLst>
            <a:ext uri="{FF2B5EF4-FFF2-40B4-BE49-F238E27FC236}">
              <a16:creationId xmlns:a16="http://schemas.microsoft.com/office/drawing/2014/main" id="{41F97703-0C68-4E9D-ADEC-9E9A065EE31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7" name="正方形/長方形 426">
          <a:extLst>
            <a:ext uri="{FF2B5EF4-FFF2-40B4-BE49-F238E27FC236}">
              <a16:creationId xmlns:a16="http://schemas.microsoft.com/office/drawing/2014/main" id="{A19A471F-9D14-450B-BDE5-5C76C2D6F80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8" name="正方形/長方形 427">
          <a:extLst>
            <a:ext uri="{FF2B5EF4-FFF2-40B4-BE49-F238E27FC236}">
              <a16:creationId xmlns:a16="http://schemas.microsoft.com/office/drawing/2014/main" id="{0EB5F20E-E0D3-40D7-AB99-1877B4DA685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9" name="正方形/長方形 428">
          <a:extLst>
            <a:ext uri="{FF2B5EF4-FFF2-40B4-BE49-F238E27FC236}">
              <a16:creationId xmlns:a16="http://schemas.microsoft.com/office/drawing/2014/main" id="{DA7F4041-E4A6-48AD-8706-86A5DD66BB2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0" name="正方形/長方形 429">
          <a:extLst>
            <a:ext uri="{FF2B5EF4-FFF2-40B4-BE49-F238E27FC236}">
              <a16:creationId xmlns:a16="http://schemas.microsoft.com/office/drawing/2014/main" id="{B2A81275-AC54-4C3D-99FE-B99A8136F06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1" name="正方形/長方形 430">
          <a:extLst>
            <a:ext uri="{FF2B5EF4-FFF2-40B4-BE49-F238E27FC236}">
              <a16:creationId xmlns:a16="http://schemas.microsoft.com/office/drawing/2014/main" id="{A6E867B1-6BD8-44DE-81DC-33F9C17C00C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2" name="正方形/長方形 431">
          <a:extLst>
            <a:ext uri="{FF2B5EF4-FFF2-40B4-BE49-F238E27FC236}">
              <a16:creationId xmlns:a16="http://schemas.microsoft.com/office/drawing/2014/main" id="{3600E0E7-7ECD-47F0-9F3A-DF33EFC406F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3" name="正方形/長方形 432">
          <a:extLst>
            <a:ext uri="{FF2B5EF4-FFF2-40B4-BE49-F238E27FC236}">
              <a16:creationId xmlns:a16="http://schemas.microsoft.com/office/drawing/2014/main" id="{E2BCC669-A3BB-4A9D-9909-E1A2C7E1E31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4" name="正方形/長方形 433">
          <a:extLst>
            <a:ext uri="{FF2B5EF4-FFF2-40B4-BE49-F238E27FC236}">
              <a16:creationId xmlns:a16="http://schemas.microsoft.com/office/drawing/2014/main" id="{23591EF2-69A5-4578-98E4-6C960699B27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5" name="正方形/長方形 434">
          <a:extLst>
            <a:ext uri="{FF2B5EF4-FFF2-40B4-BE49-F238E27FC236}">
              <a16:creationId xmlns:a16="http://schemas.microsoft.com/office/drawing/2014/main" id="{EEA8DB40-FB3E-4136-B9AF-6B9A5B88827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6" name="正方形/長方形 435">
          <a:extLst>
            <a:ext uri="{FF2B5EF4-FFF2-40B4-BE49-F238E27FC236}">
              <a16:creationId xmlns:a16="http://schemas.microsoft.com/office/drawing/2014/main" id="{39611A3B-124A-472A-A9D6-896E638D087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7" name="正方形/長方形 436">
          <a:extLst>
            <a:ext uri="{FF2B5EF4-FFF2-40B4-BE49-F238E27FC236}">
              <a16:creationId xmlns:a16="http://schemas.microsoft.com/office/drawing/2014/main" id="{D91E7BAD-6C64-4E30-BE7E-971DD19C157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8" name="正方形/長方形 437">
          <a:extLst>
            <a:ext uri="{FF2B5EF4-FFF2-40B4-BE49-F238E27FC236}">
              <a16:creationId xmlns:a16="http://schemas.microsoft.com/office/drawing/2014/main" id="{BF915914-C95E-4141-8B15-251709B22D1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9" name="正方形/長方形 438">
          <a:extLst>
            <a:ext uri="{FF2B5EF4-FFF2-40B4-BE49-F238E27FC236}">
              <a16:creationId xmlns:a16="http://schemas.microsoft.com/office/drawing/2014/main" id="{43A1475B-45D0-48F9-8C30-7A56D91B5EE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0" name="正方形/長方形 439">
          <a:extLst>
            <a:ext uri="{FF2B5EF4-FFF2-40B4-BE49-F238E27FC236}">
              <a16:creationId xmlns:a16="http://schemas.microsoft.com/office/drawing/2014/main" id="{78D332EE-EADA-40F8-A49F-545FEA99A5C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1" name="正方形/長方形 440">
          <a:extLst>
            <a:ext uri="{FF2B5EF4-FFF2-40B4-BE49-F238E27FC236}">
              <a16:creationId xmlns:a16="http://schemas.microsoft.com/office/drawing/2014/main" id="{91F50B99-2E1B-4C5C-AF48-4C8255C80C7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2" name="正方形/長方形 441">
          <a:extLst>
            <a:ext uri="{FF2B5EF4-FFF2-40B4-BE49-F238E27FC236}">
              <a16:creationId xmlns:a16="http://schemas.microsoft.com/office/drawing/2014/main" id="{3DC76BBD-8AD1-4038-83CC-ED94FE8749E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3" name="正方形/長方形 442">
          <a:extLst>
            <a:ext uri="{FF2B5EF4-FFF2-40B4-BE49-F238E27FC236}">
              <a16:creationId xmlns:a16="http://schemas.microsoft.com/office/drawing/2014/main" id="{6AA97029-D0F3-49FE-B7E9-26B6525E65C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4" name="正方形/長方形 443">
          <a:extLst>
            <a:ext uri="{FF2B5EF4-FFF2-40B4-BE49-F238E27FC236}">
              <a16:creationId xmlns:a16="http://schemas.microsoft.com/office/drawing/2014/main" id="{FF581D3A-67C2-4F72-8D87-7700A076755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5" name="正方形/長方形 444">
          <a:extLst>
            <a:ext uri="{FF2B5EF4-FFF2-40B4-BE49-F238E27FC236}">
              <a16:creationId xmlns:a16="http://schemas.microsoft.com/office/drawing/2014/main" id="{14C076A4-FC84-4208-AC14-E3A5D372746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6" name="正方形/長方形 445">
          <a:extLst>
            <a:ext uri="{FF2B5EF4-FFF2-40B4-BE49-F238E27FC236}">
              <a16:creationId xmlns:a16="http://schemas.microsoft.com/office/drawing/2014/main" id="{3BD0F545-9033-471B-8578-551081131BF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7" name="正方形/長方形 446">
          <a:extLst>
            <a:ext uri="{FF2B5EF4-FFF2-40B4-BE49-F238E27FC236}">
              <a16:creationId xmlns:a16="http://schemas.microsoft.com/office/drawing/2014/main" id="{38B4BBA1-E9F1-442C-B7D2-33EF86711D0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8" name="正方形/長方形 447">
          <a:extLst>
            <a:ext uri="{FF2B5EF4-FFF2-40B4-BE49-F238E27FC236}">
              <a16:creationId xmlns:a16="http://schemas.microsoft.com/office/drawing/2014/main" id="{2FB25C09-3AE8-4A1D-8AF7-4E39A5B2CBE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9" name="正方形/長方形 448">
          <a:extLst>
            <a:ext uri="{FF2B5EF4-FFF2-40B4-BE49-F238E27FC236}">
              <a16:creationId xmlns:a16="http://schemas.microsoft.com/office/drawing/2014/main" id="{BDA53FD5-85B2-4510-AC06-2DF3AC26984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0" name="正方形/長方形 449">
          <a:extLst>
            <a:ext uri="{FF2B5EF4-FFF2-40B4-BE49-F238E27FC236}">
              <a16:creationId xmlns:a16="http://schemas.microsoft.com/office/drawing/2014/main" id="{77961866-0F08-488C-BCBD-D7546DCCDD3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1" name="正方形/長方形 450">
          <a:extLst>
            <a:ext uri="{FF2B5EF4-FFF2-40B4-BE49-F238E27FC236}">
              <a16:creationId xmlns:a16="http://schemas.microsoft.com/office/drawing/2014/main" id="{B6CE41A6-1B38-4078-8C36-93D2567496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2" name="正方形/長方形 451">
          <a:extLst>
            <a:ext uri="{FF2B5EF4-FFF2-40B4-BE49-F238E27FC236}">
              <a16:creationId xmlns:a16="http://schemas.microsoft.com/office/drawing/2014/main" id="{CC9DA8E3-8E6F-4579-9C6D-FC0EBBFA18E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3" name="正方形/長方形 452">
          <a:extLst>
            <a:ext uri="{FF2B5EF4-FFF2-40B4-BE49-F238E27FC236}">
              <a16:creationId xmlns:a16="http://schemas.microsoft.com/office/drawing/2014/main" id="{DEB5D762-A7BD-4A32-B6AE-B96C981F399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4" name="正方形/長方形 453">
          <a:extLst>
            <a:ext uri="{FF2B5EF4-FFF2-40B4-BE49-F238E27FC236}">
              <a16:creationId xmlns:a16="http://schemas.microsoft.com/office/drawing/2014/main" id="{99FE3B9C-7CD4-4F4E-9B1A-A4C2008281B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5" name="正方形/長方形 454">
          <a:extLst>
            <a:ext uri="{FF2B5EF4-FFF2-40B4-BE49-F238E27FC236}">
              <a16:creationId xmlns:a16="http://schemas.microsoft.com/office/drawing/2014/main" id="{71B964AC-2FB9-4F65-B913-05EE85359AC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6" name="正方形/長方形 455">
          <a:extLst>
            <a:ext uri="{FF2B5EF4-FFF2-40B4-BE49-F238E27FC236}">
              <a16:creationId xmlns:a16="http://schemas.microsoft.com/office/drawing/2014/main" id="{5CDC5409-6D71-4325-989B-173754BC46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6</xdr:col>
      <xdr:colOff>63500</xdr:colOff>
      <xdr:row>10</xdr:row>
      <xdr:rowOff>4660900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FD1D7DA-6D9A-5558-7A84-ED806FA8F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78300"/>
          <a:ext cx="17386300" cy="179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415936</xdr:colOff>
      <xdr:row>11</xdr:row>
      <xdr:rowOff>0</xdr:rowOff>
    </xdr:from>
    <xdr:to>
      <xdr:col>5</xdr:col>
      <xdr:colOff>774700</xdr:colOff>
      <xdr:row>13</xdr:row>
      <xdr:rowOff>3835400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A97EFB2-8255-0F00-5536-7187BC2E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936" y="22644100"/>
          <a:ext cx="16614764" cy="68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1498599</xdr:colOff>
      <xdr:row>13</xdr:row>
      <xdr:rowOff>2603500</xdr:rowOff>
    </xdr:from>
    <xdr:to>
      <xdr:col>4</xdr:col>
      <xdr:colOff>330200</xdr:colOff>
      <xdr:row>15</xdr:row>
      <xdr:rowOff>4572000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F2088F3-5F88-29EC-DDCE-7A59361A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599" y="28282900"/>
          <a:ext cx="14465301" cy="933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4361434</xdr:rowOff>
    </xdr:from>
    <xdr:to>
      <xdr:col>5</xdr:col>
      <xdr:colOff>63500</xdr:colOff>
      <xdr:row>22</xdr:row>
      <xdr:rowOff>1473200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070D049-6474-FDB3-1CC8-33FCAE7E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37406834"/>
          <a:ext cx="14160500" cy="83639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c886e884539ff9982c9d313599608096" TargetMode="External"/><Relationship Id="rId18" Type="http://schemas.openxmlformats.org/officeDocument/2006/relationships/hyperlink" Target="https://ieeesa.webex.com/ieeesa/j.php?MTID=me425ee822448b188d09076c9d858ab54" TargetMode="External"/><Relationship Id="rId3" Type="http://schemas.openxmlformats.org/officeDocument/2006/relationships/hyperlink" Target="https://ieeesa.webex.com/ieeesa/j.php?MTID=mc886e884539ff9982c9d313599608096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0f5ac6f381083d486829442bf42c1a5f" TargetMode="External"/><Relationship Id="rId17" Type="http://schemas.openxmlformats.org/officeDocument/2006/relationships/hyperlink" Target="https://ieeesa.webex.com/ieeesa/j.php?MTID=mc886e884539ff9982c9d313599608096" TargetMode="External"/><Relationship Id="rId2" Type="http://schemas.openxmlformats.org/officeDocument/2006/relationships/hyperlink" Target="https://schedule.802world.com/schedule/schedule/show" TargetMode="External"/><Relationship Id="rId16" Type="http://schemas.openxmlformats.org/officeDocument/2006/relationships/hyperlink" Target="https://ieeesa.webex.com/ieeesa/j.php?MTID=m0f5ac6f381083d486829442bf42c1a5f" TargetMode="External"/><Relationship Id="rId20" Type="http://schemas.openxmlformats.org/officeDocument/2006/relationships/hyperlink" Target="https://ieeesa.webex.com/ieeesa/j.php?MTID=m0f5ac6f381083d486829442bf42c1a5f" TargetMode="External"/><Relationship Id="rId1" Type="http://schemas.openxmlformats.org/officeDocument/2006/relationships/hyperlink" Target="https://ieee802.org/15/calendar.html" TargetMode="External"/><Relationship Id="rId6" Type="http://schemas.openxmlformats.org/officeDocument/2006/relationships/hyperlink" Target="https://ieeesa.webex.com/ieeesa/j.php?MTID=m0f5ac6f381083d486829442bf42c1a5f" TargetMode="External"/><Relationship Id="rId11" Type="http://schemas.openxmlformats.org/officeDocument/2006/relationships/hyperlink" Target="https://ieeesa.webex.com/ieeesa/j.php?MTID=m39cd4143daca9df0251e167562c5bd33" TargetMode="External"/><Relationship Id="rId5" Type="http://schemas.openxmlformats.org/officeDocument/2006/relationships/hyperlink" Target="https://ieeesa.webex.com/ieeesa/j.php?MTID=m39cd4143daca9df0251e167562c5bd33" TargetMode="External"/><Relationship Id="rId15" Type="http://schemas.openxmlformats.org/officeDocument/2006/relationships/hyperlink" Target="https://ieeesa.webex.com/ieeesa/j.php?MTID=m39cd4143daca9df0251e167562c5bd33" TargetMode="External"/><Relationship Id="rId10" Type="http://schemas.openxmlformats.org/officeDocument/2006/relationships/hyperlink" Target="https://ieeesa.webex.com/ieeesa/j.php?MTID=me425ee822448b188d09076c9d858ab54" TargetMode="External"/><Relationship Id="rId19" Type="http://schemas.openxmlformats.org/officeDocument/2006/relationships/hyperlink" Target="https://ieeesa.webex.com/ieeesa/j.php?MTID=m39cd4143daca9df0251e167562c5bd33" TargetMode="External"/><Relationship Id="rId4" Type="http://schemas.openxmlformats.org/officeDocument/2006/relationships/hyperlink" Target="https://ieeesa.webex.com/ieeesa/j.php?MTID=me425ee822448b188d09076c9d858ab54" TargetMode="External"/><Relationship Id="rId9" Type="http://schemas.openxmlformats.org/officeDocument/2006/relationships/hyperlink" Target="https://ieeesa.webex.com/ieeesa/j.php?MTID=mc886e884539ff9982c9d313599608096" TargetMode="External"/><Relationship Id="rId14" Type="http://schemas.openxmlformats.org/officeDocument/2006/relationships/hyperlink" Target="https://ieeesa.webex.com/ieeesa/j.php?MTID=me425ee822448b188d09076c9d858ab54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eb.cvent.com/event/b4fe1917-82ff-44d5-b34a-afe989945a9e/summary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367660100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mailto:23367660100@ieeesa.webex.com" TargetMode="External"/><Relationship Id="rId12" Type="http://schemas.openxmlformats.org/officeDocument/2006/relationships/hyperlink" Target="https://ieeesa.webex.com/webappng/sites/ieeesa/meeting/info/f4c5bf7109304aa29db921c59e59cdc9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349649b027334d52ab3f1699d25cdb3d" TargetMode="External"/><Relationship Id="rId11" Type="http://schemas.openxmlformats.org/officeDocument/2006/relationships/hyperlink" Target="tel:+1-213-306-3065%20United%20States%20Toll%20(Los%20Angeles)" TargetMode="External"/><Relationship Id="rId5" Type="http://schemas.openxmlformats.org/officeDocument/2006/relationships/hyperlink" Target="tel:+1-213-306-3065%20United%20States%20Toll%20(Los%20Angeles)" TargetMode="External"/><Relationship Id="rId10" Type="http://schemas.openxmlformats.org/officeDocument/2006/relationships/hyperlink" Target="tel:+1-646-992-2010%20United%20States%20Toll%20(New%20York%20City)" TargetMode="External"/><Relationship Id="rId4" Type="http://schemas.openxmlformats.org/officeDocument/2006/relationships/hyperlink" Target="tel:+1-646-992-2010%20United%20States%20Toll%20(New%20York%20City)" TargetMode="External"/><Relationship Id="rId9" Type="http://schemas.openxmlformats.org/officeDocument/2006/relationships/hyperlink" Target="mailto:23490809065@ieeesa.webex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349649b027334d52ab3f1699d25cdb3d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213-306-3065%20United%20States%20Toll%20(Los%20Angeles)" TargetMode="External"/><Relationship Id="rId1" Type="http://schemas.openxmlformats.org/officeDocument/2006/relationships/hyperlink" Target="tel:+1-646-992-2010%20United%20States%20Toll%20(New%20York%20City)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mailto:23367660100@ieeesa.webex.com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7" sqref="E7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86328125" style="2" customWidth="1"/>
    <col min="4" max="4" width="43.316406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293</v>
      </c>
      <c r="E3" s="5"/>
    </row>
    <row r="4" spans="2:5" ht="20.5">
      <c r="B4" s="3" t="s">
        <v>2</v>
      </c>
      <c r="C4" s="6">
        <v>45866</v>
      </c>
    </row>
    <row r="5" spans="2:5" ht="20.5">
      <c r="B5" s="3" t="s">
        <v>140</v>
      </c>
    </row>
    <row r="6" spans="2:5" ht="20.5">
      <c r="B6" s="7" t="s">
        <v>141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294</v>
      </c>
    </row>
    <row r="12" spans="2:5" ht="20.5">
      <c r="B12" s="3" t="s">
        <v>6</v>
      </c>
      <c r="C12" s="4" t="s">
        <v>124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106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2" t="s">
        <v>214</v>
      </c>
      <c r="E22" s="92" t="s">
        <v>213</v>
      </c>
    </row>
    <row r="23" spans="2:6">
      <c r="D23" s="92" t="s">
        <v>212</v>
      </c>
      <c r="E23" s="92" t="s">
        <v>215</v>
      </c>
    </row>
    <row r="24" spans="2:6" ht="50.4" customHeight="1">
      <c r="D24" s="92" t="s">
        <v>218</v>
      </c>
      <c r="E24" s="92" t="s">
        <v>216</v>
      </c>
      <c r="F24" s="178" t="s">
        <v>264</v>
      </c>
    </row>
    <row r="25" spans="2:6" ht="83.4" customHeight="1">
      <c r="D25" s="92" t="s">
        <v>217</v>
      </c>
      <c r="E25" s="92" t="s">
        <v>219</v>
      </c>
      <c r="F25" s="178" t="s">
        <v>220</v>
      </c>
    </row>
    <row r="26" spans="2:6" ht="41.4" customHeight="1">
      <c r="D26" s="178" t="s">
        <v>207</v>
      </c>
      <c r="E26" s="92" t="s">
        <v>248</v>
      </c>
      <c r="F26" s="92" t="s">
        <v>94</v>
      </c>
    </row>
    <row r="27" spans="2:6" ht="57" customHeight="1">
      <c r="D27" s="178" t="s">
        <v>115</v>
      </c>
      <c r="E27" s="92" t="s">
        <v>118</v>
      </c>
      <c r="F27" s="126" t="s">
        <v>117</v>
      </c>
    </row>
    <row r="29" spans="2:6" ht="56.4" customHeight="1">
      <c r="D29" s="2" t="s">
        <v>109</v>
      </c>
      <c r="E29" s="92" t="s">
        <v>263</v>
      </c>
      <c r="F29" s="126" t="s">
        <v>111</v>
      </c>
    </row>
    <row r="30" spans="2:6" ht="67.5" customHeight="1">
      <c r="D30" s="92" t="s">
        <v>208</v>
      </c>
      <c r="E30" s="92" t="s">
        <v>249</v>
      </c>
      <c r="F30" s="178" t="s">
        <v>209</v>
      </c>
    </row>
    <row r="31" spans="2:6" ht="94.2" customHeight="1">
      <c r="D31" s="2" t="s">
        <v>210</v>
      </c>
      <c r="E31" s="92" t="s">
        <v>261</v>
      </c>
      <c r="F31" s="178" t="s">
        <v>211</v>
      </c>
    </row>
    <row r="32" spans="2:6" ht="99" customHeight="1">
      <c r="D32" s="92" t="s">
        <v>262</v>
      </c>
      <c r="E32" s="92" t="s">
        <v>295</v>
      </c>
      <c r="F32" s="178" t="s">
        <v>211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115</v>
      </c>
      <c r="E23" t="s">
        <v>116</v>
      </c>
      <c r="F23" s="125" t="s">
        <v>117</v>
      </c>
    </row>
    <row r="25" spans="4:6" ht="79.5" customHeight="1">
      <c r="D25" t="s">
        <v>109</v>
      </c>
      <c r="E25" t="s">
        <v>110</v>
      </c>
      <c r="F25" s="125" t="s">
        <v>111</v>
      </c>
    </row>
    <row r="26" spans="4:6" ht="98.4" customHeight="1">
      <c r="D26" t="s">
        <v>112</v>
      </c>
      <c r="E26" t="s">
        <v>113</v>
      </c>
      <c r="F26" s="125" t="s">
        <v>114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>
      <selection activeCell="N16" sqref="N16"/>
    </sheetView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8"/>
  <sheetViews>
    <sheetView topLeftCell="A31" zoomScale="68" zoomScaleNormal="68" workbookViewId="0">
      <selection activeCell="D46" sqref="D46"/>
    </sheetView>
  </sheetViews>
  <sheetFormatPr defaultColWidth="9.453125" defaultRowHeight="13"/>
  <cols>
    <col min="1" max="1" width="9.453125" style="17" customWidth="1"/>
    <col min="2" max="2" width="93.86328125" style="2" customWidth="1"/>
    <col min="3" max="3" width="15.453125" style="2" bestFit="1" customWidth="1"/>
    <col min="4" max="4" width="70.226562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297</v>
      </c>
    </row>
    <row r="2" spans="1:3" ht="15.5">
      <c r="B2" s="42" t="s">
        <v>16</v>
      </c>
      <c r="C2" s="43" t="s">
        <v>382</v>
      </c>
    </row>
    <row r="3" spans="1:3" ht="15.5">
      <c r="B3" s="42" t="s">
        <v>17</v>
      </c>
      <c r="C3" s="253">
        <v>45866</v>
      </c>
    </row>
    <row r="4" spans="1:3" ht="41">
      <c r="A4" s="24"/>
      <c r="B4" s="77" t="s">
        <v>296</v>
      </c>
    </row>
    <row r="5" spans="1:3" ht="15.75">
      <c r="A5" s="24"/>
      <c r="B5" s="69"/>
    </row>
    <row r="6" spans="1:3" ht="15.75">
      <c r="A6" s="24"/>
      <c r="B6" s="70"/>
    </row>
    <row r="7" spans="1:3" s="30" customFormat="1" ht="30.9" customHeight="1">
      <c r="A7" s="112"/>
      <c r="B7" s="34" t="s">
        <v>128</v>
      </c>
    </row>
    <row r="8" spans="1:3" s="30" customFormat="1" ht="75.900000000000006" customHeight="1">
      <c r="A8" s="112"/>
      <c r="B8" s="113" t="s">
        <v>18</v>
      </c>
    </row>
    <row r="9" spans="1:3" s="26" customFormat="1" ht="15.75">
      <c r="A9" s="24"/>
      <c r="B9" s="19"/>
    </row>
    <row r="10" spans="1:3" s="84" customFormat="1" ht="20.5">
      <c r="A10" s="114">
        <v>1</v>
      </c>
      <c r="B10" s="114" t="s">
        <v>19</v>
      </c>
    </row>
    <row r="11" spans="1:3" s="84" customFormat="1" ht="32.25">
      <c r="A11" s="86"/>
      <c r="B11" s="132" t="s">
        <v>383</v>
      </c>
    </row>
    <row r="12" spans="1:3" s="84" customFormat="1" ht="32.25">
      <c r="A12" s="86"/>
      <c r="B12" s="132" t="s">
        <v>384</v>
      </c>
    </row>
    <row r="13" spans="1:3" s="84" customFormat="1" ht="32.25">
      <c r="A13" s="86"/>
      <c r="B13" s="132" t="s">
        <v>122</v>
      </c>
    </row>
    <row r="14" spans="1:3" s="84" customFormat="1" ht="25.25">
      <c r="A14" s="86"/>
      <c r="B14" s="132" t="s">
        <v>123</v>
      </c>
    </row>
    <row r="15" spans="1:3" s="84" customFormat="1" ht="25.25">
      <c r="A15" s="86"/>
      <c r="B15" s="132" t="s">
        <v>226</v>
      </c>
    </row>
    <row r="16" spans="1:3" s="84" customFormat="1" ht="25.25">
      <c r="A16" s="86"/>
      <c r="B16" s="132" t="s">
        <v>227</v>
      </c>
    </row>
    <row r="17" spans="1:6" s="84" customFormat="1" ht="20.5">
      <c r="A17" s="114">
        <v>2</v>
      </c>
      <c r="B17" s="114" t="s">
        <v>20</v>
      </c>
    </row>
    <row r="18" spans="1:6" s="84" customFormat="1" ht="23">
      <c r="A18" s="114"/>
      <c r="B18" s="351" t="s">
        <v>385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84" customFormat="1" ht="20.5">
      <c r="A22" s="86"/>
      <c r="B22" s="115" t="s">
        <v>21</v>
      </c>
      <c r="C22" s="116"/>
    </row>
    <row r="23" spans="1:6" s="128" customFormat="1" ht="95.4" customHeight="1">
      <c r="B23" s="128" t="s">
        <v>119</v>
      </c>
      <c r="D23" s="128" t="s">
        <v>121</v>
      </c>
      <c r="E23" s="128" t="s">
        <v>298</v>
      </c>
      <c r="F23" s="128" t="s">
        <v>94</v>
      </c>
    </row>
    <row r="24" spans="1:6" s="84" customFormat="1" ht="120.75" customHeight="1">
      <c r="A24" s="86"/>
      <c r="D24" s="84" t="s">
        <v>135</v>
      </c>
      <c r="E24" s="84" t="s">
        <v>136</v>
      </c>
      <c r="F24" s="127" t="s">
        <v>117</v>
      </c>
    </row>
    <row r="25" spans="1:6" s="84" customFormat="1" ht="20.25">
      <c r="A25" s="86"/>
      <c r="B25" s="117" t="s">
        <v>22</v>
      </c>
    </row>
    <row r="26" spans="1:6" s="84" customFormat="1" ht="79.5" customHeight="1">
      <c r="A26" s="86"/>
      <c r="B26" s="117" t="s">
        <v>23</v>
      </c>
      <c r="D26" s="84" t="s">
        <v>109</v>
      </c>
      <c r="E26" s="84" t="s">
        <v>288</v>
      </c>
      <c r="F26" s="127" t="s">
        <v>111</v>
      </c>
    </row>
    <row r="27" spans="1:6" s="84" customFormat="1" ht="98.4" customHeight="1">
      <c r="A27" s="86"/>
      <c r="B27" s="117" t="s">
        <v>24</v>
      </c>
      <c r="D27" s="84" t="s">
        <v>112</v>
      </c>
      <c r="E27" s="84" t="s">
        <v>113</v>
      </c>
      <c r="F27" s="127" t="s">
        <v>114</v>
      </c>
    </row>
    <row r="28" spans="1:6" s="84" customFormat="1" ht="20.25">
      <c r="A28" s="86"/>
      <c r="B28" s="117" t="s">
        <v>25</v>
      </c>
    </row>
    <row r="29" spans="1:6" s="84" customFormat="1" ht="20.25">
      <c r="A29" s="86"/>
      <c r="B29" s="117" t="s">
        <v>26</v>
      </c>
    </row>
    <row r="30" spans="1:6" s="84" customFormat="1" ht="40.5">
      <c r="A30" s="86"/>
      <c r="B30" s="118"/>
      <c r="D30" s="84" t="s">
        <v>289</v>
      </c>
      <c r="E30" s="84" t="s">
        <v>299</v>
      </c>
      <c r="F30" s="127" t="s">
        <v>290</v>
      </c>
    </row>
    <row r="31" spans="1:6" s="84" customFormat="1" ht="101.25">
      <c r="A31" s="86"/>
      <c r="B31" s="147" t="s">
        <v>165</v>
      </c>
      <c r="D31" s="84" t="s">
        <v>163</v>
      </c>
      <c r="E31" s="84" t="s">
        <v>151</v>
      </c>
      <c r="F31" s="127" t="s">
        <v>164</v>
      </c>
    </row>
    <row r="32" spans="1:6" s="84" customFormat="1" ht="20.25">
      <c r="A32" s="86"/>
      <c r="B32" s="118"/>
    </row>
    <row r="33" spans="1:6" s="84" customFormat="1" ht="81">
      <c r="A33" s="86"/>
      <c r="B33" s="148" t="s">
        <v>166</v>
      </c>
      <c r="D33" s="149" t="s">
        <v>166</v>
      </c>
      <c r="E33" s="84" t="s">
        <v>167</v>
      </c>
      <c r="F33" s="127" t="s">
        <v>168</v>
      </c>
    </row>
    <row r="34" spans="1:6" s="84" customFormat="1" ht="20.25">
      <c r="A34" s="86"/>
      <c r="B34" s="118"/>
    </row>
    <row r="35" spans="1:6" s="84" customFormat="1" ht="20.5">
      <c r="A35" s="86"/>
      <c r="B35" s="114" t="s">
        <v>27</v>
      </c>
    </row>
    <row r="36" spans="1:6" s="84" customFormat="1" ht="20.25">
      <c r="A36" s="86"/>
    </row>
    <row r="38" spans="1:6">
      <c r="B38" s="28"/>
    </row>
    <row r="39" spans="1:6">
      <c r="B39" s="28"/>
    </row>
    <row r="40" spans="1:6" ht="16">
      <c r="B40" s="29"/>
    </row>
    <row r="41" spans="1:6" ht="16">
      <c r="B41" s="29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5.25">
      <c r="B46" s="26"/>
    </row>
    <row r="47" spans="1:6" ht="15.25">
      <c r="B47" s="26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5" spans="2:2">
      <c r="B55" s="27"/>
    </row>
    <row r="56" spans="2:2">
      <c r="B56" s="27"/>
    </row>
    <row r="57" spans="2:2">
      <c r="B57" s="27"/>
    </row>
    <row r="58" spans="2:2">
      <c r="B58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AH18" sqref="AH18"/>
    </sheetView>
  </sheetViews>
  <sheetFormatPr defaultColWidth="11.453125" defaultRowHeight="15.25"/>
  <cols>
    <col min="1" max="1" width="15.54296875" style="71" customWidth="1"/>
    <col min="2" max="2" width="10.453125" style="71" customWidth="1"/>
    <col min="3" max="3" width="14.453125" style="71" customWidth="1"/>
    <col min="4" max="4" width="12.08984375" style="71" customWidth="1"/>
    <col min="5" max="5" width="11.453125" style="71" customWidth="1"/>
    <col min="6" max="6" width="11.54296875" style="71" customWidth="1"/>
    <col min="7" max="7" width="11.08984375" style="71" customWidth="1"/>
    <col min="8" max="9" width="10.86328125" style="71" customWidth="1"/>
    <col min="10" max="12" width="10.453125" style="71" customWidth="1"/>
    <col min="13" max="13" width="11.08984375" style="71" customWidth="1"/>
    <col min="14" max="14" width="10.453125" style="71" customWidth="1"/>
    <col min="15" max="15" width="11" style="71" customWidth="1"/>
    <col min="16" max="16" width="11.54296875" style="71" customWidth="1"/>
    <col min="17" max="17" width="11.08984375" style="71" customWidth="1"/>
    <col min="18" max="18" width="10.453125" style="71" customWidth="1"/>
    <col min="19" max="19" width="10.54296875" style="133" customWidth="1"/>
    <col min="20" max="20" width="11" style="133" customWidth="1"/>
    <col min="21" max="21" width="10.54296875" style="133" customWidth="1"/>
    <col min="22" max="22" width="11.86328125" style="133" customWidth="1"/>
    <col min="23" max="23" width="10.08984375" style="133" customWidth="1"/>
    <col min="24" max="29" width="3.86328125" style="133" customWidth="1"/>
    <col min="30" max="30" width="9.54296875" style="71" customWidth="1"/>
    <col min="31" max="31" width="10.453125" style="71" customWidth="1"/>
    <col min="32" max="32" width="14.453125" style="71" customWidth="1"/>
    <col min="33" max="33" width="10.76953125" style="71" customWidth="1"/>
    <col min="34" max="16384" width="11.453125" style="71"/>
  </cols>
  <sheetData>
    <row r="1" spans="1:34" customFormat="1" ht="18.5" customHeight="1">
      <c r="A1" s="554" t="s">
        <v>380</v>
      </c>
      <c r="B1" s="185" t="s">
        <v>300</v>
      </c>
      <c r="C1" s="185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7"/>
      <c r="Z1" s="187"/>
      <c r="AA1" s="186"/>
      <c r="AB1" s="187"/>
      <c r="AC1" s="188"/>
      <c r="AD1" s="303"/>
      <c r="AE1" s="302"/>
      <c r="AF1" s="302"/>
      <c r="AG1" s="302"/>
      <c r="AH1" s="93"/>
    </row>
    <row r="2" spans="1:34" customFormat="1" ht="18.5" customHeight="1" thickBot="1">
      <c r="A2" s="555"/>
      <c r="B2" s="189" t="s">
        <v>301</v>
      </c>
      <c r="C2" s="189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1"/>
      <c r="AD2" s="93"/>
      <c r="AE2" s="93"/>
      <c r="AF2" s="304"/>
      <c r="AG2" s="93"/>
      <c r="AH2" s="93"/>
    </row>
    <row r="3" spans="1:34" customFormat="1" ht="13.75" thickBot="1">
      <c r="A3" s="555"/>
      <c r="B3" s="192" t="s">
        <v>127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4"/>
      <c r="AA3" s="193"/>
      <c r="AB3" s="193"/>
      <c r="AC3" s="195"/>
      <c r="AD3" s="306"/>
      <c r="AE3" s="305"/>
      <c r="AF3" s="306"/>
      <c r="AG3" s="307"/>
      <c r="AH3" s="93"/>
    </row>
    <row r="4" spans="1:34" customFormat="1" ht="15" customHeight="1">
      <c r="A4" s="433" t="s">
        <v>157</v>
      </c>
      <c r="B4" s="425" t="s">
        <v>28</v>
      </c>
      <c r="C4" s="426"/>
      <c r="D4" s="406" t="s">
        <v>29</v>
      </c>
      <c r="E4" s="407"/>
      <c r="F4" s="407"/>
      <c r="G4" s="407"/>
      <c r="H4" s="408"/>
      <c r="I4" s="406" t="s">
        <v>30</v>
      </c>
      <c r="J4" s="407"/>
      <c r="K4" s="407"/>
      <c r="L4" s="407"/>
      <c r="M4" s="408"/>
      <c r="N4" s="406" t="s">
        <v>31</v>
      </c>
      <c r="O4" s="407"/>
      <c r="P4" s="407"/>
      <c r="Q4" s="407"/>
      <c r="R4" s="408"/>
      <c r="S4" s="406" t="s">
        <v>32</v>
      </c>
      <c r="T4" s="407"/>
      <c r="U4" s="407"/>
      <c r="V4" s="407"/>
      <c r="W4" s="408"/>
      <c r="X4" s="406" t="s">
        <v>33</v>
      </c>
      <c r="Y4" s="407"/>
      <c r="Z4" s="408"/>
      <c r="AA4" s="406" t="s">
        <v>34</v>
      </c>
      <c r="AB4" s="407"/>
      <c r="AC4" s="408"/>
      <c r="AD4" s="308"/>
      <c r="AE4" s="308"/>
      <c r="AF4" s="319"/>
      <c r="AG4" s="309"/>
    </row>
    <row r="5" spans="1:34" customFormat="1" ht="15.65" customHeight="1" thickBot="1">
      <c r="A5" s="434"/>
      <c r="B5" s="427">
        <v>45865</v>
      </c>
      <c r="C5" s="428"/>
      <c r="D5" s="418">
        <f>B5+1</f>
        <v>45866</v>
      </c>
      <c r="E5" s="418"/>
      <c r="F5" s="418"/>
      <c r="G5" s="418"/>
      <c r="H5" s="419"/>
      <c r="I5" s="417">
        <f>D5+1</f>
        <v>45867</v>
      </c>
      <c r="J5" s="418"/>
      <c r="K5" s="418"/>
      <c r="L5" s="418"/>
      <c r="M5" s="419"/>
      <c r="N5" s="417">
        <f>I5+1</f>
        <v>45868</v>
      </c>
      <c r="O5" s="418"/>
      <c r="P5" s="418"/>
      <c r="Q5" s="418"/>
      <c r="R5" s="419"/>
      <c r="S5" s="417">
        <f>N5+1</f>
        <v>45869</v>
      </c>
      <c r="T5" s="418"/>
      <c r="U5" s="418"/>
      <c r="V5" s="418"/>
      <c r="W5" s="419"/>
      <c r="X5" s="409">
        <f>S5+1</f>
        <v>45870</v>
      </c>
      <c r="Y5" s="410"/>
      <c r="Z5" s="411"/>
      <c r="AA5" s="409">
        <f>X5+1</f>
        <v>45871</v>
      </c>
      <c r="AB5" s="410"/>
      <c r="AC5" s="411"/>
      <c r="AD5" s="310"/>
      <c r="AE5" s="310" t="s">
        <v>265</v>
      </c>
      <c r="AF5" s="319"/>
      <c r="AG5" s="311"/>
    </row>
    <row r="6" spans="1:34" customFormat="1" ht="15" customHeight="1">
      <c r="A6" s="434"/>
      <c r="B6" s="420" t="s">
        <v>251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  <c r="M6" s="421"/>
      <c r="N6" s="421"/>
      <c r="O6" s="421"/>
      <c r="P6" s="421"/>
      <c r="Q6" s="421"/>
      <c r="R6" s="421"/>
      <c r="S6" s="421"/>
      <c r="T6" s="421"/>
      <c r="U6" s="421"/>
      <c r="V6" s="421"/>
      <c r="W6" s="422"/>
      <c r="X6" s="196"/>
      <c r="Y6" s="197"/>
      <c r="Z6" s="198"/>
      <c r="AA6" s="196"/>
      <c r="AB6" s="197"/>
      <c r="AC6" s="198"/>
      <c r="AD6" s="556" t="s">
        <v>266</v>
      </c>
      <c r="AE6" s="557"/>
      <c r="AF6" s="557"/>
      <c r="AG6" s="558"/>
    </row>
    <row r="7" spans="1:34" customFormat="1" ht="20" customHeight="1" thickBot="1">
      <c r="A7" s="434"/>
      <c r="B7" s="429" t="s">
        <v>252</v>
      </c>
      <c r="C7" s="430"/>
      <c r="D7" s="345" t="s">
        <v>253</v>
      </c>
      <c r="E7" s="346" t="s">
        <v>252</v>
      </c>
      <c r="F7" s="346" t="s">
        <v>254</v>
      </c>
      <c r="G7" s="346" t="s">
        <v>255</v>
      </c>
      <c r="H7" s="423" t="s">
        <v>194</v>
      </c>
      <c r="I7" s="345" t="s">
        <v>253</v>
      </c>
      <c r="J7" s="346" t="s">
        <v>252</v>
      </c>
      <c r="K7" s="346" t="s">
        <v>254</v>
      </c>
      <c r="L7" s="346" t="s">
        <v>255</v>
      </c>
      <c r="M7" s="423" t="s">
        <v>194</v>
      </c>
      <c r="N7" s="345" t="s">
        <v>253</v>
      </c>
      <c r="O7" s="346" t="s">
        <v>252</v>
      </c>
      <c r="P7" s="346" t="s">
        <v>254</v>
      </c>
      <c r="Q7" s="346" t="s">
        <v>255</v>
      </c>
      <c r="R7" s="423" t="s">
        <v>194</v>
      </c>
      <c r="S7" s="345" t="s">
        <v>253</v>
      </c>
      <c r="T7" s="346" t="s">
        <v>252</v>
      </c>
      <c r="U7" s="346" t="s">
        <v>254</v>
      </c>
      <c r="V7" s="346" t="s">
        <v>255</v>
      </c>
      <c r="W7" s="423" t="s">
        <v>194</v>
      </c>
      <c r="X7" s="196"/>
      <c r="Y7" s="197"/>
      <c r="Z7" s="198"/>
      <c r="AA7" s="196"/>
      <c r="AB7" s="197"/>
      <c r="AC7" s="198"/>
      <c r="AD7" s="559"/>
      <c r="AE7" s="560"/>
      <c r="AF7" s="560"/>
      <c r="AG7" s="561"/>
      <c r="AH7" s="93"/>
    </row>
    <row r="8" spans="1:34" customFormat="1" ht="34.5" customHeight="1" thickBot="1">
      <c r="A8" s="435"/>
      <c r="B8" s="436" t="s">
        <v>372</v>
      </c>
      <c r="C8" s="437"/>
      <c r="D8" s="352" t="s">
        <v>373</v>
      </c>
      <c r="E8" s="353" t="s">
        <v>372</v>
      </c>
      <c r="F8" s="353" t="s">
        <v>374</v>
      </c>
      <c r="G8" s="353" t="s">
        <v>375</v>
      </c>
      <c r="H8" s="424"/>
      <c r="I8" s="352" t="s">
        <v>373</v>
      </c>
      <c r="J8" s="353" t="s">
        <v>372</v>
      </c>
      <c r="K8" s="353" t="s">
        <v>374</v>
      </c>
      <c r="L8" s="353" t="s">
        <v>375</v>
      </c>
      <c r="M8" s="424"/>
      <c r="N8" s="352" t="s">
        <v>373</v>
      </c>
      <c r="O8" s="353" t="s">
        <v>372</v>
      </c>
      <c r="P8" s="353" t="s">
        <v>374</v>
      </c>
      <c r="Q8" s="353" t="s">
        <v>375</v>
      </c>
      <c r="R8" s="424"/>
      <c r="S8" s="352" t="s">
        <v>373</v>
      </c>
      <c r="T8" s="353" t="s">
        <v>372</v>
      </c>
      <c r="U8" s="353" t="s">
        <v>374</v>
      </c>
      <c r="V8" s="353" t="s">
        <v>375</v>
      </c>
      <c r="W8" s="424"/>
      <c r="X8" s="196"/>
      <c r="Y8" s="197"/>
      <c r="Z8" s="198"/>
      <c r="AA8" s="196"/>
      <c r="AB8" s="197"/>
      <c r="AC8" s="198"/>
      <c r="AD8" s="320" t="s">
        <v>267</v>
      </c>
      <c r="AE8" s="321" t="s">
        <v>268</v>
      </c>
      <c r="AF8" s="312" t="s">
        <v>228</v>
      </c>
      <c r="AG8" s="322" t="s">
        <v>269</v>
      </c>
      <c r="AH8" s="93"/>
    </row>
    <row r="9" spans="1:34" customFormat="1" ht="16" customHeight="1" thickBot="1">
      <c r="A9" s="330" t="s">
        <v>35</v>
      </c>
      <c r="B9" s="326"/>
      <c r="C9" s="325"/>
      <c r="D9" s="365" t="s">
        <v>302</v>
      </c>
      <c r="E9" s="366"/>
      <c r="F9" s="366"/>
      <c r="G9" s="366"/>
      <c r="H9" s="367"/>
      <c r="I9" s="412" t="s">
        <v>303</v>
      </c>
      <c r="J9" s="412"/>
      <c r="K9" s="412"/>
      <c r="L9" s="413"/>
      <c r="M9" s="414"/>
      <c r="N9" s="412" t="s">
        <v>303</v>
      </c>
      <c r="O9" s="412"/>
      <c r="P9" s="412"/>
      <c r="Q9" s="413"/>
      <c r="R9" s="414"/>
      <c r="S9" s="412" t="s">
        <v>303</v>
      </c>
      <c r="T9" s="412"/>
      <c r="U9" s="412"/>
      <c r="V9" s="413"/>
      <c r="W9" s="414"/>
      <c r="X9" s="196"/>
      <c r="Y9" s="197"/>
      <c r="Z9" s="198"/>
      <c r="AA9" s="196"/>
      <c r="AB9" s="197"/>
      <c r="AC9" s="198"/>
      <c r="AD9" s="323">
        <f>AF9-7/24</f>
        <v>45865.958333333336</v>
      </c>
      <c r="AE9" s="313">
        <f>AF9-4/24</f>
        <v>45866.083333333336</v>
      </c>
      <c r="AF9" s="314">
        <v>45866.25</v>
      </c>
      <c r="AG9" s="315">
        <f>AF9+9/24</f>
        <v>45866.625</v>
      </c>
    </row>
    <row r="10" spans="1:34" customFormat="1" ht="16" customHeight="1" thickBot="1">
      <c r="A10" s="330" t="s">
        <v>37</v>
      </c>
      <c r="B10" s="326"/>
      <c r="C10" s="325"/>
      <c r="D10" s="368"/>
      <c r="E10" s="369"/>
      <c r="F10" s="369"/>
      <c r="G10" s="369"/>
      <c r="H10" s="370"/>
      <c r="I10" s="415"/>
      <c r="J10" s="415"/>
      <c r="K10" s="415"/>
      <c r="L10" s="415"/>
      <c r="M10" s="416"/>
      <c r="N10" s="415"/>
      <c r="O10" s="415"/>
      <c r="P10" s="415"/>
      <c r="Q10" s="415"/>
      <c r="R10" s="416"/>
      <c r="S10" s="415"/>
      <c r="T10" s="415"/>
      <c r="U10" s="415"/>
      <c r="V10" s="415"/>
      <c r="W10" s="416"/>
      <c r="X10" s="196"/>
      <c r="Y10" s="197"/>
      <c r="Z10" s="198"/>
      <c r="AA10" s="196"/>
      <c r="AB10" s="197"/>
      <c r="AC10" s="198"/>
      <c r="AD10" s="324">
        <f t="shared" ref="AD10:AG25" si="0">AD9+TIME(0,30,0)</f>
        <v>45865.979166666672</v>
      </c>
      <c r="AE10" s="316">
        <f t="shared" si="0"/>
        <v>45866.104166666672</v>
      </c>
      <c r="AF10" s="317">
        <f t="shared" si="0"/>
        <v>45866.270833333336</v>
      </c>
      <c r="AG10" s="318">
        <f t="shared" si="0"/>
        <v>45866.645833333336</v>
      </c>
    </row>
    <row r="11" spans="1:34" customFormat="1" ht="16" customHeight="1">
      <c r="A11" s="327" t="s">
        <v>38</v>
      </c>
      <c r="B11" s="326"/>
      <c r="C11" s="325"/>
      <c r="D11" s="368"/>
      <c r="E11" s="369"/>
      <c r="F11" s="369"/>
      <c r="G11" s="369"/>
      <c r="H11" s="370"/>
      <c r="I11" s="499" t="s">
        <v>195</v>
      </c>
      <c r="J11" s="513" t="s">
        <v>196</v>
      </c>
      <c r="K11" s="510" t="s">
        <v>179</v>
      </c>
      <c r="L11" s="431" t="s">
        <v>304</v>
      </c>
      <c r="M11" s="503"/>
      <c r="N11" s="516" t="s">
        <v>305</v>
      </c>
      <c r="O11" s="517"/>
      <c r="P11" s="517"/>
      <c r="Q11" s="517"/>
      <c r="R11" s="518"/>
      <c r="S11" s="490" t="s">
        <v>306</v>
      </c>
      <c r="T11" s="513" t="s">
        <v>196</v>
      </c>
      <c r="U11" s="342"/>
      <c r="V11" s="503"/>
      <c r="W11" s="506">
        <v>802.18</v>
      </c>
      <c r="X11" s="196"/>
      <c r="Y11" s="197"/>
      <c r="Z11" s="198"/>
      <c r="AA11" s="196"/>
      <c r="AB11" s="197"/>
      <c r="AC11" s="198"/>
      <c r="AD11" s="354">
        <f t="shared" si="0"/>
        <v>45866.000000000007</v>
      </c>
      <c r="AE11" s="316">
        <f t="shared" si="0"/>
        <v>45866.125000000007</v>
      </c>
      <c r="AF11" s="317">
        <f t="shared" si="0"/>
        <v>45866.291666666672</v>
      </c>
      <c r="AG11" s="318">
        <f t="shared" si="0"/>
        <v>45866.666666666672</v>
      </c>
    </row>
    <row r="12" spans="1:34" customFormat="1" ht="16" customHeight="1" thickBot="1">
      <c r="A12" s="327" t="s">
        <v>39</v>
      </c>
      <c r="B12" s="326"/>
      <c r="C12" s="325"/>
      <c r="D12" s="588"/>
      <c r="E12" s="589"/>
      <c r="F12" s="589"/>
      <c r="G12" s="589"/>
      <c r="H12" s="590"/>
      <c r="I12" s="500"/>
      <c r="J12" s="514"/>
      <c r="K12" s="511"/>
      <c r="L12" s="432"/>
      <c r="M12" s="504"/>
      <c r="N12" s="496"/>
      <c r="O12" s="497"/>
      <c r="P12" s="497"/>
      <c r="Q12" s="497"/>
      <c r="R12" s="498"/>
      <c r="S12" s="491"/>
      <c r="T12" s="514"/>
      <c r="U12" s="343"/>
      <c r="V12" s="504"/>
      <c r="W12" s="507"/>
      <c r="X12" s="196"/>
      <c r="Y12" s="197"/>
      <c r="Z12" s="198"/>
      <c r="AA12" s="196"/>
      <c r="AB12" s="197"/>
      <c r="AC12" s="198"/>
      <c r="AD12" s="354">
        <f t="shared" si="0"/>
        <v>45866.020833333343</v>
      </c>
      <c r="AE12" s="316">
        <f t="shared" si="0"/>
        <v>45866.145833333343</v>
      </c>
      <c r="AF12" s="317">
        <f t="shared" si="0"/>
        <v>45866.312500000007</v>
      </c>
      <c r="AG12" s="318">
        <f t="shared" si="0"/>
        <v>45866.687500000007</v>
      </c>
    </row>
    <row r="13" spans="1:34" customFormat="1" ht="16" customHeight="1">
      <c r="A13" s="327" t="s">
        <v>40</v>
      </c>
      <c r="B13" s="326"/>
      <c r="C13" s="326"/>
      <c r="D13" s="371" t="s">
        <v>41</v>
      </c>
      <c r="E13" s="372"/>
      <c r="F13" s="372"/>
      <c r="G13" s="372"/>
      <c r="H13" s="373"/>
      <c r="I13" s="501"/>
      <c r="J13" s="514"/>
      <c r="K13" s="511"/>
      <c r="L13" s="432"/>
      <c r="M13" s="504"/>
      <c r="N13" s="499" t="s">
        <v>195</v>
      </c>
      <c r="O13" s="490" t="s">
        <v>306</v>
      </c>
      <c r="P13" s="519" t="s">
        <v>183</v>
      </c>
      <c r="Q13" s="431" t="s">
        <v>307</v>
      </c>
      <c r="R13" s="503"/>
      <c r="S13" s="491"/>
      <c r="T13" s="514"/>
      <c r="U13" s="393" t="s">
        <v>180</v>
      </c>
      <c r="V13" s="504"/>
      <c r="W13" s="507"/>
      <c r="X13" s="196"/>
      <c r="Y13" s="197"/>
      <c r="Z13" s="198"/>
      <c r="AA13" s="196"/>
      <c r="AB13" s="197"/>
      <c r="AC13" s="198"/>
      <c r="AD13" s="354">
        <f t="shared" si="0"/>
        <v>45866.041666666679</v>
      </c>
      <c r="AE13" s="316">
        <f t="shared" si="0"/>
        <v>45866.166666666679</v>
      </c>
      <c r="AF13" s="317">
        <f t="shared" si="0"/>
        <v>45866.333333333343</v>
      </c>
      <c r="AG13" s="318">
        <f t="shared" si="0"/>
        <v>45866.708333333343</v>
      </c>
    </row>
    <row r="14" spans="1:34" customFormat="1" ht="16" customHeight="1" thickBot="1">
      <c r="A14" s="327" t="s">
        <v>42</v>
      </c>
      <c r="B14" s="341"/>
      <c r="C14" s="326"/>
      <c r="D14" s="591"/>
      <c r="E14" s="592"/>
      <c r="F14" s="592"/>
      <c r="G14" s="592"/>
      <c r="H14" s="593"/>
      <c r="I14" s="502"/>
      <c r="J14" s="515"/>
      <c r="K14" s="512"/>
      <c r="L14" s="489"/>
      <c r="M14" s="505"/>
      <c r="N14" s="509"/>
      <c r="O14" s="491"/>
      <c r="P14" s="520"/>
      <c r="Q14" s="432"/>
      <c r="R14" s="505"/>
      <c r="S14" s="492"/>
      <c r="T14" s="515"/>
      <c r="U14" s="394"/>
      <c r="V14" s="505"/>
      <c r="W14" s="508"/>
      <c r="X14" s="196"/>
      <c r="Y14" s="197"/>
      <c r="Z14" s="198"/>
      <c r="AA14" s="196"/>
      <c r="AB14" s="197"/>
      <c r="AC14" s="198"/>
      <c r="AD14" s="354">
        <f t="shared" si="0"/>
        <v>45866.062500000015</v>
      </c>
      <c r="AE14" s="316">
        <f t="shared" si="0"/>
        <v>45866.187500000015</v>
      </c>
      <c r="AF14" s="317">
        <f t="shared" si="0"/>
        <v>45866.354166666679</v>
      </c>
      <c r="AG14" s="318">
        <f t="shared" si="0"/>
        <v>45866.729166666679</v>
      </c>
    </row>
    <row r="15" spans="1:34" customFormat="1" ht="16" customHeight="1" thickBot="1">
      <c r="A15" s="328" t="s">
        <v>44</v>
      </c>
      <c r="B15" s="326"/>
      <c r="C15" s="326"/>
      <c r="D15" s="374"/>
      <c r="E15" s="375"/>
      <c r="F15" s="375"/>
      <c r="G15" s="375"/>
      <c r="H15" s="376"/>
      <c r="I15" s="439" t="s">
        <v>41</v>
      </c>
      <c r="J15" s="439"/>
      <c r="K15" s="439"/>
      <c r="L15" s="439"/>
      <c r="M15" s="440"/>
      <c r="N15" s="438" t="s">
        <v>41</v>
      </c>
      <c r="O15" s="439"/>
      <c r="P15" s="439"/>
      <c r="Q15" s="439"/>
      <c r="R15" s="440"/>
      <c r="S15" s="438" t="s">
        <v>41</v>
      </c>
      <c r="T15" s="439"/>
      <c r="U15" s="439"/>
      <c r="V15" s="439"/>
      <c r="W15" s="440"/>
      <c r="X15" s="196"/>
      <c r="Y15" s="197"/>
      <c r="Z15" s="198"/>
      <c r="AA15" s="196"/>
      <c r="AB15" s="197"/>
      <c r="AC15" s="198"/>
      <c r="AD15" s="354">
        <f t="shared" si="0"/>
        <v>45866.08333333335</v>
      </c>
      <c r="AE15" s="316">
        <f t="shared" si="0"/>
        <v>45866.20833333335</v>
      </c>
      <c r="AF15" s="317">
        <f t="shared" si="0"/>
        <v>45866.375000000015</v>
      </c>
      <c r="AG15" s="318">
        <f t="shared" si="0"/>
        <v>45866.750000000015</v>
      </c>
    </row>
    <row r="16" spans="1:34" customFormat="1" ht="16" customHeight="1">
      <c r="A16" s="327" t="s">
        <v>45</v>
      </c>
      <c r="B16" s="326"/>
      <c r="C16" s="325"/>
      <c r="D16" s="493" t="s">
        <v>308</v>
      </c>
      <c r="E16" s="494"/>
      <c r="F16" s="494"/>
      <c r="G16" s="494"/>
      <c r="H16" s="495"/>
      <c r="I16" s="499" t="s">
        <v>195</v>
      </c>
      <c r="J16" s="548" t="s">
        <v>43</v>
      </c>
      <c r="K16" s="503"/>
      <c r="L16" s="503"/>
      <c r="M16" s="506">
        <v>802.18</v>
      </c>
      <c r="N16" s="493" t="s">
        <v>309</v>
      </c>
      <c r="O16" s="494"/>
      <c r="P16" s="494"/>
      <c r="Q16" s="494"/>
      <c r="R16" s="495"/>
      <c r="S16" s="499" t="s">
        <v>195</v>
      </c>
      <c r="T16" s="513" t="s">
        <v>196</v>
      </c>
      <c r="U16" s="510" t="s">
        <v>179</v>
      </c>
      <c r="V16" s="431" t="s">
        <v>304</v>
      </c>
      <c r="W16" s="503"/>
      <c r="X16" s="196"/>
      <c r="Y16" s="197"/>
      <c r="Z16" s="198"/>
      <c r="AA16" s="196"/>
      <c r="AB16" s="197"/>
      <c r="AC16" s="198"/>
      <c r="AD16" s="354">
        <f t="shared" si="0"/>
        <v>45866.104166666686</v>
      </c>
      <c r="AE16" s="316">
        <f t="shared" si="0"/>
        <v>45866.229166666686</v>
      </c>
      <c r="AF16" s="317">
        <f t="shared" si="0"/>
        <v>45866.39583333335</v>
      </c>
      <c r="AG16" s="318">
        <f t="shared" si="0"/>
        <v>45866.77083333335</v>
      </c>
    </row>
    <row r="17" spans="1:33" customFormat="1" ht="16" customHeight="1" thickBot="1">
      <c r="A17" s="327" t="s">
        <v>46</v>
      </c>
      <c r="B17" s="326"/>
      <c r="C17" s="325"/>
      <c r="D17" s="516"/>
      <c r="E17" s="517"/>
      <c r="F17" s="517"/>
      <c r="G17" s="517"/>
      <c r="H17" s="518"/>
      <c r="I17" s="500"/>
      <c r="J17" s="549"/>
      <c r="K17" s="504"/>
      <c r="L17" s="504"/>
      <c r="M17" s="507"/>
      <c r="N17" s="496"/>
      <c r="O17" s="497"/>
      <c r="P17" s="497"/>
      <c r="Q17" s="497"/>
      <c r="R17" s="498"/>
      <c r="S17" s="500"/>
      <c r="T17" s="514"/>
      <c r="U17" s="511"/>
      <c r="V17" s="432"/>
      <c r="W17" s="504"/>
      <c r="X17" s="196"/>
      <c r="Y17" s="197"/>
      <c r="Z17" s="198"/>
      <c r="AA17" s="196"/>
      <c r="AB17" s="197"/>
      <c r="AC17" s="198"/>
      <c r="AD17" s="354">
        <f t="shared" si="0"/>
        <v>45866.125000000022</v>
      </c>
      <c r="AE17" s="316">
        <f t="shared" si="0"/>
        <v>45866.250000000022</v>
      </c>
      <c r="AF17" s="317">
        <f t="shared" si="0"/>
        <v>45866.416666666686</v>
      </c>
      <c r="AG17" s="318">
        <f t="shared" si="0"/>
        <v>45866.791666666686</v>
      </c>
    </row>
    <row r="18" spans="1:33" customFormat="1" ht="16" customHeight="1" thickBot="1">
      <c r="A18" s="327" t="s">
        <v>47</v>
      </c>
      <c r="B18" s="326"/>
      <c r="C18" s="325"/>
      <c r="D18" s="516"/>
      <c r="E18" s="517"/>
      <c r="F18" s="517"/>
      <c r="G18" s="517"/>
      <c r="H18" s="518"/>
      <c r="I18" s="500"/>
      <c r="J18" s="549"/>
      <c r="K18" s="504"/>
      <c r="L18" s="504"/>
      <c r="M18" s="507"/>
      <c r="N18" s="493" t="s">
        <v>310</v>
      </c>
      <c r="O18" s="494"/>
      <c r="P18" s="494"/>
      <c r="Q18" s="494"/>
      <c r="R18" s="495"/>
      <c r="S18" s="500"/>
      <c r="T18" s="514"/>
      <c r="U18" s="511"/>
      <c r="V18" s="432"/>
      <c r="W18" s="504"/>
      <c r="X18" s="196"/>
      <c r="Y18" s="197"/>
      <c r="Z18" s="198"/>
      <c r="AA18" s="196"/>
      <c r="AB18" s="197"/>
      <c r="AC18" s="198"/>
      <c r="AD18" s="354">
        <f t="shared" si="0"/>
        <v>45866.145833333358</v>
      </c>
      <c r="AE18" s="316">
        <f t="shared" si="0"/>
        <v>45866.270833333358</v>
      </c>
      <c r="AF18" s="317">
        <f t="shared" si="0"/>
        <v>45866.437500000022</v>
      </c>
      <c r="AG18" s="318">
        <f t="shared" si="0"/>
        <v>45866.812500000022</v>
      </c>
    </row>
    <row r="19" spans="1:33" customFormat="1" ht="16" customHeight="1" thickBot="1">
      <c r="A19" s="327" t="s">
        <v>49</v>
      </c>
      <c r="B19" s="326"/>
      <c r="C19" s="325"/>
      <c r="D19" s="496"/>
      <c r="E19" s="497"/>
      <c r="F19" s="497"/>
      <c r="G19" s="497"/>
      <c r="H19" s="498"/>
      <c r="I19" s="509"/>
      <c r="J19" s="550"/>
      <c r="K19" s="505"/>
      <c r="L19" s="505"/>
      <c r="M19" s="508"/>
      <c r="N19" s="496"/>
      <c r="O19" s="497"/>
      <c r="P19" s="497"/>
      <c r="Q19" s="497"/>
      <c r="R19" s="498"/>
      <c r="S19" s="509"/>
      <c r="T19" s="515"/>
      <c r="U19" s="512"/>
      <c r="V19" s="489"/>
      <c r="W19" s="505"/>
      <c r="X19" s="395" t="s">
        <v>311</v>
      </c>
      <c r="Y19" s="396"/>
      <c r="Z19" s="397"/>
      <c r="AA19" s="196"/>
      <c r="AB19" s="197"/>
      <c r="AC19" s="198"/>
      <c r="AD19" s="354">
        <f t="shared" si="0"/>
        <v>45866.166666666693</v>
      </c>
      <c r="AE19" s="316">
        <f t="shared" si="0"/>
        <v>45866.291666666693</v>
      </c>
      <c r="AF19" s="317">
        <f t="shared" si="0"/>
        <v>45866.458333333358</v>
      </c>
      <c r="AG19" s="318">
        <f t="shared" si="0"/>
        <v>45866.833333333358</v>
      </c>
    </row>
    <row r="20" spans="1:33" customFormat="1" ht="16" customHeight="1" thickBot="1">
      <c r="A20" s="331" t="s">
        <v>50</v>
      </c>
      <c r="B20" s="326"/>
      <c r="C20" s="325"/>
      <c r="D20" s="412" t="s">
        <v>48</v>
      </c>
      <c r="E20" s="412"/>
      <c r="F20" s="412"/>
      <c r="G20" s="412"/>
      <c r="H20" s="414"/>
      <c r="I20" s="412" t="s">
        <v>48</v>
      </c>
      <c r="J20" s="412"/>
      <c r="K20" s="412"/>
      <c r="L20" s="412"/>
      <c r="M20" s="414"/>
      <c r="N20" s="562" t="s">
        <v>48</v>
      </c>
      <c r="O20" s="412"/>
      <c r="P20" s="412"/>
      <c r="Q20" s="412"/>
      <c r="R20" s="414"/>
      <c r="S20" s="412" t="s">
        <v>48</v>
      </c>
      <c r="T20" s="412"/>
      <c r="U20" s="412"/>
      <c r="V20" s="412"/>
      <c r="W20" s="414"/>
      <c r="X20" s="398"/>
      <c r="Y20" s="399"/>
      <c r="Z20" s="400"/>
      <c r="AA20" s="196"/>
      <c r="AB20" s="197"/>
      <c r="AC20" s="198"/>
      <c r="AD20" s="354">
        <f t="shared" si="0"/>
        <v>45866.187500000029</v>
      </c>
      <c r="AE20" s="316">
        <f t="shared" si="0"/>
        <v>45866.312500000029</v>
      </c>
      <c r="AF20" s="317">
        <f t="shared" si="0"/>
        <v>45866.479166666693</v>
      </c>
      <c r="AG20" s="318">
        <f t="shared" si="0"/>
        <v>45866.854166666693</v>
      </c>
    </row>
    <row r="21" spans="1:33" customFormat="1" ht="16" customHeight="1" thickBot="1">
      <c r="A21" s="331" t="s">
        <v>51</v>
      </c>
      <c r="B21" s="377" t="s">
        <v>181</v>
      </c>
      <c r="C21" s="378"/>
      <c r="D21" s="415"/>
      <c r="E21" s="415"/>
      <c r="F21" s="415"/>
      <c r="G21" s="415"/>
      <c r="H21" s="416"/>
      <c r="I21" s="415"/>
      <c r="J21" s="415"/>
      <c r="K21" s="415"/>
      <c r="L21" s="415"/>
      <c r="M21" s="416"/>
      <c r="N21" s="563"/>
      <c r="O21" s="415"/>
      <c r="P21" s="415"/>
      <c r="Q21" s="415"/>
      <c r="R21" s="416"/>
      <c r="S21" s="415"/>
      <c r="T21" s="415"/>
      <c r="U21" s="415"/>
      <c r="V21" s="415"/>
      <c r="W21" s="416"/>
      <c r="X21" s="398"/>
      <c r="Y21" s="399"/>
      <c r="Z21" s="400"/>
      <c r="AA21" s="196"/>
      <c r="AB21" s="197"/>
      <c r="AC21" s="198"/>
      <c r="AD21" s="354">
        <f t="shared" si="0"/>
        <v>45866.208333333365</v>
      </c>
      <c r="AE21" s="316">
        <f t="shared" si="0"/>
        <v>45866.333333333365</v>
      </c>
      <c r="AF21" s="317">
        <f t="shared" si="0"/>
        <v>45866.500000000029</v>
      </c>
      <c r="AG21" s="318">
        <f t="shared" si="0"/>
        <v>45866.875000000029</v>
      </c>
    </row>
    <row r="22" spans="1:33" customFormat="1" ht="16" customHeight="1" thickBot="1">
      <c r="A22" s="329" t="s">
        <v>52</v>
      </c>
      <c r="B22" s="379"/>
      <c r="C22" s="380"/>
      <c r="D22" s="499" t="s">
        <v>195</v>
      </c>
      <c r="E22" s="513" t="s">
        <v>196</v>
      </c>
      <c r="F22" s="519" t="s">
        <v>183</v>
      </c>
      <c r="G22" s="534" t="s">
        <v>36</v>
      </c>
      <c r="H22" s="503"/>
      <c r="I22" s="537" t="s">
        <v>172</v>
      </c>
      <c r="J22" s="513" t="s">
        <v>196</v>
      </c>
      <c r="K22" s="521" t="s">
        <v>256</v>
      </c>
      <c r="L22" s="503"/>
      <c r="M22" s="503"/>
      <c r="N22" s="499" t="s">
        <v>195</v>
      </c>
      <c r="O22" s="513" t="s">
        <v>196</v>
      </c>
      <c r="P22" s="521" t="s">
        <v>256</v>
      </c>
      <c r="Q22" s="534" t="s">
        <v>36</v>
      </c>
      <c r="R22" s="503"/>
      <c r="S22" s="499" t="s">
        <v>195</v>
      </c>
      <c r="T22" s="490" t="s">
        <v>306</v>
      </c>
      <c r="U22" s="521" t="s">
        <v>256</v>
      </c>
      <c r="V22" s="503"/>
      <c r="W22" s="503"/>
      <c r="X22" s="398"/>
      <c r="Y22" s="399"/>
      <c r="Z22" s="400"/>
      <c r="AA22" s="196"/>
      <c r="AB22" s="197"/>
      <c r="AC22" s="198"/>
      <c r="AD22" s="354">
        <f t="shared" si="0"/>
        <v>45866.229166666701</v>
      </c>
      <c r="AE22" s="316">
        <f t="shared" si="0"/>
        <v>45866.354166666701</v>
      </c>
      <c r="AF22" s="317">
        <f t="shared" si="0"/>
        <v>45866.520833333365</v>
      </c>
      <c r="AG22" s="318">
        <f t="shared" si="0"/>
        <v>45866.895833333365</v>
      </c>
    </row>
    <row r="23" spans="1:33" customFormat="1" ht="16" customHeight="1">
      <c r="A23" s="329" t="s">
        <v>53</v>
      </c>
      <c r="B23" s="326"/>
      <c r="C23" s="325"/>
      <c r="D23" s="500"/>
      <c r="E23" s="514"/>
      <c r="F23" s="520"/>
      <c r="G23" s="535"/>
      <c r="H23" s="504"/>
      <c r="I23" s="538"/>
      <c r="J23" s="514"/>
      <c r="K23" s="522"/>
      <c r="L23" s="504"/>
      <c r="M23" s="504"/>
      <c r="N23" s="500"/>
      <c r="O23" s="514"/>
      <c r="P23" s="522"/>
      <c r="Q23" s="535"/>
      <c r="R23" s="504"/>
      <c r="S23" s="500"/>
      <c r="T23" s="491"/>
      <c r="U23" s="522"/>
      <c r="V23" s="504"/>
      <c r="W23" s="504"/>
      <c r="X23" s="398"/>
      <c r="Y23" s="399"/>
      <c r="Z23" s="400"/>
      <c r="AA23" s="196"/>
      <c r="AB23" s="197"/>
      <c r="AC23" s="198"/>
      <c r="AD23" s="354">
        <f t="shared" si="0"/>
        <v>45866.250000000036</v>
      </c>
      <c r="AE23" s="316">
        <f t="shared" si="0"/>
        <v>45866.375000000036</v>
      </c>
      <c r="AF23" s="317">
        <f t="shared" si="0"/>
        <v>45866.541666666701</v>
      </c>
      <c r="AG23" s="318">
        <f t="shared" si="0"/>
        <v>45866.916666666701</v>
      </c>
    </row>
    <row r="24" spans="1:33" customFormat="1" ht="16" customHeight="1" thickBot="1">
      <c r="A24" s="329" t="s">
        <v>54</v>
      </c>
      <c r="B24" s="326"/>
      <c r="C24" s="325"/>
      <c r="D24" s="500"/>
      <c r="E24" s="514"/>
      <c r="F24" s="520"/>
      <c r="G24" s="535"/>
      <c r="H24" s="504"/>
      <c r="I24" s="538"/>
      <c r="J24" s="514"/>
      <c r="K24" s="522"/>
      <c r="L24" s="504"/>
      <c r="M24" s="504"/>
      <c r="N24" s="500"/>
      <c r="O24" s="514"/>
      <c r="P24" s="522"/>
      <c r="Q24" s="535"/>
      <c r="R24" s="504"/>
      <c r="S24" s="500"/>
      <c r="T24" s="491"/>
      <c r="U24" s="522"/>
      <c r="V24" s="504"/>
      <c r="W24" s="504"/>
      <c r="X24" s="398"/>
      <c r="Y24" s="399"/>
      <c r="Z24" s="400"/>
      <c r="AA24" s="196"/>
      <c r="AB24" s="197"/>
      <c r="AC24" s="198"/>
      <c r="AD24" s="354">
        <f t="shared" si="0"/>
        <v>45866.270833333372</v>
      </c>
      <c r="AE24" s="316">
        <f t="shared" si="0"/>
        <v>45866.395833333372</v>
      </c>
      <c r="AF24" s="317">
        <f t="shared" si="0"/>
        <v>45866.562500000036</v>
      </c>
      <c r="AG24" s="318">
        <f t="shared" si="0"/>
        <v>45866.937500000036</v>
      </c>
    </row>
    <row r="25" spans="1:33" customFormat="1" ht="16" customHeight="1" thickBot="1">
      <c r="A25" s="327" t="s">
        <v>55</v>
      </c>
      <c r="B25" s="381" t="s">
        <v>182</v>
      </c>
      <c r="C25" s="382"/>
      <c r="D25" s="509"/>
      <c r="E25" s="515"/>
      <c r="F25" s="533"/>
      <c r="G25" s="536"/>
      <c r="H25" s="505"/>
      <c r="I25" s="539"/>
      <c r="J25" s="515"/>
      <c r="K25" s="523"/>
      <c r="L25" s="505"/>
      <c r="M25" s="505"/>
      <c r="N25" s="509"/>
      <c r="O25" s="515"/>
      <c r="P25" s="523"/>
      <c r="Q25" s="536"/>
      <c r="R25" s="505"/>
      <c r="S25" s="509"/>
      <c r="T25" s="492"/>
      <c r="U25" s="523"/>
      <c r="V25" s="505"/>
      <c r="W25" s="505"/>
      <c r="X25" s="398"/>
      <c r="Y25" s="399"/>
      <c r="Z25" s="400"/>
      <c r="AA25" s="196"/>
      <c r="AB25" s="197"/>
      <c r="AC25" s="198"/>
      <c r="AD25" s="354">
        <f t="shared" si="0"/>
        <v>45866.291666666708</v>
      </c>
      <c r="AE25" s="316">
        <f t="shared" si="0"/>
        <v>45866.416666666708</v>
      </c>
      <c r="AF25" s="317">
        <f t="shared" si="0"/>
        <v>45866.583333333372</v>
      </c>
      <c r="AG25" s="318">
        <f t="shared" si="0"/>
        <v>45866.958333333372</v>
      </c>
    </row>
    <row r="26" spans="1:33" customFormat="1" ht="16" customHeight="1" thickBot="1">
      <c r="A26" s="328" t="s">
        <v>56</v>
      </c>
      <c r="B26" s="383"/>
      <c r="C26" s="384"/>
      <c r="D26" s="438" t="s">
        <v>41</v>
      </c>
      <c r="E26" s="439"/>
      <c r="F26" s="439"/>
      <c r="G26" s="439"/>
      <c r="H26" s="440"/>
      <c r="I26" s="438" t="s">
        <v>41</v>
      </c>
      <c r="J26" s="439"/>
      <c r="K26" s="439"/>
      <c r="L26" s="439"/>
      <c r="M26" s="440"/>
      <c r="N26" s="438" t="s">
        <v>41</v>
      </c>
      <c r="O26" s="439"/>
      <c r="P26" s="439"/>
      <c r="Q26" s="439"/>
      <c r="R26" s="440"/>
      <c r="S26" s="438" t="s">
        <v>41</v>
      </c>
      <c r="T26" s="439"/>
      <c r="U26" s="439"/>
      <c r="V26" s="439"/>
      <c r="W26" s="440"/>
      <c r="X26" s="398"/>
      <c r="Y26" s="399"/>
      <c r="Z26" s="400"/>
      <c r="AA26" s="196"/>
      <c r="AB26" s="197"/>
      <c r="AC26" s="198"/>
      <c r="AD26" s="354">
        <f t="shared" ref="AD26:AG41" si="1">AD25+TIME(0,30,0)</f>
        <v>45866.312500000044</v>
      </c>
      <c r="AE26" s="316">
        <f t="shared" si="1"/>
        <v>45866.437500000044</v>
      </c>
      <c r="AF26" s="317">
        <f t="shared" si="1"/>
        <v>45866.604166666708</v>
      </c>
      <c r="AG26" s="318">
        <f t="shared" si="1"/>
        <v>45866.979166666708</v>
      </c>
    </row>
    <row r="27" spans="1:33" customFormat="1" ht="16" customHeight="1" thickBot="1">
      <c r="A27" s="329" t="s">
        <v>57</v>
      </c>
      <c r="B27" s="385"/>
      <c r="C27" s="386"/>
      <c r="D27" s="499" t="s">
        <v>195</v>
      </c>
      <c r="E27" s="548" t="s">
        <v>43</v>
      </c>
      <c r="F27" s="521" t="s">
        <v>256</v>
      </c>
      <c r="G27" s="503"/>
      <c r="H27" s="506">
        <v>802.19</v>
      </c>
      <c r="I27" s="503"/>
      <c r="J27" s="503"/>
      <c r="K27" s="342"/>
      <c r="L27" s="503"/>
      <c r="M27" s="506" t="s">
        <v>169</v>
      </c>
      <c r="N27" s="499" t="s">
        <v>195</v>
      </c>
      <c r="O27" s="548" t="s">
        <v>43</v>
      </c>
      <c r="P27" s="503"/>
      <c r="Q27" s="503"/>
      <c r="R27" s="506">
        <v>802.24</v>
      </c>
      <c r="S27" s="524" t="s">
        <v>312</v>
      </c>
      <c r="T27" s="525"/>
      <c r="U27" s="525"/>
      <c r="V27" s="525"/>
      <c r="W27" s="526"/>
      <c r="X27" s="398"/>
      <c r="Y27" s="399"/>
      <c r="Z27" s="400"/>
      <c r="AA27" s="196"/>
      <c r="AB27" s="197"/>
      <c r="AC27" s="198"/>
      <c r="AD27" s="354">
        <f t="shared" si="1"/>
        <v>45866.333333333379</v>
      </c>
      <c r="AE27" s="316">
        <f t="shared" si="1"/>
        <v>45866.458333333379</v>
      </c>
      <c r="AF27" s="317">
        <f t="shared" si="1"/>
        <v>45866.625000000044</v>
      </c>
      <c r="AG27" s="355">
        <f t="shared" si="1"/>
        <v>45867.000000000044</v>
      </c>
    </row>
    <row r="28" spans="1:33" customFormat="1" ht="16" customHeight="1" thickBot="1">
      <c r="A28" s="329" t="s">
        <v>58</v>
      </c>
      <c r="B28" s="377" t="s">
        <v>313</v>
      </c>
      <c r="C28" s="378"/>
      <c r="D28" s="500"/>
      <c r="E28" s="549"/>
      <c r="F28" s="522"/>
      <c r="G28" s="504"/>
      <c r="H28" s="507"/>
      <c r="I28" s="504"/>
      <c r="J28" s="504"/>
      <c r="K28" s="343"/>
      <c r="L28" s="504"/>
      <c r="M28" s="507"/>
      <c r="N28" s="500"/>
      <c r="O28" s="549"/>
      <c r="P28" s="504"/>
      <c r="Q28" s="504"/>
      <c r="R28" s="507"/>
      <c r="S28" s="527"/>
      <c r="T28" s="528"/>
      <c r="U28" s="528"/>
      <c r="V28" s="528"/>
      <c r="W28" s="529"/>
      <c r="X28" s="401"/>
      <c r="Y28" s="402"/>
      <c r="Z28" s="403"/>
      <c r="AA28" s="196"/>
      <c r="AB28" s="197"/>
      <c r="AC28" s="198"/>
      <c r="AD28" s="354">
        <f t="shared" si="1"/>
        <v>45866.354166666715</v>
      </c>
      <c r="AE28" s="316">
        <f t="shared" si="1"/>
        <v>45866.479166666715</v>
      </c>
      <c r="AF28" s="317">
        <f t="shared" si="1"/>
        <v>45866.645833333379</v>
      </c>
      <c r="AG28" s="355">
        <f t="shared" si="1"/>
        <v>45867.020833333379</v>
      </c>
    </row>
    <row r="29" spans="1:33" customFormat="1" ht="16" customHeight="1" thickBot="1">
      <c r="A29" s="329" t="s">
        <v>59</v>
      </c>
      <c r="B29" s="379"/>
      <c r="C29" s="380"/>
      <c r="D29" s="500"/>
      <c r="E29" s="549"/>
      <c r="F29" s="522"/>
      <c r="G29" s="504"/>
      <c r="H29" s="507"/>
      <c r="I29" s="504"/>
      <c r="J29" s="504"/>
      <c r="K29" s="393" t="s">
        <v>180</v>
      </c>
      <c r="L29" s="504"/>
      <c r="M29" s="507"/>
      <c r="N29" s="500"/>
      <c r="O29" s="549"/>
      <c r="P29" s="504"/>
      <c r="Q29" s="504"/>
      <c r="R29" s="507"/>
      <c r="S29" s="527"/>
      <c r="T29" s="528"/>
      <c r="U29" s="528"/>
      <c r="V29" s="528"/>
      <c r="W29" s="529"/>
      <c r="X29" s="197"/>
      <c r="Y29" s="197"/>
      <c r="Z29" s="198"/>
      <c r="AA29" s="196"/>
      <c r="AB29" s="197"/>
      <c r="AC29" s="198"/>
      <c r="AD29" s="354">
        <f t="shared" si="1"/>
        <v>45866.375000000051</v>
      </c>
      <c r="AE29" s="316">
        <f t="shared" si="1"/>
        <v>45866.500000000051</v>
      </c>
      <c r="AF29" s="317">
        <f t="shared" si="1"/>
        <v>45866.666666666715</v>
      </c>
      <c r="AG29" s="355">
        <f t="shared" si="1"/>
        <v>45867.041666666715</v>
      </c>
    </row>
    <row r="30" spans="1:33" customFormat="1" ht="16" customHeight="1" thickBot="1">
      <c r="A30" s="329" t="s">
        <v>60</v>
      </c>
      <c r="B30" s="387" t="s">
        <v>170</v>
      </c>
      <c r="C30" s="388"/>
      <c r="D30" s="509"/>
      <c r="E30" s="550"/>
      <c r="F30" s="523"/>
      <c r="G30" s="505"/>
      <c r="H30" s="508"/>
      <c r="I30" s="505"/>
      <c r="J30" s="505"/>
      <c r="K30" s="394"/>
      <c r="L30" s="505"/>
      <c r="M30" s="508"/>
      <c r="N30" s="509"/>
      <c r="O30" s="550"/>
      <c r="P30" s="505"/>
      <c r="Q30" s="505"/>
      <c r="R30" s="508"/>
      <c r="S30" s="530"/>
      <c r="T30" s="531"/>
      <c r="U30" s="531"/>
      <c r="V30" s="531"/>
      <c r="W30" s="532"/>
      <c r="X30" s="197"/>
      <c r="Y30" s="197"/>
      <c r="Z30" s="198"/>
      <c r="AA30" s="196"/>
      <c r="AB30" s="197"/>
      <c r="AC30" s="198"/>
      <c r="AD30" s="354">
        <f t="shared" si="1"/>
        <v>45866.395833333387</v>
      </c>
      <c r="AE30" s="316">
        <f t="shared" si="1"/>
        <v>45866.520833333387</v>
      </c>
      <c r="AF30" s="317">
        <f t="shared" si="1"/>
        <v>45866.687500000051</v>
      </c>
      <c r="AG30" s="355">
        <f t="shared" si="1"/>
        <v>45867.062500000051</v>
      </c>
    </row>
    <row r="31" spans="1:33" customFormat="1" ht="16" customHeight="1" thickBot="1">
      <c r="A31" s="331" t="s">
        <v>62</v>
      </c>
      <c r="B31" s="389"/>
      <c r="C31" s="390"/>
      <c r="D31" s="338"/>
      <c r="E31" s="364"/>
      <c r="F31" s="552" t="s">
        <v>184</v>
      </c>
      <c r="G31" s="339"/>
      <c r="H31" s="340"/>
      <c r="I31" s="336"/>
      <c r="J31" s="595"/>
      <c r="K31" s="595"/>
      <c r="L31" s="595"/>
      <c r="M31" s="404" t="s">
        <v>314</v>
      </c>
      <c r="N31" s="540" t="s">
        <v>125</v>
      </c>
      <c r="O31" s="541"/>
      <c r="P31" s="541"/>
      <c r="Q31" s="541"/>
      <c r="R31" s="542"/>
      <c r="S31" s="338"/>
      <c r="T31" s="339"/>
      <c r="U31" s="339"/>
      <c r="V31" s="339"/>
      <c r="W31" s="340"/>
      <c r="X31" s="197"/>
      <c r="Y31" s="197"/>
      <c r="Z31" s="198"/>
      <c r="AA31" s="196"/>
      <c r="AB31" s="197"/>
      <c r="AC31" s="198"/>
      <c r="AD31" s="354">
        <f t="shared" si="1"/>
        <v>45866.416666666722</v>
      </c>
      <c r="AE31" s="316">
        <f t="shared" si="1"/>
        <v>45866.541666666722</v>
      </c>
      <c r="AF31" s="317">
        <f t="shared" si="1"/>
        <v>45866.708333333387</v>
      </c>
      <c r="AG31" s="355">
        <f t="shared" si="1"/>
        <v>45867.083333333387</v>
      </c>
    </row>
    <row r="32" spans="1:33" customFormat="1" ht="16" customHeight="1" thickBot="1">
      <c r="A32" s="331" t="s">
        <v>63</v>
      </c>
      <c r="B32" s="389"/>
      <c r="C32" s="390"/>
      <c r="D32" s="336"/>
      <c r="E32" s="364"/>
      <c r="F32" s="553"/>
      <c r="G32" s="333"/>
      <c r="H32" s="347"/>
      <c r="I32" s="336"/>
      <c r="J32" s="364"/>
      <c r="K32" s="364"/>
      <c r="L32" s="506" t="s">
        <v>381</v>
      </c>
      <c r="M32" s="405"/>
      <c r="N32" s="543"/>
      <c r="O32" s="544"/>
      <c r="P32" s="544"/>
      <c r="Q32" s="544"/>
      <c r="R32" s="545"/>
      <c r="S32" s="334"/>
      <c r="T32" s="333"/>
      <c r="U32" s="333"/>
      <c r="V32" s="333"/>
      <c r="W32" s="506">
        <v>802.19</v>
      </c>
      <c r="X32" s="197"/>
      <c r="Y32" s="197"/>
      <c r="Z32" s="198"/>
      <c r="AA32" s="196"/>
      <c r="AB32" s="197"/>
      <c r="AC32" s="198"/>
      <c r="AD32" s="354">
        <f t="shared" si="1"/>
        <v>45866.437500000058</v>
      </c>
      <c r="AE32" s="316">
        <f t="shared" si="1"/>
        <v>45866.562500000058</v>
      </c>
      <c r="AF32" s="317">
        <f t="shared" si="1"/>
        <v>45866.729166666722</v>
      </c>
      <c r="AG32" s="355">
        <f t="shared" si="1"/>
        <v>45867.104166666722</v>
      </c>
    </row>
    <row r="33" spans="1:33" customFormat="1" ht="16" customHeight="1">
      <c r="A33" s="331" t="s">
        <v>64</v>
      </c>
      <c r="B33" s="389"/>
      <c r="C33" s="390"/>
      <c r="D33" s="336"/>
      <c r="E33" s="333"/>
      <c r="F33" s="333"/>
      <c r="G33" s="333"/>
      <c r="H33" s="347"/>
      <c r="I33" s="336"/>
      <c r="J33" s="364"/>
      <c r="K33" s="364"/>
      <c r="L33" s="507"/>
      <c r="M33" s="332"/>
      <c r="N33" s="543"/>
      <c r="O33" s="544"/>
      <c r="P33" s="544"/>
      <c r="Q33" s="544"/>
      <c r="R33" s="545"/>
      <c r="S33" s="334"/>
      <c r="T33" s="333"/>
      <c r="U33" s="333"/>
      <c r="V33" s="333"/>
      <c r="W33" s="507"/>
      <c r="X33" s="197"/>
      <c r="Y33" s="199"/>
      <c r="Z33" s="198"/>
      <c r="AA33" s="196"/>
      <c r="AB33" s="197"/>
      <c r="AC33" s="198"/>
      <c r="AD33" s="354">
        <f t="shared" si="1"/>
        <v>45866.458333333394</v>
      </c>
      <c r="AE33" s="316">
        <f t="shared" si="1"/>
        <v>45866.583333333394</v>
      </c>
      <c r="AF33" s="317">
        <f t="shared" si="1"/>
        <v>45866.750000000058</v>
      </c>
      <c r="AG33" s="355">
        <f t="shared" si="1"/>
        <v>45867.125000000058</v>
      </c>
    </row>
    <row r="34" spans="1:33" customFormat="1" ht="16" customHeight="1">
      <c r="A34" s="331" t="s">
        <v>65</v>
      </c>
      <c r="B34" s="389"/>
      <c r="C34" s="390"/>
      <c r="D34" s="336"/>
      <c r="E34" s="333"/>
      <c r="F34" s="333"/>
      <c r="G34" s="333"/>
      <c r="H34" s="347"/>
      <c r="I34" s="336"/>
      <c r="J34" s="364"/>
      <c r="K34" s="364"/>
      <c r="L34" s="507"/>
      <c r="M34" s="347"/>
      <c r="N34" s="544"/>
      <c r="O34" s="544"/>
      <c r="P34" s="544"/>
      <c r="Q34" s="544"/>
      <c r="R34" s="545"/>
      <c r="S34" s="334"/>
      <c r="T34" s="333"/>
      <c r="U34" s="333"/>
      <c r="V34" s="333"/>
      <c r="W34" s="507"/>
      <c r="X34" s="197"/>
      <c r="Y34" s="197"/>
      <c r="Z34" s="198"/>
      <c r="AA34" s="196"/>
      <c r="AB34" s="197"/>
      <c r="AC34" s="198"/>
      <c r="AD34" s="354">
        <f t="shared" si="1"/>
        <v>45866.47916666673</v>
      </c>
      <c r="AE34" s="316">
        <f t="shared" si="1"/>
        <v>45866.60416666673</v>
      </c>
      <c r="AF34" s="317">
        <f t="shared" si="1"/>
        <v>45866.770833333394</v>
      </c>
      <c r="AG34" s="355">
        <f t="shared" si="1"/>
        <v>45867.145833333394</v>
      </c>
    </row>
    <row r="35" spans="1:33" customFormat="1" ht="16" customHeight="1" thickBot="1">
      <c r="A35" s="331" t="s">
        <v>66</v>
      </c>
      <c r="B35" s="389"/>
      <c r="C35" s="390"/>
      <c r="D35" s="336"/>
      <c r="E35" s="477" t="s">
        <v>61</v>
      </c>
      <c r="F35" s="477"/>
      <c r="G35" s="477"/>
      <c r="H35" s="347"/>
      <c r="I35" s="336"/>
      <c r="J35" s="596"/>
      <c r="K35" s="596"/>
      <c r="L35" s="508"/>
      <c r="M35" s="347"/>
      <c r="N35" s="546"/>
      <c r="O35" s="546"/>
      <c r="P35" s="546"/>
      <c r="Q35" s="546"/>
      <c r="R35" s="547"/>
      <c r="S35" s="478"/>
      <c r="T35" s="477" t="s">
        <v>61</v>
      </c>
      <c r="U35" s="477"/>
      <c r="V35" s="477"/>
      <c r="W35" s="508"/>
      <c r="X35" s="197"/>
      <c r="Y35" s="197"/>
      <c r="Z35" s="198"/>
      <c r="AA35" s="196"/>
      <c r="AB35" s="197"/>
      <c r="AC35" s="198"/>
      <c r="AD35" s="354">
        <f t="shared" si="1"/>
        <v>45866.500000000065</v>
      </c>
      <c r="AE35" s="316">
        <f t="shared" si="1"/>
        <v>45866.625000000065</v>
      </c>
      <c r="AF35" s="317">
        <f t="shared" si="1"/>
        <v>45866.79166666673</v>
      </c>
      <c r="AG35" s="355">
        <f t="shared" si="1"/>
        <v>45867.16666666673</v>
      </c>
    </row>
    <row r="36" spans="1:33" customFormat="1" ht="16" customHeight="1">
      <c r="A36" s="331" t="s">
        <v>67</v>
      </c>
      <c r="B36" s="389"/>
      <c r="C36" s="390"/>
      <c r="D36" s="334"/>
      <c r="E36" s="477"/>
      <c r="F36" s="477"/>
      <c r="G36" s="477"/>
      <c r="H36" s="332"/>
      <c r="I36" s="336"/>
      <c r="J36" s="551" t="s">
        <v>61</v>
      </c>
      <c r="K36" s="551"/>
      <c r="L36" s="551"/>
      <c r="M36" s="347"/>
      <c r="N36" s="333"/>
      <c r="O36" s="333"/>
      <c r="P36" s="333"/>
      <c r="Q36" s="333"/>
      <c r="R36" s="333"/>
      <c r="S36" s="478"/>
      <c r="T36" s="477"/>
      <c r="U36" s="477"/>
      <c r="V36" s="477"/>
      <c r="W36" s="332"/>
      <c r="X36" s="197"/>
      <c r="Y36" s="197"/>
      <c r="Z36" s="198"/>
      <c r="AA36" s="196"/>
      <c r="AB36" s="197"/>
      <c r="AC36" s="198"/>
      <c r="AD36" s="354">
        <f t="shared" si="1"/>
        <v>45866.520833333401</v>
      </c>
      <c r="AE36" s="316">
        <f t="shared" si="1"/>
        <v>45866.645833333401</v>
      </c>
      <c r="AF36" s="317">
        <f t="shared" si="1"/>
        <v>45866.812500000065</v>
      </c>
      <c r="AG36" s="355">
        <f t="shared" si="1"/>
        <v>45867.187500000065</v>
      </c>
    </row>
    <row r="37" spans="1:33" customFormat="1" ht="16" customHeight="1">
      <c r="A37" s="331" t="s">
        <v>68</v>
      </c>
      <c r="B37" s="389"/>
      <c r="C37" s="390"/>
      <c r="D37" s="479"/>
      <c r="E37" s="480"/>
      <c r="F37" s="480"/>
      <c r="G37" s="480"/>
      <c r="H37" s="481"/>
      <c r="I37" s="336"/>
      <c r="J37" s="333"/>
      <c r="K37" s="344"/>
      <c r="L37" s="333"/>
      <c r="M37" s="347"/>
      <c r="N37" s="333"/>
      <c r="O37" s="333"/>
      <c r="P37" s="333"/>
      <c r="Q37" s="333"/>
      <c r="R37" s="333"/>
      <c r="S37" s="478"/>
      <c r="T37" s="477"/>
      <c r="U37" s="477"/>
      <c r="V37" s="477"/>
      <c r="W37" s="485"/>
      <c r="X37" s="197"/>
      <c r="Y37" s="197"/>
      <c r="Z37" s="198"/>
      <c r="AA37" s="196"/>
      <c r="AB37" s="197"/>
      <c r="AC37" s="198"/>
      <c r="AD37" s="354">
        <f t="shared" si="1"/>
        <v>45866.541666666737</v>
      </c>
      <c r="AE37" s="316">
        <f t="shared" si="1"/>
        <v>45866.666666666737</v>
      </c>
      <c r="AF37" s="317">
        <f t="shared" si="1"/>
        <v>45866.833333333401</v>
      </c>
      <c r="AG37" s="355">
        <f t="shared" si="1"/>
        <v>45867.208333333401</v>
      </c>
    </row>
    <row r="38" spans="1:33" customFormat="1" ht="16" customHeight="1">
      <c r="A38" s="331" t="s">
        <v>69</v>
      </c>
      <c r="B38" s="389"/>
      <c r="C38" s="390"/>
      <c r="D38" s="479"/>
      <c r="E38" s="480"/>
      <c r="F38" s="480"/>
      <c r="G38" s="480"/>
      <c r="H38" s="481"/>
      <c r="I38" s="336"/>
      <c r="J38" s="333"/>
      <c r="K38" s="333"/>
      <c r="L38" s="333"/>
      <c r="M38" s="485"/>
      <c r="N38" s="333"/>
      <c r="O38" s="333"/>
      <c r="P38" s="333"/>
      <c r="Q38" s="333"/>
      <c r="R38" s="333"/>
      <c r="S38" s="478"/>
      <c r="T38" s="477"/>
      <c r="U38" s="477"/>
      <c r="V38" s="477"/>
      <c r="W38" s="485"/>
      <c r="X38" s="197"/>
      <c r="Y38" s="197"/>
      <c r="Z38" s="198"/>
      <c r="AA38" s="196"/>
      <c r="AB38" s="197"/>
      <c r="AC38" s="198"/>
      <c r="AD38" s="354">
        <f t="shared" si="1"/>
        <v>45866.562500000073</v>
      </c>
      <c r="AE38" s="316">
        <f t="shared" si="1"/>
        <v>45866.687500000073</v>
      </c>
      <c r="AF38" s="317">
        <f t="shared" si="1"/>
        <v>45866.854166666737</v>
      </c>
      <c r="AG38" s="355">
        <f t="shared" si="1"/>
        <v>45867.229166666737</v>
      </c>
    </row>
    <row r="39" spans="1:33" customFormat="1" ht="16" customHeight="1">
      <c r="A39" s="331" t="s">
        <v>315</v>
      </c>
      <c r="B39" s="389"/>
      <c r="C39" s="390"/>
      <c r="D39" s="479"/>
      <c r="E39" s="480"/>
      <c r="F39" s="480"/>
      <c r="G39" s="480"/>
      <c r="H39" s="481"/>
      <c r="I39" s="336"/>
      <c r="J39" s="333"/>
      <c r="K39" s="333"/>
      <c r="L39" s="333"/>
      <c r="M39" s="485"/>
      <c r="N39" s="334"/>
      <c r="O39" s="333"/>
      <c r="P39" s="333"/>
      <c r="Q39" s="333"/>
      <c r="R39" s="332"/>
      <c r="S39" s="478"/>
      <c r="T39" s="477"/>
      <c r="U39" s="477"/>
      <c r="V39" s="477"/>
      <c r="W39" s="485"/>
      <c r="X39" s="197"/>
      <c r="Y39" s="197"/>
      <c r="Z39" s="198"/>
      <c r="AA39" s="196"/>
      <c r="AB39" s="197"/>
      <c r="AC39" s="198"/>
      <c r="AD39" s="354">
        <f t="shared" si="1"/>
        <v>45866.583333333409</v>
      </c>
      <c r="AE39" s="316">
        <f t="shared" si="1"/>
        <v>45866.708333333409</v>
      </c>
      <c r="AF39" s="317">
        <f t="shared" si="1"/>
        <v>45866.875000000073</v>
      </c>
      <c r="AG39" s="355">
        <f t="shared" si="1"/>
        <v>45867.250000000073</v>
      </c>
    </row>
    <row r="40" spans="1:33" customFormat="1" ht="16" customHeight="1" thickBot="1">
      <c r="A40" s="331" t="s">
        <v>316</v>
      </c>
      <c r="B40" s="391"/>
      <c r="C40" s="392"/>
      <c r="D40" s="482"/>
      <c r="E40" s="483"/>
      <c r="F40" s="483"/>
      <c r="G40" s="483"/>
      <c r="H40" s="484"/>
      <c r="I40" s="337"/>
      <c r="J40" s="335"/>
      <c r="K40" s="335"/>
      <c r="L40" s="335"/>
      <c r="M40" s="488"/>
      <c r="N40" s="333"/>
      <c r="O40" s="333"/>
      <c r="P40" s="333"/>
      <c r="Q40" s="333"/>
      <c r="R40" s="333"/>
      <c r="S40" s="486"/>
      <c r="T40" s="487"/>
      <c r="U40" s="487"/>
      <c r="V40" s="487"/>
      <c r="W40" s="488"/>
      <c r="X40" s="200"/>
      <c r="Y40" s="200"/>
      <c r="Z40" s="201"/>
      <c r="AA40" s="202"/>
      <c r="AB40" s="200"/>
      <c r="AC40" s="201"/>
      <c r="AD40" s="354">
        <f t="shared" si="1"/>
        <v>45866.604166666744</v>
      </c>
      <c r="AE40" s="316">
        <f t="shared" si="1"/>
        <v>45866.729166666744</v>
      </c>
      <c r="AF40" s="317">
        <f t="shared" si="1"/>
        <v>45866.895833333409</v>
      </c>
      <c r="AG40" s="355">
        <f t="shared" si="1"/>
        <v>45867.270833333409</v>
      </c>
    </row>
    <row r="41" spans="1:33" customFormat="1" ht="16.25" thickBot="1">
      <c r="A41" s="203" t="s">
        <v>70</v>
      </c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5"/>
      <c r="AD41" s="354">
        <f t="shared" si="1"/>
        <v>45866.62500000008</v>
      </c>
      <c r="AE41" s="316">
        <f t="shared" si="1"/>
        <v>45866.75000000008</v>
      </c>
      <c r="AF41" s="317">
        <f t="shared" si="1"/>
        <v>45866.916666666744</v>
      </c>
      <c r="AG41" s="355">
        <f t="shared" si="1"/>
        <v>45867.291666666744</v>
      </c>
    </row>
    <row r="42" spans="1:33" customFormat="1" ht="13">
      <c r="A42" s="206" t="s">
        <v>71</v>
      </c>
      <c r="B42" s="459" t="s">
        <v>197</v>
      </c>
      <c r="C42" s="460"/>
      <c r="D42" s="460"/>
      <c r="E42" s="460"/>
      <c r="F42" s="460"/>
      <c r="G42" s="460"/>
      <c r="H42" s="460"/>
      <c r="I42" s="460"/>
      <c r="J42" s="461"/>
      <c r="K42" s="207">
        <v>9</v>
      </c>
      <c r="L42" s="207"/>
      <c r="M42" s="207"/>
      <c r="N42" s="208" t="s">
        <v>158</v>
      </c>
      <c r="O42" s="444" t="s">
        <v>173</v>
      </c>
      <c r="P42" s="445"/>
      <c r="Q42" s="445"/>
      <c r="R42" s="445"/>
      <c r="S42" s="445"/>
      <c r="T42" s="445"/>
      <c r="U42" s="445"/>
      <c r="V42" s="445"/>
      <c r="W42" s="445"/>
      <c r="X42" s="446"/>
      <c r="Y42" s="209"/>
      <c r="Z42" s="207"/>
      <c r="AA42" s="207"/>
      <c r="AB42" s="209"/>
      <c r="AC42" s="210"/>
    </row>
    <row r="43" spans="1:33" customFormat="1" ht="13">
      <c r="A43" s="206" t="s">
        <v>73</v>
      </c>
      <c r="B43" s="462" t="s">
        <v>74</v>
      </c>
      <c r="C43" s="463"/>
      <c r="D43" s="463"/>
      <c r="E43" s="463"/>
      <c r="F43" s="463"/>
      <c r="G43" s="463"/>
      <c r="H43" s="463"/>
      <c r="I43" s="463"/>
      <c r="J43" s="464"/>
      <c r="K43" s="207">
        <v>2</v>
      </c>
      <c r="L43" s="207"/>
      <c r="M43" s="207"/>
      <c r="N43" s="208" t="s">
        <v>72</v>
      </c>
      <c r="O43" s="450" t="s">
        <v>159</v>
      </c>
      <c r="P43" s="451"/>
      <c r="Q43" s="451"/>
      <c r="R43" s="451"/>
      <c r="S43" s="451"/>
      <c r="T43" s="451"/>
      <c r="U43" s="451"/>
      <c r="V43" s="451"/>
      <c r="W43" s="451"/>
      <c r="X43" s="452"/>
      <c r="Y43" s="209"/>
      <c r="Z43" s="207"/>
      <c r="AA43" s="207"/>
      <c r="AB43" s="209"/>
      <c r="AC43" s="210"/>
    </row>
    <row r="44" spans="1:33" customFormat="1" ht="13">
      <c r="A44" s="206" t="s">
        <v>138</v>
      </c>
      <c r="B44" s="465" t="s">
        <v>139</v>
      </c>
      <c r="C44" s="466"/>
      <c r="D44" s="466"/>
      <c r="E44" s="466"/>
      <c r="F44" s="466"/>
      <c r="G44" s="466"/>
      <c r="H44" s="466"/>
      <c r="I44" s="466"/>
      <c r="J44" s="467"/>
      <c r="K44" s="207">
        <v>6</v>
      </c>
      <c r="L44" s="207"/>
      <c r="M44" s="207"/>
      <c r="N44" s="208" t="s">
        <v>75</v>
      </c>
      <c r="O44" s="453" t="s">
        <v>76</v>
      </c>
      <c r="P44" s="454"/>
      <c r="Q44" s="454"/>
      <c r="R44" s="454"/>
      <c r="S44" s="454"/>
      <c r="T44" s="454"/>
      <c r="U44" s="454"/>
      <c r="V44" s="454"/>
      <c r="W44" s="454"/>
      <c r="X44" s="455"/>
      <c r="Y44" s="209">
        <v>3</v>
      </c>
      <c r="Z44" s="207"/>
      <c r="AA44" s="207"/>
      <c r="AB44" s="209"/>
      <c r="AC44" s="210"/>
    </row>
    <row r="45" spans="1:33" customFormat="1" ht="13">
      <c r="A45" s="206" t="s">
        <v>185</v>
      </c>
      <c r="B45" s="471" t="s">
        <v>186</v>
      </c>
      <c r="C45" s="472"/>
      <c r="D45" s="472"/>
      <c r="E45" s="472"/>
      <c r="F45" s="472"/>
      <c r="G45" s="472"/>
      <c r="H45" s="472"/>
      <c r="I45" s="472"/>
      <c r="J45" s="473"/>
      <c r="K45" s="207">
        <v>2</v>
      </c>
      <c r="L45" s="207"/>
      <c r="M45" s="207"/>
      <c r="N45" s="208" t="s">
        <v>77</v>
      </c>
      <c r="O45" s="456" t="s">
        <v>78</v>
      </c>
      <c r="P45" s="457"/>
      <c r="Q45" s="457"/>
      <c r="R45" s="457"/>
      <c r="S45" s="457"/>
      <c r="T45" s="457"/>
      <c r="U45" s="457"/>
      <c r="V45" s="457"/>
      <c r="W45" s="457"/>
      <c r="X45" s="458"/>
      <c r="Y45" s="209">
        <v>3</v>
      </c>
      <c r="Z45" s="207"/>
      <c r="AA45" s="207"/>
      <c r="AB45" s="209"/>
      <c r="AC45" s="210"/>
    </row>
    <row r="46" spans="1:33" customFormat="1" ht="13">
      <c r="A46" s="206" t="s">
        <v>225</v>
      </c>
      <c r="B46" s="474" t="s">
        <v>225</v>
      </c>
      <c r="C46" s="475"/>
      <c r="D46" s="475"/>
      <c r="E46" s="475"/>
      <c r="F46" s="475"/>
      <c r="G46" s="475"/>
      <c r="H46" s="475"/>
      <c r="I46" s="475"/>
      <c r="J46" s="476"/>
      <c r="K46" s="207"/>
      <c r="L46" s="207"/>
      <c r="M46" s="207"/>
      <c r="N46" s="208" t="s">
        <v>160</v>
      </c>
      <c r="O46" s="447" t="s">
        <v>161</v>
      </c>
      <c r="P46" s="448"/>
      <c r="Q46" s="448"/>
      <c r="R46" s="448"/>
      <c r="S46" s="448"/>
      <c r="T46" s="448"/>
      <c r="U46" s="448"/>
      <c r="V46" s="448"/>
      <c r="W46" s="448"/>
      <c r="X46" s="449"/>
      <c r="Y46" s="209">
        <v>1</v>
      </c>
      <c r="Z46" s="207"/>
      <c r="AA46" s="207"/>
      <c r="AB46" s="209"/>
      <c r="AC46" s="210"/>
    </row>
    <row r="47" spans="1:33" customFormat="1" ht="13">
      <c r="A47" s="206" t="s">
        <v>79</v>
      </c>
      <c r="B47" s="211" t="s">
        <v>80</v>
      </c>
      <c r="C47" s="212"/>
      <c r="D47" s="212"/>
      <c r="E47" s="212"/>
      <c r="F47" s="212"/>
      <c r="G47" s="212"/>
      <c r="H47" s="212"/>
      <c r="I47" s="212"/>
      <c r="J47" s="213"/>
      <c r="K47" s="207">
        <v>4</v>
      </c>
      <c r="L47" s="207"/>
      <c r="M47" s="207"/>
      <c r="N47" s="208">
        <v>802</v>
      </c>
      <c r="O47" s="468" t="s">
        <v>171</v>
      </c>
      <c r="P47" s="469"/>
      <c r="Q47" s="469"/>
      <c r="R47" s="469"/>
      <c r="S47" s="469"/>
      <c r="T47" s="469"/>
      <c r="U47" s="469"/>
      <c r="V47" s="469"/>
      <c r="W47" s="469"/>
      <c r="X47" s="470"/>
      <c r="Y47" s="209"/>
      <c r="Z47" s="207"/>
      <c r="AA47" s="207"/>
      <c r="AB47" s="209"/>
      <c r="AC47" s="210"/>
    </row>
    <row r="48" spans="1:33" customFormat="1" ht="13">
      <c r="A48" s="206" t="s">
        <v>81</v>
      </c>
      <c r="B48" s="214" t="s">
        <v>129</v>
      </c>
      <c r="C48" s="215"/>
      <c r="D48" s="215"/>
      <c r="E48" s="215"/>
      <c r="F48" s="215"/>
      <c r="G48" s="215"/>
      <c r="H48" s="215"/>
      <c r="I48" s="215"/>
      <c r="J48" s="216"/>
      <c r="K48" s="207">
        <v>0</v>
      </c>
      <c r="L48" s="207"/>
      <c r="M48" s="207"/>
      <c r="N48" s="208" t="s">
        <v>174</v>
      </c>
      <c r="O48" s="217" t="s">
        <v>175</v>
      </c>
      <c r="P48" s="218"/>
      <c r="Q48" s="218"/>
      <c r="R48" s="218"/>
      <c r="S48" s="219"/>
      <c r="T48" s="220"/>
      <c r="U48" s="220"/>
      <c r="V48" s="220"/>
      <c r="W48" s="220"/>
      <c r="X48" s="221"/>
      <c r="Y48" s="209"/>
      <c r="Z48" s="207"/>
      <c r="AA48" s="207"/>
      <c r="AB48" s="209"/>
      <c r="AC48" s="210"/>
    </row>
    <row r="49" spans="1:33" customFormat="1" ht="13">
      <c r="A49" s="206" t="s">
        <v>187</v>
      </c>
      <c r="B49" s="441" t="s">
        <v>188</v>
      </c>
      <c r="C49" s="442"/>
      <c r="D49" s="442"/>
      <c r="E49" s="442"/>
      <c r="F49" s="442"/>
      <c r="G49" s="442"/>
      <c r="H49" s="442"/>
      <c r="I49" s="442"/>
      <c r="J49" s="443"/>
      <c r="K49" s="207">
        <v>2</v>
      </c>
      <c r="L49" s="207"/>
      <c r="M49" s="207"/>
      <c r="N49" s="208"/>
      <c r="O49" s="217"/>
      <c r="P49" s="218"/>
      <c r="Q49" s="218"/>
      <c r="R49" s="218"/>
      <c r="S49" s="219"/>
      <c r="T49" s="220"/>
      <c r="U49" s="220"/>
      <c r="V49" s="220"/>
      <c r="W49" s="220"/>
      <c r="X49" s="221"/>
      <c r="Y49" s="209"/>
      <c r="Z49" s="207"/>
      <c r="AA49" s="207"/>
      <c r="AB49" s="209"/>
      <c r="AC49" s="210"/>
    </row>
    <row r="50" spans="1:33" customFormat="1" ht="13">
      <c r="A50" s="206" t="s">
        <v>82</v>
      </c>
      <c r="B50" s="217" t="s">
        <v>198</v>
      </c>
      <c r="C50" s="218"/>
      <c r="D50" s="218"/>
      <c r="E50" s="219"/>
      <c r="F50" s="220"/>
      <c r="G50" s="220"/>
      <c r="H50" s="220"/>
      <c r="I50" s="220"/>
      <c r="J50" s="221"/>
      <c r="K50" s="207">
        <v>0</v>
      </c>
      <c r="L50" s="207"/>
      <c r="M50" s="207"/>
      <c r="N50" s="208"/>
      <c r="O50" s="217"/>
      <c r="P50" s="222"/>
      <c r="Q50" s="222"/>
      <c r="R50" s="222"/>
      <c r="S50" s="220"/>
      <c r="T50" s="220"/>
      <c r="U50" s="220"/>
      <c r="V50" s="220"/>
      <c r="W50" s="220"/>
      <c r="X50" s="221"/>
      <c r="Y50" s="209"/>
      <c r="Z50" s="207"/>
      <c r="AA50" s="207"/>
      <c r="AB50" s="209"/>
      <c r="AC50" s="210"/>
    </row>
    <row r="51" spans="1:33" customFormat="1" ht="13">
      <c r="A51" s="206" t="s">
        <v>83</v>
      </c>
      <c r="B51" s="217" t="s">
        <v>199</v>
      </c>
      <c r="C51" s="223"/>
      <c r="D51" s="219"/>
      <c r="E51" s="224"/>
      <c r="F51" s="220"/>
      <c r="G51" s="219"/>
      <c r="H51" s="219"/>
      <c r="I51" s="224"/>
      <c r="J51" s="225"/>
      <c r="K51" s="207">
        <v>0</v>
      </c>
      <c r="L51" s="207"/>
      <c r="M51" s="207"/>
      <c r="N51" s="208"/>
      <c r="O51" s="217"/>
      <c r="P51" s="226"/>
      <c r="Q51" s="226"/>
      <c r="R51" s="226"/>
      <c r="S51" s="220"/>
      <c r="T51" s="220"/>
      <c r="U51" s="220"/>
      <c r="V51" s="220"/>
      <c r="W51" s="220"/>
      <c r="X51" s="221"/>
      <c r="Y51" s="209"/>
      <c r="Z51" s="207"/>
      <c r="AA51" s="207"/>
      <c r="AB51" s="209"/>
      <c r="AC51" s="210"/>
    </row>
    <row r="52" spans="1:33" customFormat="1" ht="13">
      <c r="A52" s="206" t="s">
        <v>84</v>
      </c>
      <c r="B52" s="227" t="s">
        <v>200</v>
      </c>
      <c r="C52" s="228"/>
      <c r="D52" s="228"/>
      <c r="E52" s="228"/>
      <c r="F52" s="228"/>
      <c r="G52" s="228"/>
      <c r="H52" s="228"/>
      <c r="I52" s="228"/>
      <c r="J52" s="229"/>
      <c r="K52" s="207">
        <v>1</v>
      </c>
      <c r="L52" s="207"/>
      <c r="M52" s="207"/>
      <c r="N52" s="208"/>
      <c r="O52" s="217"/>
      <c r="P52" s="230"/>
      <c r="Q52" s="230"/>
      <c r="R52" s="230"/>
      <c r="S52" s="220"/>
      <c r="T52" s="220"/>
      <c r="U52" s="220"/>
      <c r="V52" s="220"/>
      <c r="W52" s="220"/>
      <c r="X52" s="221"/>
      <c r="Y52" s="209"/>
      <c r="Z52" s="207"/>
      <c r="AA52" s="207"/>
      <c r="AB52" s="209"/>
      <c r="AC52" s="210"/>
    </row>
    <row r="53" spans="1:33" customFormat="1" ht="13">
      <c r="A53" s="206" t="s">
        <v>257</v>
      </c>
      <c r="B53" s="289" t="s">
        <v>258</v>
      </c>
      <c r="C53" s="290"/>
      <c r="D53" s="290"/>
      <c r="E53" s="290"/>
      <c r="F53" s="290"/>
      <c r="G53" s="290"/>
      <c r="H53" s="290"/>
      <c r="I53" s="290"/>
      <c r="J53" s="291"/>
      <c r="K53" s="207">
        <v>2</v>
      </c>
      <c r="L53" s="207"/>
      <c r="M53" s="207"/>
      <c r="N53" s="208"/>
      <c r="O53" s="217"/>
      <c r="P53" s="230"/>
      <c r="Q53" s="230"/>
      <c r="R53" s="230"/>
      <c r="S53" s="220"/>
      <c r="T53" s="220"/>
      <c r="U53" s="220"/>
      <c r="V53" s="220"/>
      <c r="W53" s="220"/>
      <c r="X53" s="221"/>
      <c r="Y53" s="209"/>
      <c r="Z53" s="207"/>
      <c r="AA53" s="207"/>
      <c r="AB53" s="209"/>
      <c r="AC53" s="210"/>
    </row>
    <row r="54" spans="1:33" customFormat="1" ht="13">
      <c r="A54" s="206" t="s">
        <v>201</v>
      </c>
      <c r="B54" s="231" t="s">
        <v>178</v>
      </c>
      <c r="C54" s="232"/>
      <c r="D54" s="232"/>
      <c r="E54" s="232"/>
      <c r="F54" s="232"/>
      <c r="G54" s="232"/>
      <c r="H54" s="232"/>
      <c r="I54" s="232"/>
      <c r="J54" s="233"/>
      <c r="K54" s="207">
        <v>3</v>
      </c>
      <c r="L54" s="207"/>
      <c r="M54" s="207"/>
      <c r="N54" s="234"/>
      <c r="O54" s="217"/>
      <c r="P54" s="226"/>
      <c r="Q54" s="226"/>
      <c r="R54" s="226"/>
      <c r="S54" s="220"/>
      <c r="T54" s="220"/>
      <c r="U54" s="220"/>
      <c r="V54" s="220"/>
      <c r="W54" s="220"/>
      <c r="X54" s="221"/>
      <c r="Y54" s="209"/>
      <c r="Z54" s="207"/>
      <c r="AA54" s="207"/>
      <c r="AB54" s="209"/>
      <c r="AC54" s="210"/>
    </row>
    <row r="55" spans="1:33" customFormat="1" ht="13.75" thickBot="1">
      <c r="A55" s="206" t="s">
        <v>176</v>
      </c>
      <c r="B55" s="239" t="s">
        <v>177</v>
      </c>
      <c r="C55" s="240"/>
      <c r="D55" s="240"/>
      <c r="E55" s="240"/>
      <c r="F55" s="240"/>
      <c r="G55" s="240"/>
      <c r="H55" s="240"/>
      <c r="I55" s="240"/>
      <c r="J55" s="241"/>
      <c r="K55" s="207">
        <v>1</v>
      </c>
      <c r="L55" s="207"/>
      <c r="M55" s="207"/>
      <c r="N55" s="234"/>
      <c r="O55" s="235"/>
      <c r="P55" s="236"/>
      <c r="Q55" s="236"/>
      <c r="R55" s="236"/>
      <c r="S55" s="237"/>
      <c r="T55" s="237"/>
      <c r="U55" s="237"/>
      <c r="V55" s="237"/>
      <c r="W55" s="237"/>
      <c r="X55" s="238"/>
      <c r="Y55" s="209"/>
      <c r="Z55" s="207"/>
      <c r="AA55" s="207"/>
      <c r="AB55" s="209"/>
      <c r="AC55" s="210"/>
    </row>
    <row r="56" spans="1:33" customFormat="1" ht="13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34"/>
      <c r="O56" s="292"/>
      <c r="P56" s="292"/>
      <c r="Q56" s="292"/>
      <c r="R56" s="292"/>
      <c r="S56" s="292"/>
      <c r="T56" s="292"/>
      <c r="U56" s="292"/>
      <c r="V56" s="292"/>
      <c r="W56" s="292"/>
      <c r="X56" s="204"/>
      <c r="Y56" s="209"/>
      <c r="Z56" s="207"/>
      <c r="AA56" s="207"/>
      <c r="AB56" s="209"/>
      <c r="AC56" s="210"/>
    </row>
    <row r="57" spans="1:33" customFormat="1" ht="13.75" thickBot="1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3"/>
      <c r="M57" s="243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5"/>
      <c r="Y57" s="245"/>
      <c r="Z57" s="244"/>
      <c r="AA57" s="245"/>
      <c r="AB57" s="245"/>
      <c r="AC57" s="246"/>
    </row>
    <row r="58" spans="1:33" ht="22.9" customHeight="1">
      <c r="S58" s="106"/>
      <c r="T58" s="106"/>
      <c r="U58" s="106"/>
      <c r="V58" s="106"/>
      <c r="W58" s="106"/>
      <c r="X58" s="93"/>
      <c r="Y58" s="93"/>
      <c r="Z58" s="93"/>
      <c r="AA58" s="93"/>
      <c r="AB58" s="93"/>
      <c r="AC58" s="93"/>
      <c r="AD58"/>
      <c r="AE58"/>
      <c r="AF58" s="259"/>
      <c r="AG58" s="259"/>
    </row>
    <row r="59" spans="1:33" s="361" customFormat="1" ht="22.9" customHeight="1">
      <c r="B59" s="361" t="s">
        <v>369</v>
      </c>
      <c r="S59" s="362"/>
      <c r="T59" s="362"/>
      <c r="U59" s="362"/>
      <c r="V59" s="362"/>
      <c r="W59" s="362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</row>
    <row r="60" spans="1:33" s="358" customFormat="1" ht="30.65" customHeight="1">
      <c r="B60" s="359" t="s">
        <v>368</v>
      </c>
      <c r="S60" s="360"/>
      <c r="T60" s="360"/>
      <c r="U60" s="360"/>
      <c r="V60" s="360"/>
      <c r="W60" s="360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</row>
    <row r="61" spans="1:33" s="358" customFormat="1" ht="15" customHeight="1">
      <c r="S61" s="360"/>
      <c r="T61" s="360"/>
      <c r="U61" s="360"/>
      <c r="V61" s="360"/>
      <c r="W61" s="360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</row>
    <row r="62" spans="1:33" s="358" customFormat="1" ht="21.65" customHeight="1">
      <c r="B62" s="359" t="s">
        <v>370</v>
      </c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</row>
    <row r="63" spans="1:33" ht="15" customHeight="1"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259"/>
      <c r="AE63" s="259"/>
      <c r="AF63" s="259"/>
      <c r="AG63" s="259"/>
    </row>
    <row r="64" spans="1:33" ht="15" customHeight="1"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259"/>
      <c r="AE64" s="259"/>
      <c r="AF64" s="259"/>
      <c r="AG64" s="259"/>
    </row>
    <row r="65" spans="19:33" ht="15.65" customHeight="1"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259"/>
      <c r="AE65" s="259"/>
      <c r="AF65" s="259"/>
      <c r="AG65" s="259"/>
    </row>
    <row r="66" spans="19:33"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259"/>
      <c r="AE66" s="259"/>
      <c r="AF66" s="259"/>
      <c r="AG66" s="259"/>
    </row>
    <row r="67" spans="19:33"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259"/>
      <c r="AE67" s="259"/>
      <c r="AF67" s="259"/>
      <c r="AG67" s="259"/>
    </row>
    <row r="68" spans="19:33"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259"/>
      <c r="AE68" s="259"/>
      <c r="AF68" s="259"/>
      <c r="AG68" s="259"/>
    </row>
    <row r="69" spans="19:33"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259"/>
      <c r="AE69" s="259"/>
    </row>
    <row r="70" spans="19:33">
      <c r="S70" s="93"/>
      <c r="T70" s="93"/>
      <c r="U70" s="93"/>
      <c r="V70" s="93"/>
      <c r="W70" s="93"/>
      <c r="X70" s="93"/>
      <c r="AA70" s="93"/>
    </row>
  </sheetData>
  <mergeCells count="134">
    <mergeCell ref="D13:H15"/>
    <mergeCell ref="L32:L35"/>
    <mergeCell ref="J36:L36"/>
    <mergeCell ref="A1:A3"/>
    <mergeCell ref="AD6:AG7"/>
    <mergeCell ref="S26:W26"/>
    <mergeCell ref="T16:T19"/>
    <mergeCell ref="U16:U19"/>
    <mergeCell ref="V22:V25"/>
    <mergeCell ref="W22:W25"/>
    <mergeCell ref="S20:W21"/>
    <mergeCell ref="V16:V19"/>
    <mergeCell ref="N22:N25"/>
    <mergeCell ref="O22:O25"/>
    <mergeCell ref="N15:R15"/>
    <mergeCell ref="P22:P25"/>
    <mergeCell ref="Q22:Q25"/>
    <mergeCell ref="R22:R25"/>
    <mergeCell ref="N26:R26"/>
    <mergeCell ref="R13:R14"/>
    <mergeCell ref="D20:H21"/>
    <mergeCell ref="I20:M21"/>
    <mergeCell ref="N20:R21"/>
    <mergeCell ref="D22:D25"/>
    <mergeCell ref="W16:W19"/>
    <mergeCell ref="J16:J19"/>
    <mergeCell ref="D9:H12"/>
    <mergeCell ref="M38:M40"/>
    <mergeCell ref="N31:R35"/>
    <mergeCell ref="D27:D30"/>
    <mergeCell ref="E27:E30"/>
    <mergeCell ref="F27:F30"/>
    <mergeCell ref="G27:G30"/>
    <mergeCell ref="H27:H30"/>
    <mergeCell ref="I27:I30"/>
    <mergeCell ref="P27:P30"/>
    <mergeCell ref="Q27:Q30"/>
    <mergeCell ref="F31:F32"/>
    <mergeCell ref="R27:R30"/>
    <mergeCell ref="N27:N30"/>
    <mergeCell ref="O27:O30"/>
    <mergeCell ref="J27:J30"/>
    <mergeCell ref="K29:K30"/>
    <mergeCell ref="S27:W30"/>
    <mergeCell ref="L27:L30"/>
    <mergeCell ref="W32:W35"/>
    <mergeCell ref="M27:M30"/>
    <mergeCell ref="D16:H19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T11:T14"/>
    <mergeCell ref="V11:V14"/>
    <mergeCell ref="W11:W14"/>
    <mergeCell ref="O13:O14"/>
    <mergeCell ref="P13:P14"/>
    <mergeCell ref="I15:M15"/>
    <mergeCell ref="U22:U25"/>
    <mergeCell ref="K16:K19"/>
    <mergeCell ref="S22:S25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B21:C22"/>
    <mergeCell ref="B25:C27"/>
    <mergeCell ref="B28:C29"/>
    <mergeCell ref="B30:C40"/>
    <mergeCell ref="U13:U14"/>
    <mergeCell ref="X19:Z28"/>
    <mergeCell ref="M31:M32"/>
    <mergeCell ref="Q13:Q14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</mergeCells>
  <phoneticPr fontId="23"/>
  <hyperlinks>
    <hyperlink ref="B60" r:id="rId1" xr:uid="{20DD621D-7FF5-4605-A52A-0522788F24E7}"/>
    <hyperlink ref="B62" r:id="rId2" xr:uid="{D1B3850A-34D5-4511-971C-0C35B58F3A1E}"/>
    <hyperlink ref="E7" r:id="rId3" xr:uid="{E05B3EF9-6343-4452-B28D-BB3DB6B3481A}"/>
    <hyperlink ref="D7" r:id="rId4" xr:uid="{1745585D-CF11-48F3-A65A-C39B800BE805}"/>
    <hyperlink ref="F7" r:id="rId5" xr:uid="{59D677BE-A395-4C74-871C-A9272FD292C9}"/>
    <hyperlink ref="G7" r:id="rId6" xr:uid="{02CB31E4-AF77-443A-9C0E-345332B7F907}"/>
    <hyperlink ref="M31" r:id="rId7" display="802.15/802.1 Joint Mtg." xr:uid="{8E40E2A5-022A-46E2-B902-5A986E0C428A}"/>
    <hyperlink ref="B7:C7" r:id="rId8" display="Webex 2" xr:uid="{DC6A8E96-86F0-42A0-9B02-972C2ABC1B22}"/>
    <hyperlink ref="J7" r:id="rId9" xr:uid="{BAEA7407-7182-4F89-BCD2-EF6E472100AE}"/>
    <hyperlink ref="I7" r:id="rId10" xr:uid="{9C4810C5-B014-4868-B09B-1FF50F879235}"/>
    <hyperlink ref="K7" r:id="rId11" xr:uid="{07EE28FF-43D9-49ED-AEAD-E89C5A47700B}"/>
    <hyperlink ref="L7" r:id="rId12" xr:uid="{EA53489D-DB76-46E4-9AFE-6B31115308E2}"/>
    <hyperlink ref="O7" r:id="rId13" xr:uid="{F6F46D62-D96E-4A52-A083-B755DA5A9E92}"/>
    <hyperlink ref="N7" r:id="rId14" xr:uid="{99E873F1-5A3E-4E00-B8E0-AF1A4C2E14B0}"/>
    <hyperlink ref="P7" r:id="rId15" xr:uid="{0BA031B8-0B62-47AA-972A-59B70A6FD7B9}"/>
    <hyperlink ref="Q7" r:id="rId16" xr:uid="{6FA43C34-9A58-48BB-BAF7-6B9B361F963A}"/>
    <hyperlink ref="T7" r:id="rId17" xr:uid="{1B4FFB88-AA8F-4E98-8BBE-D79E2D6C06D2}"/>
    <hyperlink ref="S7" r:id="rId18" xr:uid="{B214847D-4C58-499E-9F42-0B34CC982885}"/>
    <hyperlink ref="U7" r:id="rId19" xr:uid="{74F181A3-2127-4EE7-B9B7-BA48E415A23E}"/>
    <hyperlink ref="V7" r:id="rId20" xr:uid="{D59575D4-CAC1-466E-88FF-11D626973DCD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M63"/>
  <sheetViews>
    <sheetView topLeftCell="A16" zoomScale="50" zoomScaleNormal="50" workbookViewId="0">
      <selection activeCell="S16" sqref="S16"/>
    </sheetView>
  </sheetViews>
  <sheetFormatPr defaultColWidth="8.86328125" defaultRowHeight="13"/>
  <cols>
    <col min="1" max="1" width="30.86328125" customWidth="1"/>
    <col min="2" max="2" width="127.08984375" customWidth="1"/>
    <col min="4" max="4" width="56.76953125" customWidth="1"/>
    <col min="6" max="6" width="15.2265625" customWidth="1"/>
    <col min="7" max="7" width="25.08984375" customWidth="1"/>
  </cols>
  <sheetData>
    <row r="1" spans="1:13" s="154" customFormat="1" ht="192" customHeight="1">
      <c r="A1" s="564" t="s">
        <v>336</v>
      </c>
      <c r="B1" s="565"/>
      <c r="C1" s="565"/>
      <c r="D1" s="565"/>
      <c r="E1" s="565"/>
      <c r="F1" s="565"/>
      <c r="G1" s="566"/>
      <c r="I1" s="155"/>
      <c r="L1" s="123"/>
    </row>
    <row r="2" spans="1:13" s="154" customFormat="1" ht="64.95" customHeight="1" thickBot="1">
      <c r="A2" s="567" t="s">
        <v>286</v>
      </c>
      <c r="B2" s="568"/>
      <c r="C2" s="568"/>
      <c r="D2" s="568"/>
      <c r="E2" s="568"/>
      <c r="F2" s="568"/>
      <c r="G2" s="569"/>
      <c r="I2" s="156"/>
    </row>
    <row r="3" spans="1:13" s="157" customFormat="1" ht="64.95" customHeight="1"/>
    <row r="4" spans="1:13" s="157" customFormat="1" ht="64.95" customHeight="1">
      <c r="A4" s="570"/>
      <c r="B4" s="571"/>
      <c r="C4" s="571"/>
      <c r="D4" s="571"/>
      <c r="E4" s="571"/>
      <c r="F4" s="571"/>
      <c r="G4" s="572"/>
    </row>
    <row r="5" spans="1:13" s="157" customFormat="1" ht="64.95" customHeight="1">
      <c r="A5" s="573"/>
      <c r="B5" s="574"/>
      <c r="C5" s="574"/>
      <c r="D5" s="574"/>
      <c r="E5" s="574"/>
      <c r="F5" s="574"/>
      <c r="G5" s="575"/>
    </row>
    <row r="6" spans="1:13" s="157" customFormat="1" ht="64.95" customHeight="1">
      <c r="A6" s="573"/>
      <c r="B6" s="574"/>
      <c r="C6" s="574"/>
      <c r="D6" s="574"/>
      <c r="E6" s="574"/>
      <c r="F6" s="574"/>
      <c r="G6" s="575"/>
    </row>
    <row r="7" spans="1:13" s="157" customFormat="1" ht="36" customHeight="1">
      <c r="A7" s="573"/>
      <c r="B7" s="574"/>
      <c r="C7" s="574"/>
      <c r="D7" s="574"/>
      <c r="E7" s="574"/>
      <c r="F7" s="574"/>
      <c r="G7" s="575"/>
    </row>
    <row r="8" spans="1:13" s="157" customFormat="1" ht="64.650000000000006" hidden="1" customHeight="1">
      <c r="A8" s="576"/>
      <c r="B8" s="577"/>
      <c r="C8" s="577"/>
      <c r="D8" s="577"/>
      <c r="E8" s="577"/>
      <c r="F8" s="577"/>
      <c r="G8" s="578"/>
    </row>
    <row r="9" spans="1:13" s="160" customFormat="1" ht="409.6" customHeight="1">
      <c r="A9" s="158" t="s">
        <v>189</v>
      </c>
      <c r="B9" s="159" t="s">
        <v>85</v>
      </c>
    </row>
    <row r="10" spans="1:13" s="288" customFormat="1" ht="409.6" customHeight="1"/>
    <row r="11" spans="1:13" s="91" customFormat="1" ht="409.6" customHeight="1">
      <c r="A11"/>
      <c r="C11" s="176"/>
      <c r="G11" s="141"/>
      <c r="L11" s="91" t="s">
        <v>338</v>
      </c>
      <c r="M11" s="91" t="s">
        <v>337</v>
      </c>
    </row>
    <row r="12" spans="1:13" ht="204.45" customHeight="1"/>
    <row r="13" spans="1:13" s="101" customFormat="1" ht="33.9" customHeight="1">
      <c r="A13" s="123"/>
    </row>
    <row r="14" spans="1:13" ht="409.6" customHeight="1"/>
    <row r="15" spans="1:13" ht="169.5" customHeight="1"/>
    <row r="16" spans="1:13" ht="409.6" customHeight="1"/>
    <row r="17" spans="1:6" ht="409.6" customHeight="1"/>
    <row r="19" spans="1:6" s="256" customFormat="1" ht="14.4" customHeight="1"/>
    <row r="23" spans="1:6" ht="121">
      <c r="A23" s="271" t="s">
        <v>250</v>
      </c>
    </row>
    <row r="24" spans="1:6">
      <c r="A24" s="272"/>
    </row>
    <row r="25" spans="1:6" s="160" customFormat="1" ht="36" customHeight="1">
      <c r="A25" s="257" t="s">
        <v>233</v>
      </c>
    </row>
    <row r="26" spans="1:6" ht="22.5">
      <c r="A26" s="273"/>
    </row>
    <row r="27" spans="1:6" ht="15.5">
      <c r="A27" s="274"/>
    </row>
    <row r="28" spans="1:6" ht="15.75">
      <c r="A28" s="275"/>
    </row>
    <row r="29" spans="1:6" ht="16.25">
      <c r="A29" s="276"/>
      <c r="B29" s="579"/>
      <c r="C29" s="579"/>
      <c r="D29" s="276"/>
      <c r="E29" s="276"/>
    </row>
    <row r="30" spans="1:6" ht="16.25">
      <c r="A30" s="580"/>
      <c r="B30" s="580"/>
      <c r="C30" s="277"/>
      <c r="D30" s="277"/>
      <c r="E30" s="277"/>
      <c r="F30" s="276"/>
    </row>
    <row r="31" spans="1:6" ht="15.75" customHeight="1">
      <c r="A31" s="581"/>
      <c r="B31" s="581"/>
      <c r="C31" s="279"/>
      <c r="D31" s="581"/>
      <c r="E31" s="581"/>
      <c r="F31" s="579"/>
    </row>
    <row r="32" spans="1:6" ht="12.75" customHeight="1">
      <c r="A32" s="581"/>
      <c r="B32" s="581"/>
      <c r="C32" s="280"/>
      <c r="D32" s="581"/>
      <c r="E32" s="581"/>
      <c r="F32" s="579"/>
    </row>
    <row r="33" spans="1:6" ht="15.75" customHeight="1">
      <c r="A33" s="582"/>
      <c r="B33" s="582"/>
      <c r="C33" s="282"/>
      <c r="D33" s="582"/>
      <c r="E33" s="582"/>
      <c r="F33" s="579"/>
    </row>
    <row r="34" spans="1:6" ht="12.75" customHeight="1">
      <c r="A34" s="582"/>
      <c r="B34" s="582"/>
      <c r="C34" s="283"/>
      <c r="D34" s="582"/>
      <c r="E34" s="582"/>
      <c r="F34" s="579"/>
    </row>
    <row r="35" spans="1:6" ht="16.25">
      <c r="A35" s="581"/>
      <c r="B35" s="581"/>
      <c r="C35" s="278"/>
      <c r="D35" s="278"/>
      <c r="E35" s="278"/>
      <c r="F35" s="276"/>
    </row>
    <row r="36" spans="1:6" ht="16.25">
      <c r="A36" s="582"/>
      <c r="B36" s="582"/>
      <c r="C36" s="281"/>
      <c r="D36" s="281"/>
      <c r="E36" s="281"/>
      <c r="F36" s="276"/>
    </row>
    <row r="37" spans="1:6" ht="16.25">
      <c r="A37" s="581"/>
      <c r="B37" s="581"/>
      <c r="C37" s="278"/>
      <c r="D37" s="278"/>
      <c r="E37" s="278"/>
      <c r="F37" s="276"/>
    </row>
    <row r="38" spans="1:6" ht="15.75" customHeight="1">
      <c r="A38" s="580"/>
      <c r="B38" s="580"/>
      <c r="C38" s="284"/>
      <c r="D38" s="285"/>
      <c r="E38" s="285"/>
      <c r="F38" s="286"/>
    </row>
    <row r="39" spans="1:6" ht="16">
      <c r="A39" s="582"/>
      <c r="B39" s="582"/>
      <c r="C39" s="281"/>
      <c r="D39" s="281"/>
      <c r="E39" s="281"/>
      <c r="F39" s="286"/>
    </row>
    <row r="40" spans="1:6" ht="16">
      <c r="A40" s="581"/>
      <c r="B40" s="581"/>
      <c r="C40" s="278"/>
      <c r="D40" s="278"/>
      <c r="E40" s="278"/>
      <c r="F40" s="286"/>
    </row>
    <row r="41" spans="1:6" ht="16">
      <c r="A41" s="582"/>
      <c r="B41" s="582"/>
      <c r="C41" s="281"/>
      <c r="D41" s="281"/>
      <c r="E41" s="281"/>
      <c r="F41" s="286"/>
    </row>
    <row r="42" spans="1:6" ht="16">
      <c r="A42" s="581"/>
      <c r="B42" s="581"/>
      <c r="C42" s="278"/>
      <c r="D42" s="278"/>
      <c r="E42" s="278"/>
      <c r="F42" s="286"/>
    </row>
    <row r="43" spans="1:6" ht="16">
      <c r="A43" s="582"/>
      <c r="B43" s="582"/>
      <c r="C43" s="281"/>
      <c r="D43" s="281"/>
      <c r="E43" s="281"/>
      <c r="F43" s="286"/>
    </row>
    <row r="44" spans="1:6" ht="16">
      <c r="A44" s="581"/>
      <c r="B44" s="581"/>
      <c r="C44" s="278"/>
      <c r="D44" s="278"/>
      <c r="E44" s="278"/>
      <c r="F44" s="286"/>
    </row>
    <row r="45" spans="1:6" ht="15.75" customHeight="1">
      <c r="A45" s="583"/>
      <c r="B45" s="583"/>
      <c r="C45" s="287"/>
      <c r="D45" s="287"/>
      <c r="E45" s="287"/>
      <c r="F45" s="286"/>
    </row>
    <row r="46" spans="1:6" ht="16">
      <c r="A46" s="582"/>
      <c r="B46" s="582"/>
      <c r="C46" s="281"/>
      <c r="D46" s="281"/>
      <c r="E46" s="281"/>
      <c r="F46" s="286"/>
    </row>
    <row r="47" spans="1:6" ht="16">
      <c r="A47" s="581"/>
      <c r="B47" s="581"/>
      <c r="C47" s="278"/>
      <c r="D47" s="278"/>
      <c r="E47" s="278"/>
      <c r="F47" s="286"/>
    </row>
    <row r="48" spans="1:6" ht="16">
      <c r="A48" s="582"/>
      <c r="B48" s="582"/>
      <c r="C48" s="281"/>
      <c r="D48" s="281"/>
      <c r="E48" s="281"/>
      <c r="F48" s="286"/>
    </row>
    <row r="49" spans="1:6" ht="16">
      <c r="A49" s="581"/>
      <c r="B49" s="581"/>
      <c r="C49" s="278"/>
      <c r="D49" s="278"/>
      <c r="E49" s="278"/>
      <c r="F49" s="286"/>
    </row>
    <row r="50" spans="1:6" ht="16">
      <c r="A50" s="582"/>
      <c r="B50" s="582"/>
      <c r="C50" s="281"/>
      <c r="D50" s="281"/>
      <c r="E50" s="281"/>
      <c r="F50" s="286"/>
    </row>
    <row r="51" spans="1:6" ht="16">
      <c r="A51" s="581"/>
      <c r="B51" s="581"/>
      <c r="C51" s="278"/>
      <c r="D51" s="278"/>
      <c r="E51" s="278"/>
      <c r="F51" s="286"/>
    </row>
    <row r="52" spans="1:6" ht="15.75" customHeight="1">
      <c r="A52" s="583"/>
      <c r="B52" s="583"/>
      <c r="C52" s="287"/>
      <c r="D52" s="287"/>
      <c r="E52" s="287"/>
      <c r="F52" s="286"/>
    </row>
    <row r="53" spans="1:6" ht="16">
      <c r="A53" s="582"/>
      <c r="B53" s="582"/>
      <c r="C53" s="281"/>
      <c r="D53" s="281"/>
      <c r="E53" s="281"/>
      <c r="F53" s="286"/>
    </row>
    <row r="54" spans="1:6" ht="15.75" customHeight="1">
      <c r="A54" s="581"/>
      <c r="B54" s="581"/>
      <c r="C54" s="278"/>
      <c r="D54" s="278"/>
      <c r="E54" s="278"/>
      <c r="F54" s="286"/>
    </row>
    <row r="55" spans="1:6" ht="15.75" customHeight="1">
      <c r="A55" s="587"/>
      <c r="B55" s="587"/>
      <c r="C55" s="587"/>
      <c r="D55" s="587"/>
      <c r="E55" s="587"/>
    </row>
    <row r="56" spans="1:6">
      <c r="A56" s="585"/>
      <c r="B56" s="585"/>
      <c r="C56" s="585"/>
      <c r="D56" s="585"/>
      <c r="E56" s="585"/>
    </row>
    <row r="57" spans="1:6" ht="21.75" customHeight="1">
      <c r="A57" s="584"/>
      <c r="B57" s="584"/>
      <c r="C57" s="584"/>
      <c r="D57" s="584"/>
      <c r="E57" s="584"/>
    </row>
    <row r="58" spans="1:6" ht="21.75" customHeight="1">
      <c r="A58" s="584"/>
      <c r="B58" s="584"/>
      <c r="C58" s="584"/>
      <c r="D58" s="584"/>
      <c r="E58" s="584"/>
    </row>
    <row r="59" spans="1:6" ht="21.75" customHeight="1">
      <c r="A59" s="584"/>
      <c r="B59" s="584"/>
      <c r="C59" s="584"/>
      <c r="D59" s="584"/>
      <c r="E59" s="584"/>
    </row>
    <row r="60" spans="1:6" ht="69" customHeight="1">
      <c r="A60" s="584"/>
      <c r="B60" s="584"/>
      <c r="C60" s="584"/>
      <c r="D60" s="584"/>
      <c r="E60" s="584"/>
    </row>
    <row r="61" spans="1:6">
      <c r="A61" s="585"/>
      <c r="B61" s="585"/>
      <c r="C61" s="585"/>
      <c r="D61" s="585"/>
      <c r="E61" s="585"/>
    </row>
    <row r="62" spans="1:6" ht="12.75" customHeight="1">
      <c r="A62" s="586"/>
      <c r="B62" s="586"/>
      <c r="C62" s="586"/>
      <c r="D62" s="586"/>
      <c r="E62" s="586"/>
    </row>
    <row r="63" spans="1:6">
      <c r="A63" s="585"/>
      <c r="B63" s="585"/>
      <c r="C63" s="585"/>
      <c r="D63" s="585"/>
      <c r="E63" s="585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25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1" workbookViewId="0">
      <selection activeCell="A55" sqref="A55"/>
    </sheetView>
  </sheetViews>
  <sheetFormatPr defaultColWidth="8.86328125" defaultRowHeight="13"/>
  <sheetData>
    <row r="17" spans="4:6">
      <c r="E17" t="s">
        <v>106</v>
      </c>
    </row>
    <row r="23" spans="4:6" ht="120.75" customHeight="1">
      <c r="D23" t="s">
        <v>115</v>
      </c>
      <c r="E23" t="s">
        <v>116</v>
      </c>
      <c r="F23" s="125" t="s">
        <v>117</v>
      </c>
    </row>
    <row r="25" spans="4:6" ht="79.5" customHeight="1">
      <c r="D25" t="s">
        <v>109</v>
      </c>
      <c r="E25" t="s">
        <v>110</v>
      </c>
      <c r="F25" s="125" t="s">
        <v>111</v>
      </c>
    </row>
    <row r="26" spans="4:6" ht="98.4" customHeight="1">
      <c r="D26" t="s">
        <v>112</v>
      </c>
      <c r="E26" t="s">
        <v>113</v>
      </c>
      <c r="F26" s="125" t="s">
        <v>114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abSelected="1" topLeftCell="B1" zoomScaleNormal="100" workbookViewId="0">
      <selection activeCell="D1" sqref="D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63281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48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8"/>
      <c r="I1" s="137"/>
      <c r="J1" s="138"/>
      <c r="K1" s="260"/>
    </row>
    <row r="2" spans="1:16">
      <c r="B2" s="15"/>
      <c r="C2" s="12"/>
      <c r="D2" s="18" t="s">
        <v>317</v>
      </c>
      <c r="F2" s="15"/>
      <c r="G2" s="16"/>
      <c r="H2" s="17"/>
      <c r="I2" s="16"/>
      <c r="K2" s="261"/>
    </row>
    <row r="3" spans="1:16" s="30" customFormat="1" ht="27">
      <c r="B3" s="41"/>
      <c r="C3" s="41"/>
      <c r="E3" s="55"/>
      <c r="F3" s="33"/>
      <c r="G3" s="83" t="s">
        <v>87</v>
      </c>
      <c r="H3" s="83" t="s">
        <v>318</v>
      </c>
      <c r="I3" s="83" t="s">
        <v>319</v>
      </c>
      <c r="J3" s="177" t="s">
        <v>320</v>
      </c>
      <c r="K3" s="262" t="s">
        <v>321</v>
      </c>
    </row>
    <row r="4" spans="1:16" s="17" customFormat="1" ht="18.75" customHeight="1">
      <c r="D4" s="45" t="s">
        <v>88</v>
      </c>
      <c r="E4" s="20"/>
      <c r="F4" s="35"/>
      <c r="G4" s="14">
        <v>60</v>
      </c>
      <c r="H4" s="121">
        <f>J4+2/24</f>
        <v>0.47916666666666663</v>
      </c>
      <c r="I4" s="121">
        <f>J4-4/24</f>
        <v>0.22916666666666666</v>
      </c>
      <c r="J4" s="121">
        <v>0.39583333333333331</v>
      </c>
      <c r="K4" s="121">
        <f>J4+9/24</f>
        <v>0.77083333333333326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47"/>
      <c r="M5" s="33"/>
      <c r="N5" s="30"/>
      <c r="O5" s="30"/>
      <c r="P5" s="30"/>
    </row>
    <row r="6" spans="1:16" s="60" customFormat="1" ht="16.5" customHeight="1" thickBot="1">
      <c r="B6" s="80"/>
      <c r="D6" s="48" t="s">
        <v>89</v>
      </c>
      <c r="E6" s="14"/>
      <c r="F6" s="58"/>
      <c r="G6" s="59"/>
      <c r="I6" s="63"/>
      <c r="J6" s="82"/>
      <c r="K6" s="263"/>
      <c r="M6" s="82"/>
    </row>
    <row r="7" spans="1:16" s="30" customFormat="1" ht="19.25" thickBot="1">
      <c r="D7" s="161" t="s">
        <v>364</v>
      </c>
      <c r="E7" s="162"/>
      <c r="F7" s="161"/>
      <c r="G7" s="163"/>
      <c r="I7" s="51"/>
      <c r="J7" s="33"/>
      <c r="K7" s="264"/>
      <c r="M7" s="33"/>
    </row>
    <row r="8" spans="1:16" s="30" customFormat="1" ht="18.5">
      <c r="D8" s="161" t="s">
        <v>137</v>
      </c>
      <c r="E8" s="162"/>
      <c r="F8" s="161" t="s">
        <v>142</v>
      </c>
      <c r="G8" s="164"/>
      <c r="I8" s="51"/>
      <c r="J8" s="33"/>
      <c r="K8" s="264"/>
      <c r="M8" s="33"/>
    </row>
    <row r="9" spans="1:16" s="179" customFormat="1" ht="31.5">
      <c r="D9" s="356" t="s">
        <v>356</v>
      </c>
      <c r="E9" s="181"/>
      <c r="F9" s="180" t="s">
        <v>270</v>
      </c>
      <c r="G9" s="182"/>
      <c r="I9" s="183"/>
      <c r="J9" s="184"/>
      <c r="K9" s="265"/>
      <c r="M9" s="184"/>
    </row>
    <row r="10" spans="1:16" s="30" customFormat="1" ht="18.5">
      <c r="D10" s="254" t="s">
        <v>357</v>
      </c>
      <c r="E10" s="162"/>
      <c r="F10" s="161" t="s">
        <v>242</v>
      </c>
      <c r="G10" s="164"/>
      <c r="I10" s="51"/>
      <c r="J10" s="33"/>
      <c r="K10" s="264"/>
      <c r="M10" s="33"/>
    </row>
    <row r="11" spans="1:16" s="30" customFormat="1" ht="18.5">
      <c r="D11" s="161" t="s">
        <v>358</v>
      </c>
      <c r="E11" s="162"/>
      <c r="F11" s="161" t="s">
        <v>222</v>
      </c>
      <c r="G11" s="164"/>
      <c r="I11" s="51"/>
      <c r="J11" s="33"/>
      <c r="K11" s="264"/>
      <c r="M11" s="33"/>
    </row>
    <row r="12" spans="1:16" s="30" customFormat="1" ht="18.5">
      <c r="D12" s="161"/>
      <c r="E12" s="162"/>
      <c r="F12" s="174" t="s">
        <v>243</v>
      </c>
      <c r="G12" s="164"/>
      <c r="I12" s="51"/>
      <c r="J12" s="33"/>
      <c r="K12" s="264"/>
      <c r="M12" s="33"/>
    </row>
    <row r="13" spans="1:16" s="30" customFormat="1" ht="18">
      <c r="D13" s="38"/>
      <c r="E13" s="162"/>
      <c r="F13" s="174" t="s">
        <v>223</v>
      </c>
      <c r="G13" s="164"/>
      <c r="I13" s="51"/>
      <c r="J13" s="33"/>
      <c r="K13" s="264"/>
      <c r="M13" s="33"/>
    </row>
    <row r="14" spans="1:16" s="30" customFormat="1" ht="18.5">
      <c r="D14" s="38"/>
      <c r="E14" s="162"/>
      <c r="F14" s="161" t="s">
        <v>271</v>
      </c>
      <c r="G14" s="164"/>
      <c r="I14" s="51"/>
      <c r="J14" s="33"/>
      <c r="K14" s="264"/>
      <c r="M14" s="33"/>
    </row>
    <row r="15" spans="1:16" s="30" customFormat="1" ht="18.5">
      <c r="D15" s="38"/>
      <c r="E15" s="162"/>
      <c r="F15" s="161" t="s">
        <v>224</v>
      </c>
      <c r="G15" s="164"/>
      <c r="I15" s="51"/>
      <c r="J15" s="33"/>
      <c r="K15" s="264"/>
      <c r="M15" s="33"/>
    </row>
    <row r="16" spans="1:16" s="30" customFormat="1" ht="18">
      <c r="D16" s="38"/>
      <c r="E16" s="162"/>
      <c r="F16" s="174" t="s">
        <v>272</v>
      </c>
      <c r="G16" s="164"/>
      <c r="I16" s="51"/>
      <c r="J16" s="33"/>
      <c r="K16" s="264"/>
      <c r="M16" s="33"/>
    </row>
    <row r="17" spans="1:16" s="30" customFormat="1" ht="18">
      <c r="B17" s="50"/>
      <c r="C17" s="37"/>
      <c r="D17" s="166"/>
      <c r="E17" s="31"/>
      <c r="F17" s="174"/>
      <c r="G17" s="39"/>
      <c r="I17" s="51"/>
      <c r="J17" s="33"/>
      <c r="K17" s="264"/>
      <c r="M17" s="33"/>
    </row>
    <row r="18" spans="1:16" ht="16.5" customHeight="1">
      <c r="B18" s="11"/>
      <c r="C18" s="12"/>
      <c r="D18" s="13" t="s">
        <v>90</v>
      </c>
      <c r="F18" s="15"/>
      <c r="G18" s="16"/>
      <c r="I18" s="16"/>
      <c r="K18" s="261"/>
      <c r="L18" s="2"/>
      <c r="M18" s="2"/>
    </row>
    <row r="19" spans="1:16">
      <c r="B19" s="15"/>
      <c r="C19" s="12"/>
      <c r="D19" s="18" t="s">
        <v>317</v>
      </c>
      <c r="F19" s="15"/>
      <c r="G19" s="16"/>
      <c r="I19" s="16"/>
      <c r="K19" s="261"/>
      <c r="L19" s="2"/>
      <c r="M19" s="2"/>
    </row>
    <row r="20" spans="1:16">
      <c r="B20" s="15"/>
      <c r="C20" s="12"/>
      <c r="D20" s="18"/>
      <c r="F20" s="15"/>
      <c r="G20" s="16"/>
      <c r="I20" s="16"/>
      <c r="K20" s="261"/>
      <c r="L20" s="2"/>
      <c r="M20" s="2"/>
    </row>
    <row r="21" spans="1:16" s="30" customFormat="1" ht="27">
      <c r="B21" s="32"/>
      <c r="C21" s="37"/>
      <c r="D21" s="48"/>
      <c r="E21" s="35" t="s">
        <v>91</v>
      </c>
      <c r="F21" s="35" t="s">
        <v>92</v>
      </c>
      <c r="G21" s="44" t="s">
        <v>87</v>
      </c>
      <c r="H21" s="83" t="s">
        <v>318</v>
      </c>
      <c r="I21" s="83" t="s">
        <v>319</v>
      </c>
      <c r="J21" s="177" t="s">
        <v>320</v>
      </c>
      <c r="K21" s="262" t="s">
        <v>321</v>
      </c>
      <c r="M21" s="33"/>
    </row>
    <row r="22" spans="1:16" ht="54">
      <c r="A22" s="30"/>
      <c r="B22" s="32"/>
      <c r="C22" s="37"/>
      <c r="D22" s="293" t="s">
        <v>273</v>
      </c>
      <c r="E22" s="20"/>
      <c r="F22" s="58"/>
      <c r="G22" s="46">
        <v>120</v>
      </c>
      <c r="H22" s="120">
        <f>J22+2/24</f>
        <v>0.60416666666666674</v>
      </c>
      <c r="I22" s="120">
        <f>J22-4/24</f>
        <v>0.35416666666666674</v>
      </c>
      <c r="J22" s="120">
        <v>0.52083333333333337</v>
      </c>
      <c r="K22" s="120">
        <f>J22+9/24</f>
        <v>0.89583333333333337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93</v>
      </c>
      <c r="E23" s="64" t="s">
        <v>339</v>
      </c>
      <c r="F23" s="72" t="s">
        <v>94</v>
      </c>
      <c r="G23" s="14">
        <v>1</v>
      </c>
      <c r="H23" s="120">
        <f>J23+2/24</f>
        <v>0.60416666666666674</v>
      </c>
      <c r="I23" s="120">
        <f>J23-4/24</f>
        <v>0.35416666666666674</v>
      </c>
      <c r="J23" s="120">
        <v>0.52083333333333337</v>
      </c>
      <c r="K23" s="120">
        <f>J23+9/24</f>
        <v>0.89583333333333337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230</v>
      </c>
      <c r="E24" s="46" t="s">
        <v>371</v>
      </c>
      <c r="F24" s="61" t="s">
        <v>94</v>
      </c>
      <c r="G24" s="46">
        <v>1</v>
      </c>
      <c r="H24" s="73">
        <f>H23+TIME(0,G23,0)</f>
        <v>0.60486111111111118</v>
      </c>
      <c r="I24" s="73">
        <f>I23+TIME(0,G23,0)</f>
        <v>0.35486111111111118</v>
      </c>
      <c r="J24" s="73">
        <f>J23+TIME(0,G23,0)</f>
        <v>0.52152777777777781</v>
      </c>
      <c r="K24" s="120">
        <f>K23+TIME(0,G23,0)</f>
        <v>0.89652777777777781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95</v>
      </c>
      <c r="F25" s="58" t="s">
        <v>96</v>
      </c>
      <c r="G25" s="14">
        <v>3</v>
      </c>
      <c r="H25" s="65">
        <f>H24+TIME(0,G24,0)</f>
        <v>0.60555555555555562</v>
      </c>
      <c r="I25" s="65">
        <f>I24+TIME(0,G24,0)</f>
        <v>0.35555555555555562</v>
      </c>
      <c r="J25" s="65">
        <f>J24+TIME(0,G24,0)</f>
        <v>0.52222222222222225</v>
      </c>
      <c r="K25" s="121">
        <f>K24+TIME(0,G24,0)</f>
        <v>0.89722222222222225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97</v>
      </c>
      <c r="E26" s="20" t="s">
        <v>339</v>
      </c>
      <c r="F26" s="58" t="s">
        <v>94</v>
      </c>
      <c r="G26" s="14">
        <v>5</v>
      </c>
      <c r="H26" s="65">
        <f>H25+TIME(0,G25,0)</f>
        <v>0.60763888888888895</v>
      </c>
      <c r="I26" s="65">
        <f>I25+TIME(0,G25,0)</f>
        <v>0.35763888888888895</v>
      </c>
      <c r="J26" s="65">
        <f>J25+TIME(0,G25,0)</f>
        <v>0.52430555555555558</v>
      </c>
      <c r="K26" s="121">
        <f>K25+TIME(0,G25,0)</f>
        <v>0.89930555555555558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68" t="s">
        <v>340</v>
      </c>
      <c r="E27" s="64" t="s">
        <v>341</v>
      </c>
      <c r="F27" s="61" t="s">
        <v>130</v>
      </c>
      <c r="G27" s="46">
        <v>10</v>
      </c>
      <c r="H27" s="65">
        <f>H26+TIME(0,G26,0)</f>
        <v>0.61111111111111116</v>
      </c>
      <c r="I27" s="65">
        <f>I26+TIME(0,G26,0)</f>
        <v>0.36111111111111116</v>
      </c>
      <c r="J27" s="65">
        <f>J26+TIME(0,G26,0)</f>
        <v>0.52777777777777779</v>
      </c>
      <c r="K27" s="121">
        <f>K26+TIME(0,G26,0)</f>
        <v>0.90277777777777779</v>
      </c>
      <c r="L27" s="2"/>
      <c r="M27" s="33"/>
      <c r="N27" s="30"/>
      <c r="O27" s="30"/>
      <c r="P27" s="30"/>
    </row>
    <row r="28" spans="1:16" s="98" customFormat="1" ht="33.75" customHeight="1">
      <c r="A28" s="95"/>
      <c r="B28" s="47"/>
      <c r="C28" s="96"/>
      <c r="D28" s="48" t="s">
        <v>98</v>
      </c>
      <c r="E28" s="64"/>
      <c r="F28" s="62"/>
      <c r="G28" s="46"/>
      <c r="H28" s="73"/>
      <c r="I28" s="73"/>
      <c r="J28" s="73"/>
      <c r="K28" s="120"/>
      <c r="M28" s="97"/>
      <c r="N28" s="95"/>
      <c r="O28" s="95"/>
      <c r="P28" s="95"/>
    </row>
    <row r="29" spans="1:16" ht="81.900000000000006" customHeight="1">
      <c r="A29" s="30"/>
      <c r="B29" s="47">
        <f>B27+0.1</f>
        <v>1.5</v>
      </c>
      <c r="C29" s="21"/>
      <c r="D29" s="68" t="s">
        <v>149</v>
      </c>
      <c r="E29" s="46" t="s">
        <v>298</v>
      </c>
      <c r="F29" s="61" t="s">
        <v>94</v>
      </c>
      <c r="G29" s="64">
        <v>20</v>
      </c>
      <c r="H29" s="73">
        <f>H27+TIME(0,G27,0)</f>
        <v>0.61805555555555558</v>
      </c>
      <c r="I29" s="73">
        <f>I27+TIME(0,G27,0)</f>
        <v>0.36805555555555558</v>
      </c>
      <c r="J29" s="73">
        <f>J27+TIME(0,G27,0)</f>
        <v>0.53472222222222221</v>
      </c>
      <c r="K29" s="120">
        <f>K27+TIME(0,G27,0)</f>
        <v>0.90972222222222221</v>
      </c>
      <c r="L29" s="2"/>
      <c r="M29" s="33"/>
      <c r="N29" s="30"/>
      <c r="O29" s="30"/>
      <c r="P29" s="30"/>
    </row>
    <row r="30" spans="1:16" s="86" customFormat="1" ht="72.900000000000006" customHeight="1">
      <c r="B30" s="52">
        <f t="shared" ref="B30:B31" si="0">B29+0.1</f>
        <v>1.6</v>
      </c>
      <c r="D30" s="150" t="s">
        <v>342</v>
      </c>
      <c r="E30" s="46" t="s">
        <v>343</v>
      </c>
      <c r="F30" s="175" t="s">
        <v>259</v>
      </c>
      <c r="G30" s="62">
        <v>10</v>
      </c>
      <c r="H30" s="73">
        <f t="shared" ref="H30" si="1">H29+TIME(0,G29,0)</f>
        <v>0.63194444444444442</v>
      </c>
      <c r="I30" s="73">
        <f t="shared" ref="I30" si="2">I29+TIME(0,G29,0)</f>
        <v>0.38194444444444448</v>
      </c>
      <c r="J30" s="73">
        <f t="shared" ref="J30" si="3">J29+TIME(0,G29,0)</f>
        <v>0.54861111111111105</v>
      </c>
      <c r="K30" s="120">
        <f t="shared" ref="K30" si="4">K29+TIME(0,G29,0)</f>
        <v>0.92361111111111105</v>
      </c>
    </row>
    <row r="31" spans="1:16" s="86" customFormat="1" ht="72.900000000000006" customHeight="1">
      <c r="B31" s="52">
        <f t="shared" si="0"/>
        <v>1.7000000000000002</v>
      </c>
      <c r="D31" s="150" t="s">
        <v>376</v>
      </c>
      <c r="E31" s="46" t="s">
        <v>377</v>
      </c>
      <c r="F31" s="61" t="s">
        <v>94</v>
      </c>
      <c r="G31" s="62">
        <v>10</v>
      </c>
      <c r="H31" s="73">
        <f t="shared" ref="H31" si="5">H30+TIME(0,G30,0)</f>
        <v>0.63888888888888884</v>
      </c>
      <c r="I31" s="73">
        <f t="shared" ref="I31" si="6">I30+TIME(0,G30,0)</f>
        <v>0.3888888888888889</v>
      </c>
      <c r="J31" s="73">
        <f t="shared" ref="J31" si="7">J30+TIME(0,G30,0)</f>
        <v>0.55555555555555547</v>
      </c>
      <c r="K31" s="120">
        <f t="shared" ref="K31" si="8">K30+TIME(0,G30,0)</f>
        <v>0.93055555555555547</v>
      </c>
    </row>
    <row r="32" spans="1:16" s="84" customFormat="1" ht="46.65" customHeight="1">
      <c r="B32" s="89"/>
      <c r="C32" s="85"/>
      <c r="D32" s="134" t="s">
        <v>192</v>
      </c>
      <c r="E32" s="103"/>
      <c r="F32" s="75"/>
      <c r="G32" s="64"/>
      <c r="I32" s="26"/>
      <c r="K32" s="252"/>
    </row>
    <row r="33" spans="1:16" ht="82.5" customHeight="1">
      <c r="A33" s="30"/>
      <c r="B33" s="52">
        <f>B31+0.1</f>
        <v>1.8000000000000003</v>
      </c>
      <c r="C33" s="21"/>
      <c r="D33" s="151" t="s">
        <v>134</v>
      </c>
      <c r="E33" s="64" t="s">
        <v>347</v>
      </c>
      <c r="F33" s="74" t="s">
        <v>150</v>
      </c>
      <c r="G33" s="64">
        <v>20</v>
      </c>
      <c r="H33" s="73">
        <f>H31+TIME(0,G31,0)</f>
        <v>0.64583333333333326</v>
      </c>
      <c r="I33" s="73">
        <f>I31+TIME(0,G31,0)</f>
        <v>0.39583333333333331</v>
      </c>
      <c r="J33" s="73">
        <f>J31+TIME(0,G31,0)</f>
        <v>0.56249999999999989</v>
      </c>
      <c r="K33" s="120">
        <f>K31+TIME(0,G31,0)</f>
        <v>0.93749999999999989</v>
      </c>
      <c r="L33" s="2"/>
      <c r="M33" s="30"/>
      <c r="N33" s="30"/>
      <c r="O33" s="30"/>
    </row>
    <row r="34" spans="1:16" s="152" customFormat="1" ht="55.5" customHeight="1">
      <c r="B34" s="52">
        <f t="shared" ref="B34" si="9">B33+0.1</f>
        <v>1.9000000000000004</v>
      </c>
      <c r="C34" s="108"/>
      <c r="D34" s="153" t="s">
        <v>133</v>
      </c>
      <c r="E34" s="46" t="s">
        <v>348</v>
      </c>
      <c r="F34" s="74" t="s">
        <v>131</v>
      </c>
      <c r="G34" s="64">
        <v>20</v>
      </c>
      <c r="H34" s="73">
        <f t="shared" ref="H34" si="10">H33+TIME(0,G33,0)</f>
        <v>0.6597222222222221</v>
      </c>
      <c r="I34" s="73">
        <f t="shared" ref="I34" si="11">I33+TIME(0,G33,0)</f>
        <v>0.40972222222222221</v>
      </c>
      <c r="J34" s="73">
        <f t="shared" ref="J34" si="12">J33+TIME(0,G33,0)</f>
        <v>0.57638888888888873</v>
      </c>
      <c r="K34" s="120">
        <f t="shared" ref="K34" si="13">K33+TIME(0,G33,0)</f>
        <v>0.95138888888888873</v>
      </c>
    </row>
    <row r="35" spans="1:16" s="86" customFormat="1" ht="72.900000000000006" customHeight="1">
      <c r="B35" s="52">
        <f>B34+0.1</f>
        <v>2.0000000000000004</v>
      </c>
      <c r="D35" s="111" t="s">
        <v>99</v>
      </c>
      <c r="E35" s="103"/>
      <c r="F35" s="107" t="s">
        <v>94</v>
      </c>
      <c r="G35" s="107">
        <v>1</v>
      </c>
      <c r="H35" s="73">
        <f t="shared" ref="H35" si="14">H34+TIME(0,G34,0)</f>
        <v>0.67361111111111094</v>
      </c>
      <c r="I35" s="73">
        <f t="shared" ref="I35" si="15">I34+TIME(0,G34,0)</f>
        <v>0.4236111111111111</v>
      </c>
      <c r="J35" s="73">
        <f t="shared" ref="J35" si="16">J34+TIME(0,G34,0)</f>
        <v>0.59027777777777757</v>
      </c>
      <c r="K35" s="120">
        <f t="shared" ref="K35" si="17">K34+TIME(0,G34,0)</f>
        <v>0.96527777777777757</v>
      </c>
    </row>
    <row r="37" spans="1:16" s="86" customFormat="1" ht="72.900000000000006" customHeight="1">
      <c r="B37" s="52"/>
      <c r="D37" s="111"/>
      <c r="E37" s="103"/>
      <c r="F37" s="107"/>
      <c r="G37" s="107"/>
      <c r="H37" s="73"/>
      <c r="I37" s="73"/>
      <c r="J37" s="73"/>
      <c r="K37" s="120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29" t="s">
        <v>100</v>
      </c>
      <c r="E39" s="104"/>
      <c r="H39" s="301"/>
      <c r="I39" s="301"/>
      <c r="J39" s="301"/>
      <c r="K39" s="250"/>
      <c r="L39" s="23"/>
    </row>
    <row r="40" spans="1:16" s="91" customFormat="1" ht="23">
      <c r="D40" s="296" t="s">
        <v>274</v>
      </c>
      <c r="E40" s="249"/>
      <c r="F40" s="249"/>
      <c r="H40" s="140"/>
      <c r="I40" s="140"/>
      <c r="J40" s="140"/>
      <c r="K40" s="251"/>
    </row>
    <row r="41" spans="1:16" s="91" customFormat="1" ht="23.5">
      <c r="D41" s="294" t="s">
        <v>275</v>
      </c>
      <c r="E41" s="140"/>
      <c r="F41" s="140"/>
      <c r="G41" s="140"/>
      <c r="H41" s="140"/>
      <c r="I41" s="140"/>
      <c r="J41" s="140"/>
      <c r="K41" s="251"/>
    </row>
    <row r="42" spans="1:16" s="91" customFormat="1" ht="20.5">
      <c r="D42" s="161" t="s">
        <v>346</v>
      </c>
      <c r="K42" s="249"/>
    </row>
    <row r="43" spans="1:16" s="84" customFormat="1" ht="20.5">
      <c r="D43" s="161" t="s">
        <v>137</v>
      </c>
      <c r="E43" s="91"/>
      <c r="F43" s="91"/>
      <c r="G43" s="91"/>
      <c r="H43" s="91"/>
      <c r="I43" s="91"/>
      <c r="J43" s="91"/>
      <c r="K43" s="249"/>
      <c r="M43" s="86"/>
    </row>
    <row r="44" spans="1:16" s="30" customFormat="1" ht="18">
      <c r="D44" s="165" t="s">
        <v>359</v>
      </c>
      <c r="E44" s="90"/>
      <c r="F44" s="90"/>
      <c r="G44" s="90"/>
      <c r="H44" s="90"/>
      <c r="I44" s="90"/>
      <c r="J44" s="90"/>
      <c r="K44" s="255"/>
      <c r="M44" s="33"/>
    </row>
    <row r="45" spans="1:16" s="84" customFormat="1" ht="20.5">
      <c r="D45" s="165" t="s">
        <v>360</v>
      </c>
      <c r="E45" s="91"/>
      <c r="F45" s="91"/>
      <c r="G45" s="91"/>
      <c r="H45" s="91"/>
      <c r="I45" s="91"/>
      <c r="J45" s="91"/>
      <c r="K45" s="249"/>
      <c r="M45" s="86"/>
    </row>
    <row r="46" spans="1:16" s="84" customFormat="1" ht="20.5">
      <c r="D46" s="161" t="s">
        <v>361</v>
      </c>
      <c r="K46" s="266"/>
      <c r="M46" s="86"/>
    </row>
    <row r="47" spans="1:16" s="84" customFormat="1" ht="20.25">
      <c r="D47" s="2"/>
      <c r="E47" s="2"/>
      <c r="F47" s="2"/>
      <c r="G47" s="2"/>
      <c r="H47" s="30"/>
      <c r="I47" s="2"/>
      <c r="J47" s="30"/>
      <c r="K47" s="267"/>
      <c r="M47" s="86"/>
    </row>
    <row r="48" spans="1:16" s="84" customFormat="1" ht="21">
      <c r="D48" s="144" t="s">
        <v>142</v>
      </c>
      <c r="K48" s="266"/>
      <c r="M48" s="86"/>
    </row>
    <row r="49" spans="1:13" s="84" customFormat="1" ht="72">
      <c r="D49" s="357" t="s">
        <v>362</v>
      </c>
      <c r="K49" s="266"/>
      <c r="M49" s="86"/>
    </row>
    <row r="50" spans="1:13" s="84" customFormat="1" ht="21">
      <c r="D50" s="144"/>
      <c r="K50" s="266"/>
      <c r="M50" s="86"/>
    </row>
    <row r="51" spans="1:13" s="84" customFormat="1" ht="21">
      <c r="D51" s="144" t="s">
        <v>144</v>
      </c>
      <c r="K51" s="266"/>
      <c r="M51" s="86"/>
    </row>
    <row r="52" spans="1:13" s="84" customFormat="1" ht="20.5">
      <c r="D52" s="174" t="s">
        <v>243</v>
      </c>
      <c r="K52" s="266"/>
      <c r="M52" s="86"/>
    </row>
    <row r="53" spans="1:13" s="84" customFormat="1" ht="20.5">
      <c r="D53" s="174" t="s">
        <v>223</v>
      </c>
      <c r="K53" s="266"/>
      <c r="M53" s="86"/>
    </row>
    <row r="54" spans="1:13" s="84" customFormat="1" ht="21">
      <c r="D54" s="144" t="s">
        <v>363</v>
      </c>
      <c r="K54" s="266"/>
      <c r="M54" s="86"/>
    </row>
    <row r="55" spans="1:13" s="84" customFormat="1" ht="21">
      <c r="D55" s="144" t="s">
        <v>190</v>
      </c>
      <c r="K55" s="266"/>
      <c r="M55" s="86"/>
    </row>
    <row r="56" spans="1:13" ht="21">
      <c r="A56" s="145"/>
      <c r="D56" s="174" t="s">
        <v>277</v>
      </c>
      <c r="E56" s="84"/>
      <c r="F56" s="84"/>
      <c r="G56" s="84"/>
      <c r="H56" s="84"/>
      <c r="I56" s="84"/>
      <c r="J56" s="84"/>
      <c r="K56" s="266"/>
      <c r="L56" s="2"/>
    </row>
    <row r="57" spans="1:13" s="84" customFormat="1" ht="21">
      <c r="D57" s="144"/>
      <c r="K57" s="266"/>
      <c r="M57" s="86"/>
    </row>
    <row r="58" spans="1:13" s="84" customFormat="1" ht="21">
      <c r="D58" s="144"/>
      <c r="K58" s="266"/>
      <c r="M58" s="86"/>
    </row>
    <row r="59" spans="1:13" s="84" customFormat="1" ht="21">
      <c r="D59" s="144"/>
      <c r="K59" s="266"/>
      <c r="M59" s="86"/>
    </row>
    <row r="60" spans="1:13" ht="21">
      <c r="A60" s="145"/>
      <c r="D60" s="174"/>
      <c r="E60" s="84"/>
      <c r="F60" s="84"/>
      <c r="G60" s="84"/>
      <c r="H60" s="84"/>
      <c r="I60" s="84"/>
      <c r="J60" s="84"/>
      <c r="K60" s="266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30"/>
  <sheetViews>
    <sheetView topLeftCell="A22" zoomScaleNormal="100" workbookViewId="0">
      <selection activeCell="J6" sqref="J6"/>
    </sheetView>
  </sheetViews>
  <sheetFormatPr defaultColWidth="8.86328125" defaultRowHeight="15.25"/>
  <cols>
    <col min="3" max="3" width="6.453125" customWidth="1"/>
    <col min="4" max="4" width="42" style="71" customWidth="1"/>
    <col min="5" max="5" width="15.08984375" style="71" customWidth="1"/>
    <col min="6" max="6" width="22.453125" style="94" customWidth="1"/>
    <col min="7" max="7" width="8.453125" style="94"/>
    <col min="8" max="8" width="14.31640625" style="94" customWidth="1"/>
    <col min="9" max="9" width="12.54296875" style="94" customWidth="1"/>
    <col min="10" max="10" width="14" style="94" customWidth="1"/>
    <col min="11" max="11" width="14.76953125" style="139" customWidth="1"/>
  </cols>
  <sheetData>
    <row r="1" spans="1:15" s="2" customFormat="1" ht="16.5" customHeight="1">
      <c r="B1" s="11"/>
      <c r="C1" s="12"/>
      <c r="D1" s="13" t="s">
        <v>90</v>
      </c>
      <c r="E1" s="14"/>
      <c r="F1" s="15"/>
      <c r="G1" s="16"/>
      <c r="I1" s="16"/>
      <c r="J1" s="17"/>
      <c r="K1" s="261"/>
    </row>
    <row r="2" spans="1:15" s="2" customFormat="1" ht="15.5">
      <c r="B2" s="15"/>
      <c r="C2" s="12"/>
      <c r="D2" s="18" t="s">
        <v>326</v>
      </c>
      <c r="E2" s="14"/>
      <c r="F2" s="15"/>
      <c r="G2" s="16"/>
      <c r="I2" s="16"/>
      <c r="J2" s="17"/>
      <c r="K2" s="261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61"/>
    </row>
    <row r="4" spans="1:15" s="2" customFormat="1" ht="27">
      <c r="A4" s="30"/>
      <c r="B4" s="32"/>
      <c r="C4" s="37"/>
      <c r="D4" s="48"/>
      <c r="E4" s="20" t="s">
        <v>91</v>
      </c>
      <c r="F4" s="58" t="s">
        <v>92</v>
      </c>
      <c r="G4" s="83" t="s">
        <v>87</v>
      </c>
      <c r="H4" s="83" t="s">
        <v>322</v>
      </c>
      <c r="I4" s="300" t="s">
        <v>323</v>
      </c>
      <c r="J4" s="177" t="s">
        <v>324</v>
      </c>
      <c r="K4" s="262" t="s">
        <v>325</v>
      </c>
      <c r="M4" s="30"/>
      <c r="N4" s="30"/>
      <c r="O4" s="30"/>
    </row>
    <row r="5" spans="1:15" s="2" customFormat="1" ht="72.75" customHeight="1">
      <c r="A5" s="30"/>
      <c r="B5" s="32"/>
      <c r="C5" s="37"/>
      <c r="D5" s="293" t="s">
        <v>278</v>
      </c>
      <c r="E5" s="20"/>
      <c r="F5" s="58"/>
      <c r="G5" s="46">
        <v>120</v>
      </c>
      <c r="H5" s="120">
        <f>J5+2/24</f>
        <v>0.60416666666666674</v>
      </c>
      <c r="I5" s="120">
        <f>J5-4/24</f>
        <v>0.35416666666666674</v>
      </c>
      <c r="J5" s="120">
        <v>0.52083333333333337</v>
      </c>
      <c r="K5" s="120">
        <f>J5+9/24</f>
        <v>0.89583333333333337</v>
      </c>
      <c r="M5" s="30"/>
      <c r="N5" s="30"/>
      <c r="O5" s="30"/>
    </row>
    <row r="6" spans="1:15" ht="20.5">
      <c r="D6" s="594" t="s">
        <v>378</v>
      </c>
    </row>
    <row r="8" spans="1:15" s="2" customFormat="1" ht="40">
      <c r="A8" s="30"/>
      <c r="B8" s="32"/>
      <c r="C8" s="37"/>
      <c r="D8" s="48"/>
      <c r="E8" s="20" t="s">
        <v>91</v>
      </c>
      <c r="F8" s="58" t="s">
        <v>92</v>
      </c>
      <c r="G8" s="83" t="s">
        <v>87</v>
      </c>
      <c r="H8" s="83" t="s">
        <v>240</v>
      </c>
      <c r="I8" s="83" t="s">
        <v>241</v>
      </c>
      <c r="J8" s="268" t="s">
        <v>239</v>
      </c>
      <c r="K8" s="262" t="s">
        <v>238</v>
      </c>
      <c r="M8" s="30"/>
      <c r="N8" s="30"/>
      <c r="O8" s="30"/>
    </row>
    <row r="9" spans="1:15" s="2" customFormat="1" ht="72.75" customHeight="1">
      <c r="A9" s="30"/>
      <c r="B9" s="32"/>
      <c r="C9" s="37"/>
      <c r="D9" s="293" t="s">
        <v>260</v>
      </c>
      <c r="E9" s="20"/>
      <c r="F9" s="58"/>
      <c r="G9" s="46">
        <v>90</v>
      </c>
      <c r="H9" s="73">
        <f>J9-4/24</f>
        <v>0.76041666666666674</v>
      </c>
      <c r="I9" s="73">
        <f>J9-7/24</f>
        <v>0.63541666666666674</v>
      </c>
      <c r="J9" s="73">
        <v>0.92708333333333337</v>
      </c>
      <c r="K9" s="120">
        <f>J9+9/24</f>
        <v>1.3020833333333335</v>
      </c>
      <c r="M9" s="30"/>
      <c r="N9" s="30"/>
      <c r="O9" s="30"/>
    </row>
    <row r="10" spans="1:15" s="84" customFormat="1" ht="20.5">
      <c r="A10" s="87"/>
      <c r="B10" s="67"/>
      <c r="C10" s="88"/>
      <c r="D10" s="105"/>
      <c r="E10" s="64"/>
      <c r="F10" s="106"/>
      <c r="G10" s="109"/>
      <c r="H10" s="73"/>
      <c r="I10" s="73"/>
      <c r="J10" s="73"/>
      <c r="K10" s="120"/>
    </row>
    <row r="11" spans="1:15" s="84" customFormat="1" ht="20.5">
      <c r="A11" s="87"/>
      <c r="B11" s="67"/>
      <c r="C11" s="88"/>
      <c r="D11" s="105"/>
      <c r="E11" s="64"/>
      <c r="F11" s="106"/>
      <c r="G11" s="109"/>
      <c r="H11" s="73"/>
      <c r="I11" s="73"/>
      <c r="J11" s="73"/>
      <c r="K11" s="120"/>
    </row>
    <row r="12" spans="1:15" s="22" customFormat="1" ht="15" customHeight="1">
      <c r="D12" s="129" t="s">
        <v>100</v>
      </c>
      <c r="E12" s="104"/>
      <c r="H12" s="301"/>
      <c r="I12" s="301"/>
      <c r="J12" s="301"/>
      <c r="K12" s="250"/>
      <c r="L12" s="23"/>
    </row>
    <row r="13" spans="1:15" s="91" customFormat="1" ht="23">
      <c r="D13" s="296" t="s">
        <v>279</v>
      </c>
      <c r="E13" s="249"/>
      <c r="F13" s="249"/>
      <c r="H13" s="140"/>
      <c r="I13" s="140"/>
      <c r="J13" s="140"/>
      <c r="K13" s="251"/>
    </row>
    <row r="14" spans="1:15" s="91" customFormat="1" ht="23.5">
      <c r="D14" s="294" t="s">
        <v>275</v>
      </c>
      <c r="E14" s="140"/>
      <c r="F14" s="140"/>
      <c r="G14" s="140"/>
      <c r="H14" s="140"/>
      <c r="I14" s="140"/>
      <c r="J14" s="140"/>
      <c r="K14" s="251"/>
    </row>
    <row r="15" spans="1:15" s="91" customFormat="1" ht="20.5">
      <c r="D15" s="161" t="s">
        <v>346</v>
      </c>
      <c r="K15" s="249"/>
    </row>
    <row r="16" spans="1:15" s="84" customFormat="1" ht="20.5">
      <c r="D16" s="161" t="s">
        <v>137</v>
      </c>
      <c r="E16" s="91"/>
      <c r="F16" s="91"/>
      <c r="G16" s="91"/>
      <c r="H16" s="91"/>
      <c r="I16" s="91"/>
      <c r="J16" s="91"/>
      <c r="K16" s="249"/>
      <c r="M16" s="86"/>
    </row>
    <row r="17" spans="4:13" s="30" customFormat="1" ht="18">
      <c r="D17" s="165" t="s">
        <v>359</v>
      </c>
      <c r="E17" s="90"/>
      <c r="F17" s="90"/>
      <c r="G17" s="90"/>
      <c r="H17" s="90"/>
      <c r="I17" s="90"/>
      <c r="J17" s="90"/>
      <c r="K17" s="255"/>
      <c r="M17" s="33"/>
    </row>
    <row r="18" spans="4:13" s="84" customFormat="1" ht="20.5">
      <c r="D18" s="165" t="s">
        <v>360</v>
      </c>
      <c r="E18" s="91"/>
      <c r="F18" s="91"/>
      <c r="G18" s="91"/>
      <c r="H18" s="91"/>
      <c r="I18" s="91"/>
      <c r="J18" s="91"/>
      <c r="K18" s="249"/>
      <c r="M18" s="86"/>
    </row>
    <row r="19" spans="4:13" s="84" customFormat="1" ht="20.5">
      <c r="D19" s="161" t="s">
        <v>361</v>
      </c>
      <c r="K19" s="266"/>
      <c r="M19" s="86"/>
    </row>
    <row r="20" spans="4:13" s="84" customFormat="1" ht="20.25">
      <c r="D20" s="2"/>
      <c r="E20" s="2"/>
      <c r="F20" s="2"/>
      <c r="G20" s="2"/>
      <c r="H20" s="30"/>
      <c r="I20" s="2"/>
      <c r="J20" s="30"/>
      <c r="K20" s="267"/>
      <c r="M20" s="86"/>
    </row>
    <row r="21" spans="4:13" s="84" customFormat="1" ht="21">
      <c r="D21" s="144" t="s">
        <v>142</v>
      </c>
      <c r="K21" s="266"/>
      <c r="M21" s="86"/>
    </row>
    <row r="22" spans="4:13" s="84" customFormat="1" ht="90">
      <c r="D22" s="357" t="s">
        <v>362</v>
      </c>
      <c r="K22" s="266"/>
      <c r="M22" s="86"/>
    </row>
    <row r="23" spans="4:13" s="91" customFormat="1" ht="20.5">
      <c r="D23" s="161" t="s">
        <v>346</v>
      </c>
      <c r="K23" s="249"/>
    </row>
    <row r="24" spans="4:13" s="84" customFormat="1" ht="20.5">
      <c r="D24" s="161" t="s">
        <v>137</v>
      </c>
      <c r="E24" s="91"/>
      <c r="F24" s="91"/>
      <c r="G24" s="91"/>
      <c r="H24" s="91"/>
      <c r="I24" s="91"/>
      <c r="J24" s="91"/>
      <c r="K24" s="249"/>
      <c r="M24" s="86"/>
    </row>
    <row r="25" spans="4:13" s="30" customFormat="1" ht="18">
      <c r="D25" s="165" t="s">
        <v>359</v>
      </c>
      <c r="E25" s="90"/>
      <c r="F25" s="90"/>
      <c r="G25" s="90"/>
      <c r="H25" s="90"/>
      <c r="I25" s="90"/>
      <c r="J25" s="90"/>
      <c r="K25" s="255"/>
      <c r="M25" s="33"/>
    </row>
    <row r="26" spans="4:13" s="84" customFormat="1" ht="20.5">
      <c r="D26" s="165" t="s">
        <v>360</v>
      </c>
      <c r="E26" s="91"/>
      <c r="F26" s="91"/>
      <c r="G26" s="91"/>
      <c r="H26" s="91"/>
      <c r="I26" s="91"/>
      <c r="J26" s="91"/>
      <c r="K26" s="249"/>
      <c r="M26" s="86"/>
    </row>
    <row r="27" spans="4:13" s="84" customFormat="1" ht="20.5">
      <c r="D27" s="161" t="s">
        <v>361</v>
      </c>
      <c r="K27" s="266"/>
      <c r="M27" s="86"/>
    </row>
    <row r="28" spans="4:13" s="84" customFormat="1" ht="20.25">
      <c r="D28" s="2"/>
      <c r="E28" s="2"/>
      <c r="F28" s="2"/>
      <c r="G28" s="2"/>
      <c r="H28" s="30"/>
      <c r="I28" s="2"/>
      <c r="J28" s="30"/>
      <c r="K28" s="267"/>
      <c r="M28" s="86"/>
    </row>
    <row r="29" spans="4:13" s="84" customFormat="1" ht="21">
      <c r="D29" s="144" t="s">
        <v>142</v>
      </c>
      <c r="K29" s="266"/>
      <c r="M29" s="86"/>
    </row>
    <row r="30" spans="4:13" s="84" customFormat="1" ht="90">
      <c r="D30" s="357" t="s">
        <v>362</v>
      </c>
      <c r="K30" s="266"/>
      <c r="M30" s="86"/>
    </row>
  </sheetData>
  <phoneticPr fontId="23"/>
  <hyperlinks>
    <hyperlink ref="D22" r:id="rId1" display="mailto:23367660100@ieeesa.webex.com" xr:uid="{B3F28A92-DFFD-4923-B62B-DA0A114273FC}"/>
    <hyperlink ref="D30" r:id="rId2" display="mailto:23367660100@ieeesa.webex.com" xr:uid="{DA66804A-023F-41F8-AC05-DEFDC8D0C098}"/>
    <hyperlink ref="D17" r:id="rId3" display="https://ieeesa.webex.com/wbxmjs/joinservice/sites/ieeesa/meeting/download/3e0bdaecc2e845988112b28cb38bc738?siteurl=ieeesa&amp;MTID=m077b9725fcf2dbe44c37fbf440e67f30" xr:uid="{8377A31F-B6DF-475F-8A4E-417DE5CCCBDE}"/>
    <hyperlink ref="D25" r:id="rId4" display="https://ieeesa.webex.com/wbxmjs/joinservice/sites/ieeesa/meeting/download/3e0bdaecc2e845988112b28cb38bc738?siteurl=ieeesa&amp;MTID=m077b9725fcf2dbe44c37fbf440e67f30" xr:uid="{A979B69E-E1AA-4EAF-9BE3-377B3F9A7C4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3"/>
  <sheetViews>
    <sheetView topLeftCell="A28" zoomScale="90" zoomScaleNormal="90" workbookViewId="0">
      <selection activeCell="F32" sqref="F32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6328125" style="2" customWidth="1"/>
    <col min="8" max="8" width="14.2265625" style="94" customWidth="1"/>
    <col min="9" max="9" width="12.54296875" style="94" customWidth="1"/>
    <col min="10" max="10" width="14" style="94" customWidth="1"/>
    <col min="11" max="11" width="14.76953125" style="139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8"/>
      <c r="I1" s="137"/>
      <c r="J1" s="138"/>
      <c r="K1" s="260"/>
      <c r="L1"/>
      <c r="M1" s="17"/>
    </row>
    <row r="2" spans="1:16">
      <c r="B2" s="15"/>
      <c r="C2" s="12"/>
      <c r="D2" s="18" t="s">
        <v>365</v>
      </c>
      <c r="F2" s="15"/>
      <c r="G2" s="16"/>
      <c r="H2" s="17"/>
      <c r="I2" s="16"/>
      <c r="J2" s="17"/>
      <c r="K2" s="261"/>
      <c r="L2"/>
      <c r="M2" s="17"/>
    </row>
    <row r="3" spans="1:16" s="30" customFormat="1" ht="40">
      <c r="B3" s="41"/>
      <c r="C3" s="41"/>
      <c r="E3" s="55"/>
      <c r="F3" s="33"/>
      <c r="G3" s="83" t="s">
        <v>87</v>
      </c>
      <c r="H3" s="83" t="s">
        <v>318</v>
      </c>
      <c r="I3" s="83" t="s">
        <v>319</v>
      </c>
      <c r="J3" s="177" t="s">
        <v>320</v>
      </c>
      <c r="K3" s="262" t="s">
        <v>321</v>
      </c>
    </row>
    <row r="4" spans="1:16" s="17" customFormat="1" ht="18.75" customHeight="1">
      <c r="D4" s="45" t="s">
        <v>366</v>
      </c>
      <c r="E4" s="20"/>
      <c r="F4" s="35"/>
      <c r="G4" s="14">
        <v>60</v>
      </c>
      <c r="H4" s="121">
        <f>J4+2/24</f>
        <v>0.47916666666666663</v>
      </c>
      <c r="I4" s="121">
        <f>J4-4/24</f>
        <v>0.22916666666666666</v>
      </c>
      <c r="J4" s="121">
        <v>0.39583333333333331</v>
      </c>
      <c r="K4" s="121">
        <f>J4+9/24</f>
        <v>0.77083333333333326</v>
      </c>
    </row>
    <row r="5" spans="1:16" s="17" customFormat="1" ht="18.75" customHeight="1">
      <c r="D5" s="45" t="s">
        <v>367</v>
      </c>
      <c r="E5" s="20"/>
      <c r="F5" s="35"/>
      <c r="G5" s="14">
        <v>60</v>
      </c>
      <c r="H5" s="121">
        <f>J5+2/24</f>
        <v>0.52083333333333337</v>
      </c>
      <c r="I5" s="121">
        <f>J5-4/24</f>
        <v>0.27083333333333337</v>
      </c>
      <c r="J5" s="121">
        <v>0.4375</v>
      </c>
      <c r="K5" s="121">
        <f>J5+9/24</f>
        <v>0.8125</v>
      </c>
    </row>
    <row r="6" spans="1:16" ht="18">
      <c r="A6" s="30"/>
      <c r="B6" s="30"/>
      <c r="C6" s="30"/>
      <c r="D6" s="30"/>
      <c r="F6" s="30"/>
      <c r="G6" s="30"/>
      <c r="H6" s="30"/>
      <c r="I6" s="30"/>
      <c r="J6" s="33"/>
      <c r="K6" s="247"/>
      <c r="L6"/>
      <c r="M6" s="33"/>
      <c r="N6" s="30"/>
      <c r="O6" s="30"/>
      <c r="P6" s="30"/>
    </row>
    <row r="7" spans="1:16" s="60" customFormat="1" ht="16.5" customHeight="1" thickBot="1">
      <c r="B7" s="80"/>
      <c r="D7" s="48" t="s">
        <v>89</v>
      </c>
      <c r="E7" s="14"/>
      <c r="F7" s="58"/>
      <c r="G7" s="59"/>
      <c r="I7" s="63"/>
      <c r="J7" s="82"/>
      <c r="K7" s="263"/>
      <c r="M7" s="82"/>
    </row>
    <row r="8" spans="1:16" s="30" customFormat="1" ht="19.25" thickBot="1">
      <c r="D8" s="161" t="s">
        <v>364</v>
      </c>
      <c r="E8" s="162"/>
      <c r="F8" s="161"/>
      <c r="G8" s="163"/>
      <c r="I8" s="51"/>
      <c r="J8" s="33"/>
      <c r="K8" s="264"/>
      <c r="M8" s="33"/>
    </row>
    <row r="9" spans="1:16" s="30" customFormat="1" ht="18.5">
      <c r="D9" s="161" t="s">
        <v>137</v>
      </c>
      <c r="E9" s="162"/>
      <c r="F9" s="161" t="s">
        <v>142</v>
      </c>
      <c r="G9" s="164"/>
      <c r="I9" s="51"/>
      <c r="J9" s="33"/>
      <c r="K9" s="264"/>
      <c r="M9" s="33"/>
    </row>
    <row r="10" spans="1:16" s="179" customFormat="1" ht="31.5">
      <c r="D10" s="356" t="s">
        <v>356</v>
      </c>
      <c r="E10" s="181"/>
      <c r="F10" s="180" t="s">
        <v>270</v>
      </c>
      <c r="G10" s="182"/>
      <c r="I10" s="183"/>
      <c r="J10" s="184"/>
      <c r="K10" s="265"/>
      <c r="M10" s="184"/>
    </row>
    <row r="11" spans="1:16" s="30" customFormat="1" ht="18.5">
      <c r="D11" s="254" t="s">
        <v>357</v>
      </c>
      <c r="E11" s="162"/>
      <c r="F11" s="161" t="s">
        <v>242</v>
      </c>
      <c r="G11" s="164"/>
      <c r="I11" s="51"/>
      <c r="J11" s="33"/>
      <c r="K11" s="264"/>
      <c r="M11" s="33"/>
    </row>
    <row r="12" spans="1:16" s="30" customFormat="1" ht="18.5">
      <c r="D12" s="161" t="s">
        <v>358</v>
      </c>
      <c r="E12" s="162"/>
      <c r="F12" s="161" t="s">
        <v>222</v>
      </c>
      <c r="G12" s="164"/>
      <c r="I12" s="51"/>
      <c r="J12" s="33"/>
      <c r="K12" s="264"/>
      <c r="M12" s="33"/>
    </row>
    <row r="13" spans="1:16" s="30" customFormat="1" ht="18.5">
      <c r="D13" s="161"/>
      <c r="E13" s="162"/>
      <c r="F13" s="174" t="s">
        <v>243</v>
      </c>
      <c r="G13" s="164"/>
      <c r="I13" s="51"/>
      <c r="J13" s="33"/>
      <c r="K13" s="264"/>
      <c r="M13" s="33"/>
    </row>
    <row r="14" spans="1:16" s="30" customFormat="1" ht="18">
      <c r="D14" s="38"/>
      <c r="E14" s="162"/>
      <c r="F14" s="174" t="s">
        <v>223</v>
      </c>
      <c r="G14" s="164"/>
      <c r="I14" s="51"/>
      <c r="J14" s="33"/>
      <c r="K14" s="264"/>
      <c r="M14" s="33"/>
    </row>
    <row r="15" spans="1:16" s="30" customFormat="1" ht="18.5">
      <c r="D15" s="38"/>
      <c r="E15" s="162"/>
      <c r="F15" s="161" t="s">
        <v>271</v>
      </c>
      <c r="G15" s="164"/>
      <c r="I15" s="51"/>
      <c r="J15" s="33"/>
      <c r="K15" s="264"/>
      <c r="M15" s="33"/>
    </row>
    <row r="16" spans="1:16" s="30" customFormat="1" ht="18.5">
      <c r="D16" s="38"/>
      <c r="E16" s="162"/>
      <c r="F16" s="161" t="s">
        <v>224</v>
      </c>
      <c r="G16" s="164"/>
      <c r="I16" s="51"/>
      <c r="J16" s="33"/>
      <c r="K16" s="264"/>
      <c r="M16" s="33"/>
    </row>
    <row r="17" spans="1:13" s="30" customFormat="1" ht="18">
      <c r="D17" s="38"/>
      <c r="E17" s="162"/>
      <c r="F17" s="174" t="s">
        <v>272</v>
      </c>
      <c r="G17" s="164"/>
      <c r="I17" s="51"/>
      <c r="J17" s="33"/>
      <c r="K17" s="264"/>
      <c r="M17" s="33"/>
    </row>
    <row r="18" spans="1:13" s="30" customFormat="1" ht="18">
      <c r="D18" s="38"/>
      <c r="E18" s="162"/>
      <c r="F18" s="174"/>
      <c r="G18" s="164"/>
      <c r="I18" s="51"/>
      <c r="J18" s="33"/>
      <c r="K18" s="264"/>
      <c r="M18" s="33"/>
    </row>
    <row r="19" spans="1:13" ht="18">
      <c r="B19" s="11"/>
      <c r="C19" s="12"/>
      <c r="D19" s="13" t="s">
        <v>86</v>
      </c>
      <c r="F19" s="15"/>
      <c r="G19" s="16"/>
      <c r="H19" s="2"/>
      <c r="I19" s="16"/>
      <c r="J19" s="17"/>
      <c r="K19" s="261"/>
      <c r="M19" s="17"/>
    </row>
    <row r="20" spans="1:13">
      <c r="B20" s="15"/>
      <c r="C20" s="12"/>
      <c r="D20" s="18" t="s">
        <v>327</v>
      </c>
      <c r="F20" s="15"/>
      <c r="G20" s="16"/>
      <c r="H20" s="2"/>
      <c r="I20" s="16"/>
      <c r="J20" s="17"/>
      <c r="K20" s="261"/>
      <c r="M20" s="17"/>
    </row>
    <row r="21" spans="1:13" s="26" customFormat="1">
      <c r="B21" s="172"/>
      <c r="C21" s="21"/>
      <c r="D21" s="53"/>
      <c r="E21" s="14"/>
      <c r="F21" s="174"/>
      <c r="G21" s="64"/>
      <c r="H21" s="73"/>
      <c r="I21" s="73"/>
      <c r="J21" s="73"/>
      <c r="K21" s="120"/>
      <c r="L21" s="55"/>
      <c r="M21" s="55"/>
    </row>
    <row r="22" spans="1:13" s="26" customFormat="1">
      <c r="B22" s="172"/>
      <c r="C22" s="21"/>
      <c r="D22" s="53"/>
      <c r="E22" s="14"/>
      <c r="F22" s="174"/>
      <c r="G22" s="64"/>
      <c r="H22" s="73"/>
      <c r="I22" s="73"/>
      <c r="J22" s="73"/>
      <c r="K22" s="120"/>
      <c r="L22" s="55"/>
      <c r="M22" s="55"/>
    </row>
    <row r="23" spans="1:13" s="30" customFormat="1" ht="27">
      <c r="B23" s="41"/>
      <c r="C23" s="41"/>
      <c r="E23" s="20" t="s">
        <v>91</v>
      </c>
      <c r="F23" s="58" t="s">
        <v>92</v>
      </c>
      <c r="G23" s="44" t="s">
        <v>87</v>
      </c>
      <c r="H23" s="83" t="s">
        <v>328</v>
      </c>
      <c r="I23" s="300" t="s">
        <v>329</v>
      </c>
      <c r="J23" s="177" t="s">
        <v>330</v>
      </c>
      <c r="K23" s="262" t="s">
        <v>331</v>
      </c>
      <c r="L23" s="66"/>
    </row>
    <row r="24" spans="1:13" s="130" customFormat="1" ht="54.9" customHeight="1">
      <c r="B24" s="131"/>
      <c r="C24" s="79"/>
      <c r="D24" s="295" t="s">
        <v>281</v>
      </c>
      <c r="E24" s="64"/>
      <c r="F24" s="107"/>
      <c r="G24" s="61">
        <v>120</v>
      </c>
      <c r="H24" s="120">
        <f>J24+2/24</f>
        <v>0.60416666666666674</v>
      </c>
      <c r="I24" s="120">
        <f>J24-4/24</f>
        <v>0.35416666666666674</v>
      </c>
      <c r="J24" s="120">
        <v>0.52083333333333337</v>
      </c>
      <c r="K24" s="120">
        <f>J24+9/24</f>
        <v>0.89583333333333337</v>
      </c>
      <c r="L24" s="65"/>
    </row>
    <row r="25" spans="1:13" s="84" customFormat="1" ht="20.5">
      <c r="A25" s="87"/>
      <c r="B25" s="67">
        <v>3.1</v>
      </c>
      <c r="C25" s="88"/>
      <c r="D25" s="105" t="s">
        <v>101</v>
      </c>
      <c r="E25" s="64" t="s">
        <v>386</v>
      </c>
      <c r="F25" s="106" t="s">
        <v>102</v>
      </c>
      <c r="G25" s="119">
        <v>1</v>
      </c>
      <c r="H25" s="120">
        <f>J25+2/24</f>
        <v>0.60416666666666674</v>
      </c>
      <c r="I25" s="120">
        <f>J25-4/24</f>
        <v>0.35416666666666674</v>
      </c>
      <c r="J25" s="120">
        <v>0.52083333333333337</v>
      </c>
      <c r="K25" s="120">
        <f>J25+9/24</f>
        <v>0.89583333333333337</v>
      </c>
      <c r="L25" s="65"/>
    </row>
    <row r="26" spans="1:13" s="84" customFormat="1" ht="20.5">
      <c r="A26" s="87"/>
      <c r="B26" s="67"/>
      <c r="C26" s="88"/>
      <c r="D26" s="105" t="s">
        <v>27</v>
      </c>
      <c r="E26" s="46" t="s">
        <v>386</v>
      </c>
      <c r="F26" s="94"/>
      <c r="G26" s="119">
        <v>1</v>
      </c>
      <c r="H26" s="73">
        <f t="shared" ref="H26:H35" si="0">H25+TIME(0,G25,0)</f>
        <v>0.60486111111111118</v>
      </c>
      <c r="I26" s="73">
        <f t="shared" ref="I26:I35" si="1">I25+TIME(0,G25,0)</f>
        <v>0.35486111111111118</v>
      </c>
      <c r="J26" s="73">
        <f t="shared" ref="J26:J35" si="2">J25+TIME(0,G25,0)</f>
        <v>0.52152777777777781</v>
      </c>
      <c r="K26" s="120">
        <f t="shared" ref="K26:K35" si="3">K25+TIME(0,G25,0)</f>
        <v>0.89652777777777781</v>
      </c>
      <c r="L26" s="73"/>
    </row>
    <row r="27" spans="1:13" s="84" customFormat="1" ht="20.25">
      <c r="A27" s="87"/>
      <c r="B27" s="36">
        <f>B25+0.1</f>
        <v>3.2</v>
      </c>
      <c r="C27" s="78"/>
      <c r="D27" s="105" t="s">
        <v>95</v>
      </c>
      <c r="E27" s="119"/>
      <c r="F27" s="106" t="s">
        <v>103</v>
      </c>
      <c r="G27" s="119">
        <v>1</v>
      </c>
      <c r="H27" s="73">
        <f t="shared" si="0"/>
        <v>0.60555555555555562</v>
      </c>
      <c r="I27" s="73">
        <f t="shared" si="1"/>
        <v>0.35555555555555562</v>
      </c>
      <c r="J27" s="73">
        <f t="shared" si="2"/>
        <v>0.52222222222222225</v>
      </c>
      <c r="K27" s="120">
        <f t="shared" si="3"/>
        <v>0.89722222222222225</v>
      </c>
      <c r="L27" s="65"/>
    </row>
    <row r="28" spans="1:13" s="84" customFormat="1" ht="23.25" customHeight="1">
      <c r="A28" s="87"/>
      <c r="B28" s="36">
        <f t="shared" ref="B28:B35" si="4">B27+0.1</f>
        <v>3.3000000000000003</v>
      </c>
      <c r="C28" s="78"/>
      <c r="D28" s="105" t="s">
        <v>104</v>
      </c>
      <c r="E28" s="102"/>
      <c r="F28" s="106" t="s">
        <v>94</v>
      </c>
      <c r="G28" s="119">
        <v>1</v>
      </c>
      <c r="H28" s="54">
        <f t="shared" si="0"/>
        <v>0.60625000000000007</v>
      </c>
      <c r="I28" s="54">
        <f t="shared" si="1"/>
        <v>0.35625000000000007</v>
      </c>
      <c r="J28" s="54">
        <f t="shared" si="2"/>
        <v>0.5229166666666667</v>
      </c>
      <c r="K28" s="122">
        <f t="shared" si="3"/>
        <v>0.8979166666666667</v>
      </c>
      <c r="L28" s="65"/>
    </row>
    <row r="29" spans="1:13" s="84" customFormat="1" ht="23.25" customHeight="1">
      <c r="A29" s="87"/>
      <c r="B29" s="36">
        <f t="shared" si="4"/>
        <v>3.4000000000000004</v>
      </c>
      <c r="C29" s="78"/>
      <c r="D29" s="105" t="s">
        <v>105</v>
      </c>
      <c r="E29" s="102" t="s">
        <v>387</v>
      </c>
      <c r="F29" s="106" t="s">
        <v>94</v>
      </c>
      <c r="G29" s="119">
        <v>1</v>
      </c>
      <c r="H29" s="54">
        <f t="shared" si="0"/>
        <v>0.60694444444444451</v>
      </c>
      <c r="I29" s="54">
        <f t="shared" si="1"/>
        <v>0.35694444444444451</v>
      </c>
      <c r="J29" s="54">
        <f t="shared" si="2"/>
        <v>0.52361111111111114</v>
      </c>
      <c r="K29" s="122">
        <f t="shared" si="3"/>
        <v>0.89861111111111114</v>
      </c>
      <c r="L29" s="65"/>
    </row>
    <row r="30" spans="1:13" s="86" customFormat="1" ht="72.900000000000006" customHeight="1">
      <c r="B30" s="52">
        <f t="shared" si="4"/>
        <v>3.5000000000000004</v>
      </c>
      <c r="D30" s="150" t="s">
        <v>376</v>
      </c>
      <c r="E30" s="46" t="s">
        <v>377</v>
      </c>
      <c r="F30" s="61" t="s">
        <v>94</v>
      </c>
      <c r="G30" s="62">
        <v>5</v>
      </c>
      <c r="H30" s="73">
        <f t="shared" si="0"/>
        <v>0.60763888888888895</v>
      </c>
      <c r="I30" s="73">
        <f t="shared" si="1"/>
        <v>0.35763888888888895</v>
      </c>
      <c r="J30" s="73">
        <f t="shared" si="2"/>
        <v>0.52430555555555558</v>
      </c>
      <c r="K30" s="120">
        <f t="shared" si="3"/>
        <v>0.89930555555555558</v>
      </c>
    </row>
    <row r="31" spans="1:13" s="86" customFormat="1" ht="72.900000000000006" customHeight="1">
      <c r="B31" s="52">
        <f t="shared" ref="B31" si="5">B30+0.1</f>
        <v>3.6000000000000005</v>
      </c>
      <c r="D31" s="136" t="s">
        <v>344</v>
      </c>
      <c r="E31" s="46" t="s">
        <v>345</v>
      </c>
      <c r="F31" s="74" t="s">
        <v>287</v>
      </c>
      <c r="G31" s="135">
        <v>20</v>
      </c>
      <c r="H31" s="73">
        <f t="shared" ref="H30:H31" si="6">H30+TIME(0,G30,0)</f>
        <v>0.61111111111111116</v>
      </c>
      <c r="I31" s="73">
        <f t="shared" ref="I30:I31" si="7">I30+TIME(0,G30,0)</f>
        <v>0.36111111111111116</v>
      </c>
      <c r="J31" s="73">
        <f t="shared" ref="J30:J31" si="8">J30+TIME(0,G30,0)</f>
        <v>0.52777777777777779</v>
      </c>
      <c r="K31" s="120">
        <f t="shared" ref="K30:K31" si="9">K30+TIME(0,G30,0)</f>
        <v>0.90277777777777779</v>
      </c>
    </row>
    <row r="32" spans="1:13" s="86" customFormat="1" ht="87.9" customHeight="1">
      <c r="B32" s="52">
        <f>B31+0.1</f>
        <v>3.7000000000000006</v>
      </c>
      <c r="D32" s="350" t="s">
        <v>153</v>
      </c>
      <c r="E32" s="46" t="s">
        <v>349</v>
      </c>
      <c r="F32" s="61" t="s">
        <v>154</v>
      </c>
      <c r="G32" s="62">
        <v>15</v>
      </c>
      <c r="H32" s="73">
        <f t="shared" ref="H32" si="10">H31+TIME(0,G31,0)</f>
        <v>0.625</v>
      </c>
      <c r="I32" s="73">
        <f t="shared" ref="I32" si="11">I31+TIME(0,G31,0)</f>
        <v>0.37500000000000006</v>
      </c>
      <c r="J32" s="73">
        <f t="shared" ref="J32" si="12">J31+TIME(0,G31,0)</f>
        <v>0.54166666666666663</v>
      </c>
      <c r="K32" s="120">
        <f t="shared" ref="K32" si="13">K31+TIME(0,G31,0)</f>
        <v>0.91666666666666663</v>
      </c>
    </row>
    <row r="33" spans="1:14" s="17" customFormat="1" ht="99.75" customHeight="1">
      <c r="B33" s="52">
        <f>B32+0.1</f>
        <v>3.8000000000000007</v>
      </c>
      <c r="C33" s="86"/>
      <c r="D33" s="68" t="s">
        <v>162</v>
      </c>
      <c r="E33" s="46" t="s">
        <v>350</v>
      </c>
      <c r="F33" s="74" t="s">
        <v>152</v>
      </c>
      <c r="G33" s="64">
        <v>15</v>
      </c>
      <c r="H33" s="54">
        <f t="shared" ref="H33" si="14">H32+TIME(0,G32,0)</f>
        <v>0.63541666666666663</v>
      </c>
      <c r="I33" s="54">
        <f>I32+TIME(0,G32,0)</f>
        <v>0.38541666666666674</v>
      </c>
      <c r="J33" s="54">
        <f t="shared" ref="J33" si="15">J32+TIME(0,G32,0)</f>
        <v>0.55208333333333326</v>
      </c>
      <c r="K33" s="122">
        <f t="shared" ref="K33" si="16">K32+TIME(0,G32,0)</f>
        <v>0.92708333333333326</v>
      </c>
    </row>
    <row r="34" spans="1:14" s="17" customFormat="1" ht="74.25" customHeight="1">
      <c r="B34" s="52">
        <f t="shared" si="4"/>
        <v>3.9000000000000008</v>
      </c>
      <c r="C34" s="86"/>
      <c r="D34" s="68" t="s">
        <v>156</v>
      </c>
      <c r="E34" s="46" t="s">
        <v>351</v>
      </c>
      <c r="F34" s="74" t="s">
        <v>155</v>
      </c>
      <c r="G34" s="64">
        <v>15</v>
      </c>
      <c r="H34" s="73">
        <f t="shared" si="0"/>
        <v>0.64583333333333326</v>
      </c>
      <c r="I34" s="73">
        <f t="shared" si="1"/>
        <v>0.39583333333333343</v>
      </c>
      <c r="J34" s="73">
        <f t="shared" si="2"/>
        <v>0.56249999999999989</v>
      </c>
      <c r="K34" s="120">
        <f t="shared" si="3"/>
        <v>0.93749999999999989</v>
      </c>
    </row>
    <row r="35" spans="1:14" s="86" customFormat="1" ht="74.400000000000006" customHeight="1">
      <c r="A35" s="82"/>
      <c r="B35" s="52">
        <f t="shared" si="4"/>
        <v>4.0000000000000009</v>
      </c>
      <c r="C35" s="33"/>
      <c r="D35" s="68" t="s">
        <v>292</v>
      </c>
      <c r="E35" s="46" t="s">
        <v>352</v>
      </c>
      <c r="F35" s="61" t="s">
        <v>126</v>
      </c>
      <c r="G35" s="64">
        <v>15</v>
      </c>
      <c r="H35" s="73">
        <f t="shared" si="0"/>
        <v>0.65624999999999989</v>
      </c>
      <c r="I35" s="73">
        <f t="shared" si="1"/>
        <v>0.40625000000000011</v>
      </c>
      <c r="J35" s="73">
        <f t="shared" si="2"/>
        <v>0.57291666666666652</v>
      </c>
      <c r="K35" s="120">
        <f t="shared" si="3"/>
        <v>0.94791666666666652</v>
      </c>
    </row>
    <row r="36" spans="1:14" s="86" customFormat="1" ht="74.400000000000006" customHeight="1">
      <c r="A36" s="82"/>
      <c r="B36" s="52"/>
      <c r="C36" s="33"/>
      <c r="D36" s="349" t="s">
        <v>291</v>
      </c>
      <c r="E36" s="46"/>
      <c r="F36" s="61"/>
      <c r="G36" s="64"/>
      <c r="H36" s="73"/>
      <c r="I36" s="73"/>
      <c r="J36" s="73"/>
      <c r="K36" s="120"/>
    </row>
    <row r="37" spans="1:14" ht="82.5" customHeight="1">
      <c r="A37" s="17"/>
      <c r="B37" s="348">
        <f>B35+0.1</f>
        <v>4.1000000000000005</v>
      </c>
      <c r="C37" s="86"/>
      <c r="D37" s="173" t="s">
        <v>237</v>
      </c>
      <c r="E37" s="146" t="s">
        <v>353</v>
      </c>
      <c r="F37" s="46" t="s">
        <v>193</v>
      </c>
      <c r="G37" s="39">
        <v>5</v>
      </c>
      <c r="H37" s="73">
        <f>H35+TIME(0,G35,0)</f>
        <v>0.66666666666666652</v>
      </c>
      <c r="I37" s="73">
        <f>I35+TIME(0,G35,0)</f>
        <v>0.4166666666666668</v>
      </c>
      <c r="J37" s="73">
        <f>J35+TIME(0,G35,0)</f>
        <v>0.58333333333333315</v>
      </c>
      <c r="K37" s="120">
        <f>K35+TIME(0,G35,0)</f>
        <v>0.95833333333333315</v>
      </c>
      <c r="L37" s="30"/>
      <c r="M37" s="30"/>
      <c r="N37" s="30"/>
    </row>
    <row r="38" spans="1:14" ht="82.5" customHeight="1">
      <c r="A38" s="17"/>
      <c r="B38" s="348">
        <f t="shared" ref="B38:B39" si="17">B37+0.1</f>
        <v>4.2</v>
      </c>
      <c r="C38" s="86"/>
      <c r="D38" s="173" t="s">
        <v>109</v>
      </c>
      <c r="E38" s="146" t="s">
        <v>354</v>
      </c>
      <c r="F38" s="46" t="s">
        <v>191</v>
      </c>
      <c r="G38" s="39">
        <v>5</v>
      </c>
      <c r="H38" s="73">
        <f>H37+TIME(0,G37,0)</f>
        <v>0.67013888888888873</v>
      </c>
      <c r="I38" s="73">
        <f>I37+TIME(0,G37,0)</f>
        <v>0.42013888888888901</v>
      </c>
      <c r="J38" s="73">
        <f>J37+TIME(0,G37,0)</f>
        <v>0.58680555555555536</v>
      </c>
      <c r="K38" s="120">
        <f>K37+TIME(0,G37,0)</f>
        <v>0.96180555555555536</v>
      </c>
      <c r="L38" s="30"/>
      <c r="M38" s="30"/>
      <c r="N38" s="30"/>
    </row>
    <row r="39" spans="1:14" ht="82.5" customHeight="1">
      <c r="A39" s="17"/>
      <c r="B39" s="348">
        <f t="shared" si="17"/>
        <v>4.3</v>
      </c>
      <c r="C39" s="86"/>
      <c r="D39" s="173" t="s">
        <v>132</v>
      </c>
      <c r="E39" s="146" t="s">
        <v>299</v>
      </c>
      <c r="F39" s="46" t="s">
        <v>120</v>
      </c>
      <c r="G39" s="39">
        <v>5</v>
      </c>
      <c r="H39" s="73">
        <f>H38+TIME(0,G38,0)</f>
        <v>0.67361111111111094</v>
      </c>
      <c r="I39" s="73">
        <f>I38+TIME(0,G38,0)</f>
        <v>0.42361111111111122</v>
      </c>
      <c r="J39" s="73">
        <f>J38+TIME(0,G38,0)</f>
        <v>0.59027777777777757</v>
      </c>
      <c r="K39" s="120">
        <f>K38+TIME(0,G38,0)</f>
        <v>0.96527777777777757</v>
      </c>
      <c r="L39" s="30"/>
      <c r="M39" s="30"/>
      <c r="N39" s="30"/>
    </row>
    <row r="40" spans="1:14" s="86" customFormat="1" ht="57" customHeight="1">
      <c r="B40" s="52">
        <f t="shared" ref="B40:B41" si="18">B39+0.1</f>
        <v>4.3999999999999995</v>
      </c>
      <c r="D40" s="298" t="s">
        <v>355</v>
      </c>
      <c r="E40" s="135" t="s">
        <v>235</v>
      </c>
      <c r="F40" s="46" t="s">
        <v>94</v>
      </c>
      <c r="G40" s="64">
        <v>5</v>
      </c>
      <c r="H40" s="73">
        <f t="shared" ref="H40:H42" si="19">H39+TIME(0,G39,0)</f>
        <v>0.67708333333333315</v>
      </c>
      <c r="I40" s="73">
        <f t="shared" ref="I40:I42" si="20">I39+TIME(0,G39,0)</f>
        <v>0.42708333333333343</v>
      </c>
      <c r="J40" s="73">
        <f t="shared" ref="J40:J42" si="21">J39+TIME(0,G39,0)</f>
        <v>0.59374999999999978</v>
      </c>
      <c r="K40" s="120">
        <f t="shared" ref="K40:K42" si="22">K39+TIME(0,G39,0)</f>
        <v>0.96874999999999978</v>
      </c>
      <c r="L40" s="258"/>
    </row>
    <row r="41" spans="1:14" s="33" customFormat="1" ht="78" customHeight="1">
      <c r="B41" s="52">
        <f t="shared" si="18"/>
        <v>4.4999999999999991</v>
      </c>
      <c r="C41" s="86"/>
      <c r="D41" s="298" t="s">
        <v>236</v>
      </c>
      <c r="E41" s="135" t="s">
        <v>234</v>
      </c>
      <c r="F41" s="46" t="s">
        <v>232</v>
      </c>
      <c r="G41" s="64">
        <v>5</v>
      </c>
      <c r="H41" s="73">
        <f t="shared" si="19"/>
        <v>0.68055555555555536</v>
      </c>
      <c r="I41" s="73">
        <f t="shared" si="20"/>
        <v>0.43055555555555564</v>
      </c>
      <c r="J41" s="73">
        <f t="shared" si="21"/>
        <v>0.59722222222222199</v>
      </c>
      <c r="K41" s="120">
        <f t="shared" si="22"/>
        <v>0.97222222222222199</v>
      </c>
      <c r="L41" s="51"/>
    </row>
    <row r="42" spans="1:14" s="86" customFormat="1" ht="68.400000000000006" customHeight="1">
      <c r="B42" s="52">
        <f>B41+0.1</f>
        <v>4.5999999999999988</v>
      </c>
      <c r="D42" s="111" t="s">
        <v>379</v>
      </c>
      <c r="E42" s="64"/>
      <c r="F42" s="107" t="s">
        <v>94</v>
      </c>
      <c r="G42" s="39">
        <v>1</v>
      </c>
      <c r="H42" s="73">
        <f t="shared" si="19"/>
        <v>0.68402777777777757</v>
      </c>
      <c r="I42" s="73">
        <f t="shared" si="20"/>
        <v>0.43402777777777785</v>
      </c>
      <c r="J42" s="73">
        <f t="shared" si="21"/>
        <v>0.6006944444444442</v>
      </c>
      <c r="K42" s="120">
        <f t="shared" si="22"/>
        <v>0.9756944444444442</v>
      </c>
      <c r="L42" s="73"/>
    </row>
    <row r="45" spans="1:14" s="22" customFormat="1" ht="15" customHeight="1">
      <c r="D45" s="129" t="s">
        <v>100</v>
      </c>
      <c r="E45" s="104"/>
      <c r="H45" s="301"/>
      <c r="I45" s="301"/>
      <c r="J45" s="301"/>
      <c r="K45" s="250"/>
      <c r="L45" s="23"/>
    </row>
    <row r="46" spans="1:14" s="91" customFormat="1" ht="23">
      <c r="D46" s="296" t="s">
        <v>280</v>
      </c>
      <c r="E46" s="249"/>
      <c r="F46" s="249"/>
      <c r="H46" s="140"/>
      <c r="I46" s="140"/>
      <c r="J46" s="140"/>
      <c r="K46" s="251"/>
    </row>
    <row r="47" spans="1:14" s="91" customFormat="1" ht="23.5">
      <c r="D47" s="294" t="s">
        <v>275</v>
      </c>
      <c r="E47" s="140"/>
      <c r="F47" s="140"/>
      <c r="G47" s="140"/>
      <c r="H47" s="140"/>
      <c r="I47" s="140"/>
      <c r="J47" s="140"/>
      <c r="K47" s="251"/>
    </row>
    <row r="48" spans="1:14" s="91" customFormat="1" ht="20.5">
      <c r="D48" s="161" t="s">
        <v>346</v>
      </c>
      <c r="K48" s="249"/>
    </row>
    <row r="49" spans="1:13" s="84" customFormat="1" ht="20.5">
      <c r="D49" s="161" t="s">
        <v>137</v>
      </c>
      <c r="E49" s="91"/>
      <c r="F49" s="91"/>
      <c r="G49" s="91"/>
      <c r="H49" s="91"/>
      <c r="I49" s="91"/>
      <c r="J49" s="91"/>
      <c r="K49" s="249"/>
      <c r="M49" s="86"/>
    </row>
    <row r="50" spans="1:13" s="30" customFormat="1" ht="18">
      <c r="D50" s="165" t="s">
        <v>359</v>
      </c>
      <c r="E50" s="90"/>
      <c r="F50" s="90"/>
      <c r="G50" s="90"/>
      <c r="H50" s="90"/>
      <c r="I50" s="90"/>
      <c r="J50" s="90"/>
      <c r="K50" s="255"/>
      <c r="M50" s="33"/>
    </row>
    <row r="51" spans="1:13" s="84" customFormat="1" ht="20.5">
      <c r="D51" s="165" t="s">
        <v>360</v>
      </c>
      <c r="E51" s="91"/>
      <c r="F51" s="91"/>
      <c r="G51" s="91"/>
      <c r="H51" s="91"/>
      <c r="I51" s="91"/>
      <c r="J51" s="91"/>
      <c r="K51" s="249"/>
      <c r="M51" s="86"/>
    </row>
    <row r="52" spans="1:13" s="84" customFormat="1" ht="20.5">
      <c r="D52" s="161" t="s">
        <v>361</v>
      </c>
      <c r="K52" s="266"/>
      <c r="M52" s="86"/>
    </row>
    <row r="53" spans="1:13" s="84" customFormat="1" ht="20.25">
      <c r="D53" s="2"/>
      <c r="E53" s="2"/>
      <c r="F53" s="2"/>
      <c r="G53" s="2"/>
      <c r="H53" s="30"/>
      <c r="I53" s="2"/>
      <c r="J53" s="30"/>
      <c r="K53" s="267"/>
      <c r="M53" s="86"/>
    </row>
    <row r="54" spans="1:13" s="84" customFormat="1" ht="21">
      <c r="D54" s="144" t="s">
        <v>142</v>
      </c>
      <c r="K54" s="266"/>
      <c r="M54" s="86"/>
    </row>
    <row r="55" spans="1:13" s="84" customFormat="1" ht="54">
      <c r="D55" s="357" t="s">
        <v>362</v>
      </c>
      <c r="K55" s="266"/>
      <c r="M55" s="86"/>
    </row>
    <row r="56" spans="1:13" s="84" customFormat="1" ht="21">
      <c r="D56" s="144" t="s">
        <v>221</v>
      </c>
      <c r="K56" s="266"/>
      <c r="M56" s="86"/>
    </row>
    <row r="57" spans="1:13" s="84" customFormat="1" ht="21">
      <c r="D57" s="144" t="s">
        <v>144</v>
      </c>
      <c r="K57" s="266"/>
      <c r="M57" s="86"/>
    </row>
    <row r="58" spans="1:13" s="84" customFormat="1" ht="20.5">
      <c r="D58" s="174" t="s">
        <v>243</v>
      </c>
      <c r="K58" s="266"/>
      <c r="M58" s="86"/>
    </row>
    <row r="59" spans="1:13" s="84" customFormat="1" ht="20.5">
      <c r="D59" s="174" t="s">
        <v>223</v>
      </c>
      <c r="K59" s="266"/>
      <c r="M59" s="86"/>
    </row>
    <row r="60" spans="1:13" s="84" customFormat="1" ht="21">
      <c r="D60" s="144" t="s">
        <v>276</v>
      </c>
      <c r="K60" s="266"/>
      <c r="M60" s="86"/>
    </row>
    <row r="61" spans="1:13" s="84" customFormat="1" ht="21">
      <c r="D61" s="144" t="s">
        <v>190</v>
      </c>
      <c r="K61" s="266"/>
      <c r="M61" s="86"/>
    </row>
    <row r="62" spans="1:13" ht="21">
      <c r="A62" s="145"/>
      <c r="D62" s="174" t="s">
        <v>277</v>
      </c>
      <c r="E62" s="84"/>
      <c r="F62" s="84"/>
      <c r="G62" s="84"/>
      <c r="H62" s="84"/>
      <c r="I62" s="84"/>
      <c r="J62" s="84"/>
      <c r="K62" s="266"/>
      <c r="L62" s="2"/>
      <c r="M62" s="17"/>
    </row>
    <row r="63" spans="1:13" ht="21">
      <c r="A63" s="145"/>
      <c r="D63" s="174"/>
      <c r="E63" s="84"/>
      <c r="F63" s="84"/>
      <c r="G63" s="84"/>
      <c r="M63" s="17"/>
    </row>
    <row r="64" spans="1:13">
      <c r="M64" s="17"/>
    </row>
    <row r="65" spans="2:16" s="30" customFormat="1" ht="40">
      <c r="B65" s="41"/>
      <c r="C65" s="41"/>
      <c r="E65" s="33"/>
      <c r="F65" s="33"/>
      <c r="G65" s="44" t="s">
        <v>87</v>
      </c>
      <c r="H65" s="83" t="s">
        <v>244</v>
      </c>
      <c r="I65" s="83" t="s">
        <v>245</v>
      </c>
      <c r="J65" s="268" t="s">
        <v>246</v>
      </c>
      <c r="K65" s="262" t="s">
        <v>247</v>
      </c>
      <c r="L65" s="66"/>
    </row>
    <row r="66" spans="2:16" s="17" customFormat="1" ht="44.15" customHeight="1">
      <c r="D66" s="100" t="s">
        <v>107</v>
      </c>
      <c r="E66" s="35"/>
      <c r="F66" s="35"/>
      <c r="G66" s="49">
        <v>60</v>
      </c>
      <c r="H66" s="73">
        <f>J66-4/24</f>
        <v>0.4375</v>
      </c>
      <c r="I66" s="73">
        <f>J66-7/24</f>
        <v>0.31249999999999994</v>
      </c>
      <c r="J66" s="73">
        <v>0.60416666666666663</v>
      </c>
      <c r="K66" s="120">
        <f>J66+9/24</f>
        <v>0.97916666666666663</v>
      </c>
      <c r="L66" s="73"/>
    </row>
    <row r="67" spans="2:16" ht="20.5" hidden="1">
      <c r="D67" s="299"/>
      <c r="E67" s="35"/>
      <c r="F67" s="35"/>
      <c r="G67" s="31"/>
      <c r="H67" s="73">
        <f>J67-4/24</f>
        <v>0.33333333333333337</v>
      </c>
      <c r="I67" s="73">
        <f>J67-7/24</f>
        <v>0.20833333333333331</v>
      </c>
      <c r="J67" s="73">
        <v>0.5</v>
      </c>
      <c r="K67" s="120">
        <f>J67+9/24</f>
        <v>0.875</v>
      </c>
      <c r="L67" s="73"/>
    </row>
    <row r="68" spans="2:16" ht="44.15" customHeight="1">
      <c r="B68" s="15"/>
      <c r="C68" s="12"/>
      <c r="D68" s="100" t="s">
        <v>108</v>
      </c>
      <c r="E68" s="19"/>
      <c r="F68" s="19"/>
      <c r="G68" s="49">
        <v>60</v>
      </c>
      <c r="H68" s="73">
        <f>J68-4/24</f>
        <v>0.375</v>
      </c>
      <c r="I68" s="73">
        <f>J68-7/24</f>
        <v>0.24999999999999994</v>
      </c>
      <c r="J68" s="73">
        <v>0.54166666666666663</v>
      </c>
      <c r="K68" s="120">
        <f>J68+9/24</f>
        <v>0.91666666666666663</v>
      </c>
      <c r="L68" s="51"/>
    </row>
    <row r="69" spans="2:16">
      <c r="H69" s="73"/>
      <c r="I69" s="73"/>
      <c r="J69" s="73"/>
      <c r="K69" s="120"/>
    </row>
    <row r="70" spans="2:16">
      <c r="H70" s="65"/>
      <c r="I70" s="65"/>
      <c r="J70" s="65"/>
      <c r="K70" s="121"/>
    </row>
    <row r="71" spans="2:16" s="60" customFormat="1" ht="16.5" customHeight="1" thickBot="1">
      <c r="B71" s="80"/>
      <c r="D71" s="81" t="s">
        <v>89</v>
      </c>
      <c r="E71" s="14"/>
      <c r="F71" s="58"/>
      <c r="G71" s="59"/>
      <c r="H71" s="65"/>
      <c r="I71" s="65"/>
      <c r="J71" s="65"/>
      <c r="K71" s="121"/>
      <c r="L71" s="82"/>
      <c r="M71" s="82"/>
    </row>
    <row r="72" spans="2:16" ht="18.75" thickBot="1">
      <c r="D72" s="143" t="s">
        <v>148</v>
      </c>
      <c r="E72" s="110"/>
      <c r="F72" s="142"/>
      <c r="G72" s="124"/>
      <c r="H72" s="65"/>
      <c r="I72" s="65"/>
      <c r="J72" s="65"/>
      <c r="K72" s="121"/>
      <c r="L72" s="33"/>
      <c r="M72" s="33"/>
      <c r="N72" s="30"/>
      <c r="O72" s="30"/>
      <c r="P72" s="30"/>
    </row>
    <row r="73" spans="2:16" s="26" customFormat="1" ht="16.75" thickBot="1">
      <c r="D73" s="167" t="s">
        <v>229</v>
      </c>
      <c r="E73" s="110"/>
      <c r="F73" s="167"/>
      <c r="G73" s="168"/>
      <c r="H73" s="73"/>
      <c r="I73" s="73"/>
      <c r="J73" s="73"/>
      <c r="K73" s="120"/>
      <c r="L73" s="55"/>
      <c r="M73" s="55"/>
    </row>
    <row r="74" spans="2:16" s="26" customFormat="1" ht="16">
      <c r="D74" s="167" t="s">
        <v>137</v>
      </c>
      <c r="E74" s="110"/>
      <c r="F74" s="167" t="s">
        <v>142</v>
      </c>
      <c r="G74" s="169"/>
      <c r="H74" s="73"/>
      <c r="I74" s="73"/>
      <c r="J74" s="73"/>
      <c r="K74" s="120"/>
      <c r="L74" s="55"/>
      <c r="M74" s="55"/>
    </row>
    <row r="75" spans="2:16" s="26" customFormat="1" ht="15.75">
      <c r="D75" s="170" t="s">
        <v>202</v>
      </c>
      <c r="E75" s="110"/>
      <c r="F75" s="170" t="s">
        <v>205</v>
      </c>
      <c r="G75" s="169"/>
      <c r="H75" s="73"/>
      <c r="I75" s="73"/>
      <c r="J75" s="73"/>
      <c r="K75" s="120"/>
      <c r="L75" s="55"/>
      <c r="M75" s="55"/>
    </row>
    <row r="76" spans="2:16" s="26" customFormat="1" ht="16">
      <c r="D76" s="167" t="s">
        <v>203</v>
      </c>
      <c r="E76" s="110"/>
      <c r="F76" s="167" t="s">
        <v>143</v>
      </c>
      <c r="G76" s="169"/>
      <c r="H76" s="73"/>
      <c r="I76" s="73"/>
      <c r="J76" s="73"/>
      <c r="K76" s="120"/>
      <c r="L76" s="55"/>
      <c r="M76" s="55"/>
    </row>
    <row r="77" spans="2:16" s="26" customFormat="1" ht="16">
      <c r="D77" s="167" t="s">
        <v>231</v>
      </c>
      <c r="E77" s="110"/>
      <c r="F77" s="167" t="s">
        <v>144</v>
      </c>
      <c r="G77" s="169"/>
      <c r="H77" s="73"/>
      <c r="I77" s="73"/>
      <c r="J77" s="73"/>
      <c r="K77" s="120"/>
      <c r="L77" s="55"/>
      <c r="M77" s="55"/>
    </row>
    <row r="78" spans="2:16" s="26" customFormat="1" ht="16">
      <c r="D78" s="167"/>
      <c r="E78" s="110"/>
      <c r="F78" s="167" t="s">
        <v>145</v>
      </c>
      <c r="G78" s="169"/>
      <c r="H78" s="73"/>
      <c r="I78" s="73"/>
      <c r="J78" s="73"/>
      <c r="K78" s="120"/>
      <c r="L78" s="55"/>
      <c r="M78" s="55"/>
    </row>
    <row r="79" spans="2:16" s="26" customFormat="1" ht="16">
      <c r="D79" s="171"/>
      <c r="E79" s="110"/>
      <c r="F79" s="167" t="s">
        <v>146</v>
      </c>
      <c r="G79" s="169"/>
      <c r="H79" s="73"/>
      <c r="I79" s="73"/>
      <c r="J79" s="73"/>
      <c r="K79" s="120"/>
      <c r="L79" s="55"/>
      <c r="M79" s="55"/>
    </row>
    <row r="80" spans="2:16" s="26" customFormat="1" ht="16">
      <c r="D80" s="171"/>
      <c r="E80" s="110"/>
      <c r="F80" s="167" t="s">
        <v>203</v>
      </c>
      <c r="G80" s="169"/>
      <c r="H80" s="2"/>
      <c r="I80" s="2"/>
      <c r="J80" s="17"/>
      <c r="K80" s="248"/>
      <c r="L80" s="55"/>
      <c r="M80" s="55"/>
    </row>
    <row r="81" spans="2:13" s="26" customFormat="1" ht="16">
      <c r="D81" s="171"/>
      <c r="E81" s="110"/>
      <c r="F81" s="167" t="s">
        <v>204</v>
      </c>
      <c r="G81" s="169"/>
      <c r="H81" s="83"/>
      <c r="I81" s="83"/>
      <c r="J81" s="268"/>
      <c r="K81" s="262"/>
      <c r="L81" s="55"/>
      <c r="M81" s="55"/>
    </row>
    <row r="82" spans="2:13" s="26" customFormat="1" ht="16">
      <c r="D82" s="171"/>
      <c r="E82" s="110"/>
      <c r="F82" s="167" t="s">
        <v>147</v>
      </c>
      <c r="G82" s="169"/>
      <c r="H82" s="73"/>
      <c r="I82" s="73"/>
      <c r="J82" s="73"/>
      <c r="K82" s="120"/>
      <c r="L82" s="55"/>
      <c r="M82" s="55"/>
    </row>
    <row r="83" spans="2:13" s="26" customFormat="1">
      <c r="B83" s="172"/>
      <c r="C83" s="21"/>
      <c r="D83" s="53"/>
      <c r="E83" s="14"/>
      <c r="F83" s="174" t="s">
        <v>206</v>
      </c>
      <c r="G83" s="64"/>
      <c r="H83" s="73"/>
      <c r="I83" s="73"/>
      <c r="J83" s="73"/>
      <c r="K83" s="120"/>
      <c r="L83" s="55"/>
      <c r="M83" s="55"/>
    </row>
  </sheetData>
  <phoneticPr fontId="23"/>
  <hyperlinks>
    <hyperlink ref="D75" r:id="rId1" display="https://ieeesa.webex.com/ieeesa/j.php?MTID=mda3ba4f3974508f2ffdebbf050a15da3" xr:uid="{C55A3C8C-6B9C-4719-82C2-DC9FB7371A8C}"/>
    <hyperlink ref="F75" r:id="rId2" display="mailto:23490809065@ieeesa.webex.com" xr:uid="{BC3334DB-A4C8-4779-988B-0175E8493B11}"/>
    <hyperlink ref="F83" r:id="rId3" xr:uid="{2FFC9A64-EB0C-40A2-8AE2-56342323A106}"/>
    <hyperlink ref="D58" r:id="rId4" xr:uid="{2793B24F-3A50-49FD-823C-C7BD4DA13F88}"/>
    <hyperlink ref="D59" r:id="rId5" xr:uid="{404A9179-2B0A-4ACB-BD15-5A3853E4490D}"/>
    <hyperlink ref="D62" r:id="rId6" xr:uid="{226800EF-7CEC-476C-8C51-A215998A71A7}"/>
    <hyperlink ref="D55" r:id="rId7" display="mailto:23367660100@ieeesa.webex.com" xr:uid="{5C47EAE8-6126-4336-8967-BD27675D2DAE}"/>
    <hyperlink ref="D50" r:id="rId8" display="https://ieeesa.webex.com/wbxmjs/joinservice/sites/ieeesa/meeting/download/3e0bdaecc2e845988112b28cb38bc738?siteurl=ieeesa&amp;MTID=m077b9725fcf2dbe44c37fbf440e67f30" xr:uid="{7E0F4FE4-5F70-473A-8E82-4DBE054DC84F}"/>
    <hyperlink ref="F10" r:id="rId9" display="mailto:23490809065@ieeesa.webex.com" xr:uid="{CD45C814-F5E3-43B9-94BD-38F8FBB27914}"/>
    <hyperlink ref="F13" r:id="rId10" xr:uid="{0F9BD20C-84A3-4693-8E9F-07FC6291711F}"/>
    <hyperlink ref="F14" r:id="rId11" xr:uid="{974B9671-3DA4-4445-8F53-929249B7FA84}"/>
    <hyperlink ref="F17" r:id="rId12" xr:uid="{B1C58630-8E8C-48A4-9E31-1F50E8AF9588}"/>
  </hyperlinks>
  <pageMargins left="0.75" right="0.75" top="1" bottom="1" header="0.5" footer="0.5"/>
  <pageSetup paperSize="9" orientation="portrait" r:id="rId1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87"/>
  <sheetViews>
    <sheetView zoomScale="80" zoomScaleNormal="80" workbookViewId="0">
      <selection activeCell="A11" sqref="A11"/>
    </sheetView>
  </sheetViews>
  <sheetFormatPr defaultColWidth="9.453125" defaultRowHeight="15.5"/>
  <cols>
    <col min="1" max="1" width="2.453125" style="2" customWidth="1"/>
    <col min="2" max="2" width="6.863281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2265625" style="2" customWidth="1"/>
    <col min="7" max="7" width="12" style="2" customWidth="1"/>
    <col min="8" max="8" width="14" style="94" customWidth="1"/>
    <col min="9" max="9" width="12.54296875" style="94" customWidth="1"/>
    <col min="10" max="10" width="14" style="94" customWidth="1"/>
    <col min="11" max="11" width="14.76953125" style="139" customWidth="1"/>
    <col min="12" max="16384" width="9.453125" style="2"/>
  </cols>
  <sheetData>
    <row r="1" spans="1:13" ht="18">
      <c r="B1" s="11"/>
      <c r="C1" s="12"/>
      <c r="D1" s="13" t="s">
        <v>86</v>
      </c>
      <c r="F1" s="15"/>
      <c r="G1" s="16"/>
      <c r="H1" s="2"/>
      <c r="I1" s="16"/>
      <c r="J1" s="17"/>
      <c r="K1" s="261"/>
      <c r="L1" s="17"/>
    </row>
    <row r="2" spans="1:13">
      <c r="B2" s="15"/>
      <c r="C2" s="12"/>
      <c r="D2" s="18" t="s">
        <v>285</v>
      </c>
      <c r="F2" s="15"/>
      <c r="G2" s="16"/>
      <c r="H2" s="2"/>
      <c r="I2" s="16"/>
      <c r="J2" s="17"/>
      <c r="K2" s="261"/>
      <c r="L2" s="17"/>
    </row>
    <row r="3" spans="1:13" s="71" customFormat="1" ht="20.5">
      <c r="A3" s="99"/>
      <c r="E3" s="76"/>
      <c r="F3" s="40"/>
      <c r="G3" s="40"/>
      <c r="H3" s="2"/>
      <c r="I3" s="16"/>
      <c r="J3" s="17"/>
      <c r="K3" s="261"/>
      <c r="L3" s="40"/>
    </row>
    <row r="4" spans="1:13" s="26" customFormat="1" ht="61.5">
      <c r="B4" s="56"/>
      <c r="C4" s="57"/>
      <c r="D4" s="297" t="s">
        <v>284</v>
      </c>
      <c r="E4" s="35" t="s">
        <v>91</v>
      </c>
      <c r="F4" s="35" t="s">
        <v>92</v>
      </c>
      <c r="G4" s="44" t="s">
        <v>87</v>
      </c>
      <c r="H4" s="83" t="s">
        <v>332</v>
      </c>
      <c r="I4" s="300" t="s">
        <v>333</v>
      </c>
      <c r="J4" s="177" t="s">
        <v>334</v>
      </c>
      <c r="K4" s="262" t="s">
        <v>335</v>
      </c>
    </row>
    <row r="5" spans="1:13" s="26" customFormat="1" ht="35.4" customHeight="1">
      <c r="B5" s="56"/>
      <c r="C5" s="57"/>
      <c r="D5" s="594" t="s">
        <v>378</v>
      </c>
      <c r="E5" s="35"/>
      <c r="F5" s="35"/>
      <c r="G5" s="49">
        <v>120</v>
      </c>
      <c r="H5" s="120">
        <f>J5+2/24</f>
        <v>0.60416666666666674</v>
      </c>
      <c r="I5" s="120">
        <f>J5-4/24</f>
        <v>0.35416666666666674</v>
      </c>
      <c r="J5" s="120">
        <v>0.52083333333333337</v>
      </c>
      <c r="K5" s="120">
        <f>J5+9/24</f>
        <v>0.89583333333333337</v>
      </c>
    </row>
    <row r="7" spans="1:13" s="71" customFormat="1" ht="20.5">
      <c r="A7" s="99"/>
      <c r="E7" s="76"/>
      <c r="F7" s="40"/>
      <c r="G7" s="40"/>
      <c r="H7" s="73"/>
      <c r="I7" s="73"/>
      <c r="J7" s="73"/>
      <c r="K7" s="120"/>
      <c r="L7" s="40"/>
    </row>
    <row r="8" spans="1:13" s="22" customFormat="1" ht="15" customHeight="1">
      <c r="D8" s="129" t="s">
        <v>100</v>
      </c>
      <c r="E8" s="104"/>
      <c r="H8" s="301"/>
      <c r="I8" s="301"/>
      <c r="J8" s="301"/>
      <c r="K8" s="250"/>
      <c r="L8" s="23"/>
    </row>
    <row r="9" spans="1:13" s="91" customFormat="1" ht="23">
      <c r="D9" s="296" t="s">
        <v>282</v>
      </c>
      <c r="E9" s="249"/>
      <c r="F9" s="249"/>
      <c r="H9" s="140"/>
      <c r="I9" s="140"/>
      <c r="J9" s="140"/>
      <c r="K9" s="251"/>
    </row>
    <row r="10" spans="1:13" s="91" customFormat="1" ht="23.5">
      <c r="D10" s="294" t="s">
        <v>275</v>
      </c>
      <c r="E10" s="140"/>
      <c r="F10" s="140"/>
      <c r="G10" s="140"/>
      <c r="H10" s="140"/>
      <c r="I10" s="140"/>
      <c r="J10" s="140"/>
      <c r="K10" s="251"/>
    </row>
    <row r="11" spans="1:13" s="91" customFormat="1" ht="20.5">
      <c r="D11" s="161" t="s">
        <v>346</v>
      </c>
      <c r="K11" s="249"/>
    </row>
    <row r="12" spans="1:13" s="84" customFormat="1" ht="20.5">
      <c r="D12" s="161" t="s">
        <v>137</v>
      </c>
      <c r="E12" s="91"/>
      <c r="F12" s="91"/>
      <c r="G12" s="91"/>
      <c r="H12" s="91"/>
      <c r="I12" s="91"/>
      <c r="J12" s="91"/>
      <c r="K12" s="249"/>
      <c r="M12" s="86"/>
    </row>
    <row r="13" spans="1:13" s="30" customFormat="1" ht="18">
      <c r="D13" s="165" t="s">
        <v>359</v>
      </c>
      <c r="E13" s="90"/>
      <c r="F13" s="90"/>
      <c r="G13" s="90"/>
      <c r="H13" s="90"/>
      <c r="I13" s="90"/>
      <c r="J13" s="90"/>
      <c r="K13" s="255"/>
      <c r="M13" s="33"/>
    </row>
    <row r="14" spans="1:13" s="84" customFormat="1" ht="20.5">
      <c r="D14" s="165" t="s">
        <v>360</v>
      </c>
      <c r="E14" s="91"/>
      <c r="F14" s="91"/>
      <c r="G14" s="91"/>
      <c r="H14" s="91"/>
      <c r="I14" s="91"/>
      <c r="J14" s="91"/>
      <c r="K14" s="249"/>
      <c r="M14" s="86"/>
    </row>
    <row r="15" spans="1:13" s="84" customFormat="1" ht="20.5">
      <c r="D15" s="161" t="s">
        <v>361</v>
      </c>
      <c r="K15" s="266"/>
      <c r="M15" s="86"/>
    </row>
    <row r="16" spans="1:13" s="84" customFormat="1" ht="20.25">
      <c r="D16" s="2"/>
      <c r="E16" s="2"/>
      <c r="F16" s="2"/>
      <c r="G16" s="2"/>
      <c r="H16" s="30"/>
      <c r="I16" s="2"/>
      <c r="J16" s="30"/>
      <c r="K16" s="267"/>
      <c r="M16" s="86"/>
    </row>
    <row r="17" spans="1:13" s="84" customFormat="1" ht="21">
      <c r="D17" s="144" t="s">
        <v>142</v>
      </c>
      <c r="K17" s="266"/>
      <c r="M17" s="86"/>
    </row>
    <row r="18" spans="1:13" s="84" customFormat="1" ht="54">
      <c r="D18" s="357" t="s">
        <v>362</v>
      </c>
      <c r="K18" s="266"/>
      <c r="M18" s="86"/>
    </row>
    <row r="19" spans="1:13" s="84" customFormat="1" ht="21">
      <c r="D19" s="144" t="s">
        <v>221</v>
      </c>
      <c r="K19" s="266"/>
      <c r="M19" s="86"/>
    </row>
    <row r="20" spans="1:13" s="84" customFormat="1" ht="21">
      <c r="D20" s="144" t="s">
        <v>144</v>
      </c>
      <c r="K20" s="266"/>
      <c r="M20" s="86"/>
    </row>
    <row r="21" spans="1:13" s="84" customFormat="1" ht="20.5">
      <c r="D21" s="174" t="s">
        <v>243</v>
      </c>
      <c r="K21" s="266"/>
      <c r="M21" s="86"/>
    </row>
    <row r="22" spans="1:13" s="84" customFormat="1" ht="20.5">
      <c r="D22" s="174" t="s">
        <v>223</v>
      </c>
      <c r="K22" s="266"/>
      <c r="M22" s="86"/>
    </row>
    <row r="23" spans="1:13" s="84" customFormat="1" ht="21">
      <c r="D23" s="144" t="s">
        <v>276</v>
      </c>
      <c r="K23" s="266"/>
      <c r="M23" s="86"/>
    </row>
    <row r="24" spans="1:13" s="84" customFormat="1" ht="21">
      <c r="D24" s="144" t="s">
        <v>190</v>
      </c>
      <c r="K24" s="266"/>
      <c r="M24" s="86"/>
    </row>
    <row r="25" spans="1:13" ht="21">
      <c r="A25" s="145"/>
      <c r="D25" s="174" t="s">
        <v>277</v>
      </c>
      <c r="E25" s="84"/>
      <c r="F25" s="84"/>
      <c r="G25" s="84"/>
      <c r="H25" s="84"/>
      <c r="I25" s="84"/>
      <c r="J25" s="84"/>
      <c r="K25" s="266"/>
      <c r="M25" s="17"/>
    </row>
    <row r="26" spans="1:13" ht="21">
      <c r="A26" s="145"/>
      <c r="D26" s="174"/>
      <c r="E26" s="84"/>
      <c r="F26" s="84"/>
      <c r="G26" s="84"/>
      <c r="L26" s="17"/>
      <c r="M26" s="17"/>
    </row>
    <row r="27" spans="1:13" s="30" customFormat="1" ht="40">
      <c r="A27" s="71"/>
      <c r="B27" s="41"/>
      <c r="C27" s="41"/>
      <c r="E27" s="33"/>
      <c r="F27" s="33"/>
      <c r="G27" s="44" t="s">
        <v>87</v>
      </c>
      <c r="H27" s="83" t="s">
        <v>332</v>
      </c>
      <c r="I27" s="300" t="s">
        <v>333</v>
      </c>
      <c r="J27" s="177" t="s">
        <v>334</v>
      </c>
      <c r="K27" s="262" t="s">
        <v>335</v>
      </c>
      <c r="L27" s="269"/>
    </row>
    <row r="28" spans="1:13" s="17" customFormat="1" ht="47.25" customHeight="1">
      <c r="A28" s="30"/>
      <c r="D28" s="100" t="s">
        <v>283</v>
      </c>
      <c r="E28" s="35"/>
      <c r="F28" s="35"/>
      <c r="G28" s="49">
        <v>120</v>
      </c>
      <c r="H28" s="120">
        <f>J28+2/24</f>
        <v>0.70833333333333337</v>
      </c>
      <c r="I28" s="120">
        <f>J28-4/24</f>
        <v>0.45833333333333337</v>
      </c>
      <c r="J28" s="120">
        <v>0.625</v>
      </c>
      <c r="K28" s="120">
        <f>J28+9/24</f>
        <v>1</v>
      </c>
      <c r="L28" s="270"/>
    </row>
    <row r="29" spans="1:13" ht="21">
      <c r="A29" s="145"/>
      <c r="D29" s="174"/>
      <c r="E29" s="84"/>
      <c r="F29" s="84"/>
      <c r="G29" s="84"/>
      <c r="L29" s="17"/>
      <c r="M29" s="17"/>
    </row>
    <row r="30" spans="1:13" s="90" customFormat="1" ht="23">
      <c r="A30" s="41"/>
      <c r="H30" s="140"/>
      <c r="I30" s="140"/>
      <c r="J30" s="140"/>
      <c r="K30" s="251"/>
    </row>
    <row r="31" spans="1:13" s="60" customFormat="1" ht="16.5" customHeight="1" thickBot="1">
      <c r="B31" s="80"/>
      <c r="D31" s="48" t="s">
        <v>89</v>
      </c>
      <c r="E31" s="14"/>
      <c r="F31" s="58"/>
      <c r="G31" s="59"/>
      <c r="I31" s="63"/>
      <c r="J31" s="82"/>
      <c r="K31" s="263"/>
      <c r="M31" s="82"/>
    </row>
    <row r="32" spans="1:13" s="30" customFormat="1" ht="19.25" thickBot="1">
      <c r="D32" s="161" t="s">
        <v>364</v>
      </c>
      <c r="E32" s="162"/>
      <c r="F32" s="161"/>
      <c r="G32" s="163"/>
      <c r="I32" s="51"/>
      <c r="J32" s="33"/>
      <c r="K32" s="264"/>
      <c r="M32" s="33"/>
    </row>
    <row r="33" spans="1:14" s="30" customFormat="1" ht="18.5">
      <c r="D33" s="161" t="s">
        <v>137</v>
      </c>
      <c r="E33" s="162"/>
      <c r="F33" s="161" t="s">
        <v>142</v>
      </c>
      <c r="G33" s="164"/>
      <c r="I33" s="51"/>
      <c r="J33" s="33"/>
      <c r="K33" s="264"/>
      <c r="M33" s="33"/>
    </row>
    <row r="34" spans="1:14" s="179" customFormat="1" ht="21">
      <c r="D34" s="356" t="s">
        <v>356</v>
      </c>
      <c r="E34" s="181"/>
      <c r="F34" s="180" t="s">
        <v>270</v>
      </c>
      <c r="G34" s="182"/>
      <c r="I34" s="183"/>
      <c r="J34" s="184"/>
      <c r="K34" s="265"/>
      <c r="M34" s="184"/>
    </row>
    <row r="35" spans="1:14" s="30" customFormat="1" ht="18.5">
      <c r="D35" s="254" t="s">
        <v>357</v>
      </c>
      <c r="E35" s="162"/>
      <c r="F35" s="161" t="s">
        <v>242</v>
      </c>
      <c r="G35" s="164"/>
      <c r="I35" s="51"/>
      <c r="J35" s="33"/>
      <c r="K35" s="264"/>
      <c r="M35" s="33"/>
    </row>
    <row r="36" spans="1:14" s="30" customFormat="1" ht="18.5">
      <c r="D36" s="161" t="s">
        <v>358</v>
      </c>
      <c r="E36" s="162"/>
      <c r="F36" s="161" t="s">
        <v>222</v>
      </c>
      <c r="G36" s="164"/>
      <c r="I36" s="51"/>
      <c r="J36" s="33"/>
      <c r="K36" s="264"/>
      <c r="M36" s="33"/>
    </row>
    <row r="37" spans="1:14" s="30" customFormat="1" ht="18.5">
      <c r="D37" s="161"/>
      <c r="E37" s="162"/>
      <c r="F37" s="174" t="s">
        <v>243</v>
      </c>
      <c r="G37" s="164"/>
      <c r="I37" s="51"/>
      <c r="J37" s="33"/>
      <c r="K37" s="264"/>
      <c r="M37" s="33"/>
    </row>
    <row r="38" spans="1:14" s="30" customFormat="1" ht="18">
      <c r="D38" s="38"/>
      <c r="E38" s="162"/>
      <c r="F38" s="174" t="s">
        <v>223</v>
      </c>
      <c r="G38" s="164"/>
      <c r="I38" s="51"/>
      <c r="J38" s="33"/>
      <c r="K38" s="264"/>
      <c r="M38" s="33"/>
    </row>
    <row r="39" spans="1:14" s="30" customFormat="1" ht="18.5">
      <c r="D39" s="38"/>
      <c r="E39" s="162"/>
      <c r="F39" s="161" t="s">
        <v>271</v>
      </c>
      <c r="G39" s="164"/>
      <c r="I39" s="51"/>
      <c r="J39" s="33"/>
      <c r="K39" s="264"/>
      <c r="M39" s="33"/>
    </row>
    <row r="40" spans="1:14" s="30" customFormat="1" ht="18.5">
      <c r="D40" s="38"/>
      <c r="E40" s="162"/>
      <c r="F40" s="161" t="s">
        <v>224</v>
      </c>
      <c r="G40" s="164"/>
      <c r="I40" s="51"/>
      <c r="J40" s="33"/>
      <c r="K40" s="264"/>
      <c r="M40" s="33"/>
    </row>
    <row r="41" spans="1:14" s="30" customFormat="1" ht="18">
      <c r="D41" s="38"/>
      <c r="E41" s="162"/>
      <c r="F41" s="174" t="s">
        <v>272</v>
      </c>
      <c r="G41" s="164"/>
      <c r="I41" s="51"/>
      <c r="J41" s="33"/>
      <c r="K41" s="264"/>
      <c r="M41" s="33"/>
    </row>
    <row r="42" spans="1:14" s="26" customFormat="1" ht="20.5">
      <c r="B42" s="172"/>
      <c r="C42" s="21"/>
      <c r="D42" s="53"/>
      <c r="E42" s="14"/>
      <c r="F42" s="174"/>
      <c r="G42" s="64"/>
      <c r="H42" s="84"/>
      <c r="I42" s="84"/>
      <c r="J42" s="84"/>
      <c r="K42" s="266"/>
      <c r="L42" s="55"/>
    </row>
    <row r="43" spans="1:14" ht="20.5">
      <c r="H43" s="84"/>
      <c r="I43" s="84"/>
      <c r="J43" s="84"/>
      <c r="K43" s="266"/>
    </row>
    <row r="44" spans="1:14" ht="20.5">
      <c r="B44" s="30"/>
      <c r="C44" s="30"/>
      <c r="D44" s="30"/>
      <c r="E44" s="31"/>
      <c r="F44" s="30"/>
      <c r="H44" s="84"/>
      <c r="I44" s="84"/>
      <c r="J44" s="84"/>
      <c r="K44" s="266"/>
      <c r="L44" s="30"/>
      <c r="M44" s="30"/>
      <c r="N44" s="30"/>
    </row>
    <row r="45" spans="1:14" ht="20.5">
      <c r="A45" s="30"/>
      <c r="B45" s="30"/>
      <c r="C45" s="30"/>
      <c r="D45" s="30"/>
      <c r="E45" s="31"/>
      <c r="F45" s="30"/>
      <c r="G45" s="30"/>
      <c r="H45" s="84"/>
      <c r="I45" s="84"/>
      <c r="J45" s="84"/>
      <c r="K45" s="266"/>
      <c r="L45" s="30"/>
      <c r="M45" s="30"/>
      <c r="N45" s="30"/>
    </row>
    <row r="46" spans="1:14" ht="18">
      <c r="A46" s="30"/>
      <c r="B46" s="30"/>
      <c r="C46" s="30"/>
      <c r="D46" s="30"/>
      <c r="E46" s="31"/>
      <c r="F46" s="30"/>
      <c r="G46" s="30"/>
      <c r="H46" s="2"/>
      <c r="I46" s="2"/>
      <c r="J46" s="17"/>
      <c r="K46" s="248"/>
      <c r="L46" s="30"/>
      <c r="M46" s="30"/>
      <c r="N46" s="30"/>
    </row>
    <row r="47" spans="1:14" ht="18">
      <c r="A47" s="30"/>
      <c r="B47" s="30"/>
      <c r="C47" s="30"/>
      <c r="D47" s="30"/>
      <c r="E47" s="31"/>
      <c r="F47" s="30"/>
      <c r="G47" s="30"/>
      <c r="H47" s="2"/>
      <c r="I47" s="2"/>
      <c r="J47" s="17"/>
      <c r="K47" s="248"/>
      <c r="L47" s="30"/>
      <c r="M47" s="30"/>
      <c r="N47" s="30"/>
    </row>
    <row r="48" spans="1:14" ht="18">
      <c r="A48" s="30"/>
      <c r="B48" s="30"/>
      <c r="C48" s="30"/>
      <c r="D48" s="30"/>
      <c r="E48" s="31"/>
      <c r="F48" s="30"/>
      <c r="G48" s="30"/>
      <c r="L48" s="30"/>
      <c r="M48" s="30"/>
      <c r="N48" s="30"/>
    </row>
    <row r="49" spans="1:14" ht="18">
      <c r="A49" s="30"/>
      <c r="B49" s="30"/>
      <c r="C49" s="30"/>
      <c r="D49" s="30"/>
      <c r="E49" s="31"/>
      <c r="F49" s="30"/>
      <c r="G49" s="30"/>
      <c r="L49" s="30"/>
      <c r="M49" s="30"/>
      <c r="N49" s="30"/>
    </row>
    <row r="50" spans="1:14" ht="18">
      <c r="A50" s="30"/>
      <c r="B50" s="30"/>
      <c r="C50" s="30"/>
      <c r="D50" s="30"/>
      <c r="E50" s="31"/>
      <c r="F50" s="30"/>
      <c r="G50" s="30"/>
      <c r="L50" s="30"/>
      <c r="M50" s="30"/>
      <c r="N50" s="30"/>
    </row>
    <row r="51" spans="1:14" ht="18">
      <c r="A51" s="30"/>
      <c r="B51" s="30"/>
      <c r="C51" s="30"/>
      <c r="D51" s="30"/>
      <c r="E51" s="31"/>
      <c r="F51" s="30"/>
      <c r="G51" s="30"/>
      <c r="L51" s="30"/>
      <c r="M51" s="30"/>
      <c r="N51" s="30"/>
    </row>
    <row r="52" spans="1:14" ht="18">
      <c r="A52" s="30"/>
      <c r="B52" s="30"/>
      <c r="C52" s="30"/>
      <c r="D52" s="30"/>
      <c r="E52" s="31"/>
      <c r="F52" s="30"/>
      <c r="G52" s="30"/>
      <c r="L52" s="30"/>
      <c r="M52" s="30"/>
      <c r="N52" s="30"/>
    </row>
    <row r="53" spans="1:14" ht="18">
      <c r="A53" s="30"/>
      <c r="B53" s="30"/>
      <c r="C53" s="30"/>
      <c r="D53" s="30"/>
      <c r="E53" s="31"/>
      <c r="F53" s="30"/>
      <c r="G53" s="30"/>
      <c r="L53" s="30"/>
      <c r="M53" s="30"/>
      <c r="N53" s="30"/>
    </row>
    <row r="54" spans="1:14" ht="18">
      <c r="A54" s="30"/>
      <c r="B54" s="30"/>
      <c r="C54" s="30"/>
      <c r="D54" s="30"/>
      <c r="E54" s="31"/>
      <c r="F54" s="30"/>
      <c r="G54" s="30"/>
      <c r="L54" s="30"/>
      <c r="M54" s="30"/>
      <c r="N54" s="30"/>
    </row>
    <row r="55" spans="1:14" ht="18">
      <c r="A55" s="30"/>
      <c r="B55" s="30"/>
      <c r="C55" s="30"/>
      <c r="D55" s="30"/>
      <c r="E55" s="31"/>
      <c r="F55" s="30"/>
      <c r="G55" s="30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G79" s="30"/>
      <c r="L79" s="30"/>
      <c r="M79" s="30"/>
      <c r="N79" s="30"/>
    </row>
    <row r="80" spans="1:14" ht="18">
      <c r="A80" s="30"/>
      <c r="B80" s="30"/>
      <c r="G80" s="30"/>
      <c r="L80" s="30"/>
      <c r="M80" s="30"/>
      <c r="N80" s="30"/>
    </row>
    <row r="81" spans="1:14" ht="18">
      <c r="A81" s="30"/>
      <c r="G81" s="30"/>
      <c r="L81" s="30"/>
      <c r="M81" s="30"/>
      <c r="N81" s="30"/>
    </row>
    <row r="82" spans="1:14" ht="18">
      <c r="A82" s="30"/>
      <c r="G82" s="30"/>
      <c r="L82" s="30"/>
      <c r="M82" s="30"/>
      <c r="N82" s="30"/>
    </row>
    <row r="83" spans="1:14" ht="18">
      <c r="A83" s="30"/>
      <c r="G83" s="30"/>
      <c r="L83" s="30"/>
      <c r="M83" s="30"/>
      <c r="N83" s="30"/>
    </row>
    <row r="84" spans="1:14" ht="18">
      <c r="A84" s="30"/>
      <c r="G84" s="30"/>
    </row>
    <row r="85" spans="1:14" ht="18">
      <c r="G85" s="30"/>
    </row>
    <row r="86" spans="1:14" ht="18">
      <c r="G86" s="30"/>
    </row>
    <row r="87" spans="1:14" ht="18">
      <c r="E87" s="2"/>
      <c r="G87" s="30"/>
    </row>
  </sheetData>
  <phoneticPr fontId="23"/>
  <hyperlinks>
    <hyperlink ref="D21" r:id="rId1" xr:uid="{BD1FCF0C-8831-4369-AA56-FAEE02B53175}"/>
    <hyperlink ref="D22" r:id="rId2" xr:uid="{8C3B96B0-1C73-44CD-936F-2179A0DB0156}"/>
    <hyperlink ref="D25" r:id="rId3" xr:uid="{3E20E968-817D-480F-87BB-3BDF2F75EC30}"/>
    <hyperlink ref="D18" r:id="rId4" display="mailto:23367660100@ieeesa.webex.com" xr:uid="{05C14D2F-42C1-4FA2-8496-4014A082BE60}"/>
    <hyperlink ref="D13" r:id="rId5" display="https://ieeesa.webex.com/wbxmjs/joinservice/sites/ieeesa/meeting/download/3e0bdaecc2e845988112b28cb38bc738?siteurl=ieeesa&amp;MTID=m077b9725fcf2dbe44c37fbf440e67f30" xr:uid="{FD62E3DE-E2A4-4C44-9346-0CD9B3EF17E9}"/>
    <hyperlink ref="F34" r:id="rId6" display="mailto:23490809065@ieeesa.webex.com" xr:uid="{E714604D-0002-40AE-B5E2-FFAD42220AC3}"/>
    <hyperlink ref="F37" r:id="rId7" xr:uid="{602BEA19-36F6-4A48-8940-7AE56253D9EA}"/>
    <hyperlink ref="F38" r:id="rId8" xr:uid="{DF6D0F18-1A0A-4BB8-AE1C-5790E36544A3}"/>
    <hyperlink ref="F41" r:id="rId9" xr:uid="{2547CB73-9A38-40D0-A42C-2B73511565E9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July 28 Mon</vt:lpstr>
      <vt:lpstr>July 29 Tue</vt:lpstr>
      <vt:lpstr>July 30 Wed</vt:lpstr>
      <vt:lpstr>July 31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2025-07-28T15:14:38Z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