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F2259396-10BC-4346-986E-53B0068A38AB}" xr6:coauthVersionLast="47" xr6:coauthVersionMax="47" xr10:uidLastSave="{00000000-0000-0000-0000-000000000000}"/>
  <bookViews>
    <workbookView xWindow="1485" yWindow="0" windowWidth="17805" windowHeight="9655" tabRatio="961" activeTab="2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3" i="25" l="1"/>
  <c r="J33" i="25"/>
  <c r="I33" i="25"/>
  <c r="H33" i="25"/>
  <c r="H34" i="25" s="1"/>
  <c r="H35" i="25" s="1"/>
  <c r="H36" i="25" s="1"/>
  <c r="AF10" i="32"/>
  <c r="AF11" i="32" s="1"/>
  <c r="AF12" i="32" s="1"/>
  <c r="AF13" i="32" s="1"/>
  <c r="AF14" i="32" s="1"/>
  <c r="AF15" i="32" s="1"/>
  <c r="AF16" i="32" s="1"/>
  <c r="AF17" i="32" s="1"/>
  <c r="AF18" i="32" s="1"/>
  <c r="AF19" i="32" s="1"/>
  <c r="AF20" i="32" s="1"/>
  <c r="AF21" i="32" s="1"/>
  <c r="AF22" i="32" s="1"/>
  <c r="AF23" i="32" s="1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G9" i="32"/>
  <c r="AG10" i="32" s="1"/>
  <c r="AG11" i="32" s="1"/>
  <c r="AG12" i="32" s="1"/>
  <c r="AG13" i="32" s="1"/>
  <c r="AG14" i="32" s="1"/>
  <c r="AG15" i="32" s="1"/>
  <c r="AG16" i="32" s="1"/>
  <c r="AG17" i="32" s="1"/>
  <c r="AG18" i="32" s="1"/>
  <c r="AG19" i="32" s="1"/>
  <c r="AG20" i="32" s="1"/>
  <c r="AG21" i="32" s="1"/>
  <c r="AG22" i="32" s="1"/>
  <c r="AG23" i="32" s="1"/>
  <c r="AG24" i="32" s="1"/>
  <c r="AG25" i="32" s="1"/>
  <c r="AG26" i="32" s="1"/>
  <c r="AG27" i="32" s="1"/>
  <c r="AG28" i="32" s="1"/>
  <c r="AG29" i="32" s="1"/>
  <c r="AG30" i="32" s="1"/>
  <c r="AG31" i="32" s="1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E9" i="32"/>
  <c r="AE10" i="32" s="1"/>
  <c r="AE11" i="32" s="1"/>
  <c r="AE12" i="32" s="1"/>
  <c r="AE13" i="32" s="1"/>
  <c r="AE14" i="32" s="1"/>
  <c r="AE15" i="32" s="1"/>
  <c r="AE16" i="32" s="1"/>
  <c r="AE17" i="32" s="1"/>
  <c r="AE18" i="32" s="1"/>
  <c r="AE19" i="32" s="1"/>
  <c r="AE20" i="32" s="1"/>
  <c r="AE21" i="32" s="1"/>
  <c r="AE22" i="32" s="1"/>
  <c r="AE23" i="32" s="1"/>
  <c r="AE24" i="32" s="1"/>
  <c r="AE25" i="32" s="1"/>
  <c r="AE26" i="32" s="1"/>
  <c r="AE27" i="32" s="1"/>
  <c r="AE28" i="32" s="1"/>
  <c r="AE29" i="32" s="1"/>
  <c r="AE30" i="32" s="1"/>
  <c r="AE31" i="32" s="1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9" i="32"/>
  <c r="AD10" i="32" s="1"/>
  <c r="AD11" i="32" s="1"/>
  <c r="AD12" i="32" s="1"/>
  <c r="AD13" i="32" s="1"/>
  <c r="AD14" i="32" s="1"/>
  <c r="AD15" i="32" s="1"/>
  <c r="AD16" i="32" s="1"/>
  <c r="AD17" i="32" s="1"/>
  <c r="AD18" i="32" s="1"/>
  <c r="AD19" i="32" s="1"/>
  <c r="AD20" i="32" s="1"/>
  <c r="AD21" i="32" s="1"/>
  <c r="AD22" i="32" s="1"/>
  <c r="AD23" i="32" s="1"/>
  <c r="AD24" i="32" s="1"/>
  <c r="AD25" i="32" s="1"/>
  <c r="AD26" i="32" s="1"/>
  <c r="AD27" i="32" s="1"/>
  <c r="AD28" i="32" s="1"/>
  <c r="AD29" i="32" s="1"/>
  <c r="AD30" i="32" s="1"/>
  <c r="AD31" i="32" s="1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D5" i="32"/>
  <c r="I5" i="32" s="1"/>
  <c r="N5" i="32" s="1"/>
  <c r="S5" i="32" s="1"/>
  <c r="X5" i="32" s="1"/>
  <c r="AA5" i="32" s="1"/>
  <c r="K5" i="11"/>
  <c r="I5" i="11"/>
  <c r="H5" i="11"/>
  <c r="K4" i="11"/>
  <c r="I4" i="11"/>
  <c r="H4" i="11"/>
  <c r="K28" i="31" l="1"/>
  <c r="I28" i="31"/>
  <c r="H28" i="31"/>
  <c r="K5" i="31"/>
  <c r="I5" i="31"/>
  <c r="H5" i="31"/>
  <c r="K25" i="11"/>
  <c r="I25" i="11"/>
  <c r="H25" i="11"/>
  <c r="K24" i="11"/>
  <c r="I24" i="11"/>
  <c r="H24" i="11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I23" i="25"/>
  <c r="I24" i="25" s="1"/>
  <c r="I25" i="25" s="1"/>
  <c r="I26" i="25" s="1"/>
  <c r="I27" i="25" s="1"/>
  <c r="I29" i="25" s="1"/>
  <c r="I30" i="25" s="1"/>
  <c r="I31" i="25" s="1"/>
  <c r="H23" i="25"/>
  <c r="H24" i="25" s="1"/>
  <c r="H25" i="25" s="1"/>
  <c r="H26" i="25" s="1"/>
  <c r="H27" i="25" s="1"/>
  <c r="H29" i="25" s="1"/>
  <c r="H30" i="25" s="1"/>
  <c r="H31" i="25" s="1"/>
  <c r="K4" i="25"/>
  <c r="I22" i="25"/>
  <c r="H22" i="25"/>
  <c r="I4" i="25"/>
  <c r="H4" i="25"/>
  <c r="B29" i="25"/>
  <c r="B30" i="25" s="1"/>
  <c r="B25" i="25"/>
  <c r="B26" i="25" s="1"/>
  <c r="J24" i="25"/>
  <c r="J25" i="25" s="1"/>
  <c r="J26" i="25" s="1"/>
  <c r="J27" i="25" s="1"/>
  <c r="J29" i="25" s="1"/>
  <c r="J30" i="25" s="1"/>
  <c r="J31" i="25" s="1"/>
  <c r="K22" i="25"/>
  <c r="B31" i="25" l="1"/>
  <c r="B33" i="25" s="1"/>
  <c r="B34" i="25" s="1"/>
  <c r="B35" i="25" s="1"/>
  <c r="B36" i="25" s="1"/>
  <c r="K34" i="25"/>
  <c r="K35" i="25" s="1"/>
  <c r="K36" i="25" s="1"/>
  <c r="I34" i="25"/>
  <c r="I35" i="25" s="1"/>
  <c r="I36" i="25" s="1"/>
  <c r="J34" i="25"/>
  <c r="J35" i="25" s="1"/>
  <c r="J36" i="25" s="1"/>
  <c r="K9" i="36"/>
  <c r="I9" i="36"/>
  <c r="H9" i="36"/>
  <c r="J26" i="11" l="1"/>
  <c r="K26" i="11"/>
  <c r="I26" i="11"/>
  <c r="H26" i="11"/>
  <c r="K65" i="11"/>
  <c r="I65" i="11"/>
  <c r="H65" i="11"/>
  <c r="K67" i="11"/>
  <c r="I67" i="11"/>
  <c r="H67" i="11"/>
  <c r="K66" i="11"/>
  <c r="I66" i="11"/>
  <c r="H66" i="11"/>
  <c r="H27" i="11" l="1"/>
  <c r="H28" i="11" s="1"/>
  <c r="K27" i="11"/>
  <c r="K28" i="11" s="1"/>
  <c r="I27" i="11"/>
  <c r="I28" i="11" s="1"/>
  <c r="J27" i="11"/>
  <c r="J28" i="11" s="1"/>
  <c r="J29" i="11" l="1"/>
  <c r="J30" i="11" s="1"/>
  <c r="J31" i="11" s="1"/>
  <c r="J32" i="11" s="1"/>
  <c r="I29" i="11"/>
  <c r="I30" i="11" s="1"/>
  <c r="I31" i="11" s="1"/>
  <c r="I32" i="11" s="1"/>
  <c r="K29" i="11"/>
  <c r="K30" i="11" s="1"/>
  <c r="K31" i="11" s="1"/>
  <c r="K32" i="11" s="1"/>
  <c r="H29" i="11"/>
  <c r="H30" i="11" s="1"/>
  <c r="H31" i="11" s="1"/>
  <c r="H32" i="11" s="1"/>
  <c r="I33" i="11" l="1"/>
  <c r="I34" i="11" s="1"/>
  <c r="H33" i="11"/>
  <c r="H34" i="11" s="1"/>
  <c r="K33" i="11"/>
  <c r="K34" i="11" s="1"/>
  <c r="J33" i="11"/>
  <c r="J34" i="11" s="1"/>
  <c r="B27" i="11"/>
  <c r="B28" i="11" s="1"/>
  <c r="I36" i="11" l="1"/>
  <c r="I37" i="11" s="1"/>
  <c r="I38" i="11" s="1"/>
  <c r="I39" i="11" s="1"/>
  <c r="I40" i="11" s="1"/>
  <c r="I41" i="11" s="1"/>
  <c r="H36" i="11"/>
  <c r="H37" i="11" s="1"/>
  <c r="H38" i="11" s="1"/>
  <c r="H39" i="11" s="1"/>
  <c r="H40" i="11" s="1"/>
  <c r="H41" i="11" s="1"/>
  <c r="K36" i="11"/>
  <c r="K37" i="11" s="1"/>
  <c r="K38" i="11" s="1"/>
  <c r="K39" i="11" s="1"/>
  <c r="K40" i="11" s="1"/>
  <c r="K41" i="11" s="1"/>
  <c r="J36" i="11"/>
  <c r="J37" i="11" s="1"/>
  <c r="J38" i="11" s="1"/>
  <c r="J39" i="11" s="1"/>
  <c r="J40" i="11" s="1"/>
  <c r="J41" i="11" s="1"/>
  <c r="B29" i="11"/>
  <c r="B30" i="11" s="1"/>
  <c r="B31" i="11" s="1"/>
  <c r="B32" i="11" s="1"/>
  <c r="B33" i="11" l="1"/>
  <c r="B34" i="11" s="1"/>
  <c r="B36" i="11" l="1"/>
  <c r="B37" i="11" s="1"/>
  <c r="B38" i="11" s="1"/>
  <c r="B39" i="11" s="1"/>
  <c r="B40" i="11" s="1"/>
  <c r="B41" i="11" s="1"/>
</calcChain>
</file>

<file path=xl/sharedStrings.xml><?xml version="1.0" encoding="utf-8"?>
<sst xmlns="http://schemas.openxmlformats.org/spreadsheetml/2006/main" count="620" uniqueCount="389">
  <si>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</si>
  <si>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</si>
  <si>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</si>
  <si>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</si>
  <si>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</si>
  <si>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</si>
  <si>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</si>
  <si>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</si>
  <si>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</si>
  <si>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</si>
  <si>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</si>
  <si>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</si>
  <si>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</si>
  <si>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</si>
  <si>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</si>
  <si>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</si>
  <si>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</si>
  <si>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</si>
  <si>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</si>
  <si>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</si>
  <si>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</si>
  <si>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</si>
  <si>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</si>
  <si>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</si>
  <si>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</si>
  <si>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</si>
  <si>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</si>
  <si>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</si>
  <si>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</si>
  <si>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</si>
  <si>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</si>
  <si>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</si>
  <si>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</si>
  <si>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</si>
  <si>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</si>
  <si>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</si>
  <si>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</si>
  <si>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</si>
  <si>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</si>
  <si>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</si>
  <si>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</si>
  <si>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</si>
  <si>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</si>
  <si>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</si>
  <si>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</si>
  <si>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</si>
  <si>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</si>
  <si>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</si>
  <si>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</si>
  <si>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</si>
  <si>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</si>
  <si>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</si>
  <si>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</si>
  <si>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</si>
  <si>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</si>
  <si>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</si>
  <si>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</si>
  <si>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</si>
  <si>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</si>
  <si>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</si>
  <si>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</si>
  <si>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</si>
  <si>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</si>
  <si>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</si>
  <si>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</si>
  <si>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</si>
  <si>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</si>
  <si>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</si>
  <si>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</si>
  <si>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</si>
  <si>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</si>
  <si>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</si>
  <si>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</si>
  <si>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</si>
  <si>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</si>
  <si>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</si>
  <si>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</si>
  <si>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</si>
  <si>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</si>
  <si>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</si>
  <si>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</si>
  <si>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</si>
  <si>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</si>
  <si>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</si>
  <si>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</si>
  <si>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</si>
  <si>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</si>
  <si>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</si>
  <si>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</si>
  <si>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</si>
  <si>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</si>
  <si>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</si>
  <si>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</si>
  <si>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</si>
  <si>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</si>
  <si>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</si>
  <si>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</si>
  <si>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</si>
  <si>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</si>
  <si>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</si>
  <si>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</si>
  <si>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</si>
  <si>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</si>
  <si>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</si>
  <si>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</si>
  <si>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</si>
  <si>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</si>
  <si>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</si>
  <si>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</si>
  <si>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</si>
  <si>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</si>
  <si>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</si>
  <si>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</si>
  <si>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</si>
  <si>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</si>
  <si>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</si>
  <si>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</si>
  <si>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</si>
  <si>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</si>
  <si>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</si>
  <si>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</si>
  <si>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</si>
  <si>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</si>
  <si>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</si>
  <si>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</si>
  <si>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</si>
  <si>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</si>
  <si>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</si>
  <si>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</si>
  <si>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</si>
  <si>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</si>
  <si>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</si>
  <si>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</si>
  <si>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</si>
  <si>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</si>
  <si>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</si>
  <si>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</si>
  <si>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</si>
  <si>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</si>
  <si>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</si>
  <si>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</si>
  <si>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</si>
  <si>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</si>
  <si>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</si>
  <si>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</si>
  <si>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</si>
  <si>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</si>
  <si>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</si>
  <si>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</si>
  <si>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</si>
  <si>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</si>
  <si>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</si>
  <si>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</si>
  <si>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</si>
  <si>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</si>
  <si>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</si>
  <si>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</si>
  <si>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</si>
  <si>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</si>
  <si>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</si>
  <si>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</si>
  <si>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</si>
  <si>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</si>
  <si>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</si>
  <si>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</si>
  <si>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</si>
  <si>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</si>
  <si>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</si>
  <si>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</si>
  <si>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</si>
  <si>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</si>
  <si>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</si>
  <si>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</si>
  <si>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</si>
  <si>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</si>
  <si>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</si>
  <si>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</si>
  <si>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</si>
  <si>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</si>
  <si>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</si>
  <si>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</si>
  <si>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</si>
  <si>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</si>
  <si>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</si>
  <si>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</si>
  <si>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</si>
  <si>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</si>
  <si>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</si>
  <si>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</si>
  <si>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</si>
  <si>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</si>
  <si>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</si>
  <si>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</si>
  <si>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</si>
  <si>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</si>
  <si>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</si>
  <si>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</si>
  <si>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</si>
  <si>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</si>
  <si>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</si>
  <si>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</si>
  <si>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</si>
  <si>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</si>
  <si>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</si>
  <si>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</si>
  <si>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</si>
  <si>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</si>
  <si>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</si>
  <si>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</si>
  <si>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</si>
  <si>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</si>
  <si>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</si>
  <si>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</si>
  <si>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</si>
  <si>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</si>
  <si>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</si>
  <si>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</si>
  <si>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</si>
  <si>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</si>
  <si>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</si>
  <si>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</si>
  <si>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</si>
  <si>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</si>
  <si>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</si>
  <si>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</si>
  <si>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</si>
  <si>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</si>
  <si>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</si>
  <si>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</si>
  <si>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</si>
  <si>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</si>
  <si>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</si>
  <si>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</si>
  <si>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</si>
  <si>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</si>
  <si>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</si>
  <si>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</si>
  <si>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</si>
  <si>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</si>
  <si>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</si>
  <si>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</si>
  <si>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</si>
  <si>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</si>
  <si>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</si>
  <si>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</si>
  <si>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</si>
  <si>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</si>
  <si>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</si>
  <si>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</si>
  <si>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</si>
  <si>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</si>
  <si>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</si>
  <si>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</si>
  <si>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</si>
  <si>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</si>
  <si>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</si>
  <si>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</si>
  <si>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</si>
  <si>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</si>
  <si>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</si>
  <si>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</si>
  <si>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</si>
  <si>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</si>
  <si>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</si>
  <si>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</si>
  <si>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</si>
  <si>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</si>
  <si>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</si>
  <si>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</si>
  <si>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</si>
  <si>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</si>
  <si>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•WG Motion to Complete the Draft for Std.IEEE802.15.6ma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</si>
  <si>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</si>
  <si>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</si>
  <si>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</si>
  <si>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</si>
  <si>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</si>
  <si>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</si>
  <si>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</si>
  <si>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</si>
  <si>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</si>
  <si>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</si>
  <si>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</si>
  <si>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</si>
  <si>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</si>
  <si>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</si>
  <si>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</si>
  <si>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</si>
  <si>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</si>
  <si>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</si>
  <si>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</si>
  <si>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</si>
  <si>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</si>
  <si>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Revised CAD Corresponding 802.19 Letter Ballot Comment Submission IEEE P802.15.6ma</t>
    <phoneticPr fontId="23"/>
  </si>
  <si>
    <t>15-24-0348-06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</si>
  <si>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</si>
  <si>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</si>
  <si>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</si>
  <si>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</si>
  <si>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</si>
  <si>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</si>
  <si>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</si>
  <si>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LB221 for Draft D06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</si>
  <si>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D06 i</t>
    </r>
    <r>
      <rPr>
        <b/>
        <sz val="20"/>
        <color rgb="FFFF0000"/>
        <rFont val="Arial"/>
        <family val="2"/>
      </rPr>
      <t>n LB221</t>
    </r>
    <phoneticPr fontId="23"/>
  </si>
  <si>
    <t xml:space="preserve">    Submission for SA Ballot</t>
    <phoneticPr fontId="27"/>
  </si>
  <si>
    <t>25-0033-03</t>
    <phoneticPr fontId="23"/>
  </si>
  <si>
    <t>23-0361-12</t>
    <phoneticPr fontId="23"/>
  </si>
  <si>
    <t>157th IEEE 802.15 WSN SESSION</t>
  </si>
  <si>
    <t>Madrid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</si>
  <si>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</si>
  <si>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</si>
  <si>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</si>
  <si>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</si>
  <si>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</si>
  <si>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</si>
  <si>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</si>
  <si>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</si>
  <si>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</si>
  <si>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</si>
  <si>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</si>
  <si>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</si>
  <si>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</si>
  <si>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</si>
  <si>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</si>
  <si>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</si>
  <si>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</si>
  <si>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</si>
  <si>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</si>
  <si>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</si>
  <si>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</si>
  <si>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</si>
  <si>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</si>
  <si>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</si>
  <si>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</si>
  <si>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</si>
  <si>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</si>
  <si>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</si>
  <si>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</si>
  <si>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</si>
  <si>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</si>
  <si>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</si>
  <si>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</si>
  <si>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</si>
  <si>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</si>
  <si>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</si>
  <si>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</si>
  <si>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</si>
  <si>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</si>
  <si>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</si>
  <si>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</si>
  <si>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</si>
  <si>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 xml:space="preserve">Proposed resolution draft for BAN communication - LB221 </t>
    <phoneticPr fontId="23"/>
  </si>
  <si>
    <t>25-0yyy-00</t>
    <phoneticPr fontId="23"/>
  </si>
  <si>
    <t>802.15 - July Webex 4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</si>
  <si>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</si>
  <si>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</si>
  <si>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</si>
  <si>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</si>
  <si>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</si>
  <si>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</si>
  <si>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</si>
  <si>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</si>
  <si>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TG Motion to complete draft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</si>
  <si>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</si>
  <si>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</si>
  <si>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</si>
  <si>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</si>
  <si>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</si>
  <si>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</si>
  <si>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</si>
  <si>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</si>
  <si>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</si>
  <si>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</si>
  <si>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</si>
  <si>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</si>
  <si>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</si>
  <si>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</si>
  <si>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</si>
  <si>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25-0298-01</t>
    <phoneticPr fontId="23"/>
  </si>
  <si>
    <t>R2</t>
  </si>
  <si>
    <t>La Galleria</t>
  </si>
  <si>
    <t>El Escorial</t>
  </si>
  <si>
    <t>Roceletos</t>
  </si>
  <si>
    <t>El Jardin</t>
  </si>
  <si>
    <t>15-25-0298-02</t>
    <phoneticPr fontId="23"/>
  </si>
  <si>
    <t>P802.15.6ma Report to LMSC on Unconditional Approval to go to SA Ballot</t>
    <phoneticPr fontId="23"/>
  </si>
  <si>
    <t>25-0324-00</t>
    <phoneticPr fontId="23"/>
  </si>
  <si>
    <t>Cancelled</t>
    <phoneticPr fontId="23"/>
  </si>
  <si>
    <t>Adjourn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</si>
</sst>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2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0" fillId="0" borderId="0"/>
    <xf numFmtId="0" fontId="28" fillId="0" borderId="0"/>
    <xf numFmtId="180" fontId="47" fillId="0" borderId="0"/>
    <xf numFmtId="183" fontId="3" fillId="0" borderId="0" applyFont="0" applyFill="0" applyBorder="0" applyAlignment="0" applyProtection="0"/>
    <xf numFmtId="180" fontId="46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27" fillId="0" borderId="0"/>
    <xf numFmtId="0" fontId="80" fillId="0" borderId="0"/>
    <xf numFmtId="0" fontId="81" fillId="0" borderId="0" applyNumberFormat="0" applyFill="0" applyBorder="0" applyAlignment="0" applyProtection="0"/>
    <xf numFmtId="0" fontId="80" fillId="0" borderId="0"/>
    <xf numFmtId="0" fontId="80" fillId="0" borderId="0"/>
    <xf numFmtId="43" fontId="3" fillId="0" borderId="0" applyFont="0" applyFill="0" applyBorder="0" applyAlignment="0" applyProtection="0"/>
    <xf numFmtId="0" fontId="3" fillId="0" borderId="0"/>
    <xf numFmtId="43" fontId="4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599">
    <xf numFmtId="0" fontId="0" fillId="0" borderId="0" xfId="0"/>
    <xf numFmtId="0" fontId="32" fillId="0" borderId="0" xfId="7" applyFont="1" applyAlignment="1">
      <alignment horizontal="left" readingOrder="1"/>
    </xf>
    <xf numFmtId="0" fontId="5" fillId="0" borderId="0" xfId="7"/>
    <xf numFmtId="0" fontId="33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4" fillId="0" borderId="0" xfId="7" applyNumberFormat="1" applyFont="1" applyAlignment="1">
      <alignment horizontal="left" readingOrder="1"/>
    </xf>
    <xf numFmtId="179" fontId="34" fillId="0" borderId="0" xfId="7" applyNumberFormat="1" applyFont="1" applyAlignment="1">
      <alignment horizontal="left" readingOrder="1"/>
    </xf>
    <xf numFmtId="0" fontId="34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34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6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8" fillId="0" borderId="0" xfId="0" applyFont="1"/>
    <xf numFmtId="0" fontId="39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7" applyFont="1" applyAlignment="1">
      <alignment horizontal="center" wrapText="1"/>
    </xf>
    <xf numFmtId="0" fontId="37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6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1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4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49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0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3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wrapText="1"/>
    </xf>
    <xf numFmtId="0" fontId="49" fillId="0" borderId="0" xfId="7" applyFont="1"/>
    <xf numFmtId="0" fontId="16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0" fontId="49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69" fillId="0" borderId="0" xfId="0" applyFont="1"/>
    <xf numFmtId="0" fontId="52" fillId="0" borderId="0" xfId="7" applyFont="1" applyAlignment="1">
      <alignment vertical="top" wrapText="1"/>
    </xf>
    <xf numFmtId="0" fontId="70" fillId="0" borderId="0" xfId="0" applyFont="1"/>
    <xf numFmtId="0" fontId="13" fillId="0" borderId="0" xfId="0" applyFont="1" applyAlignment="1">
      <alignment horizontal="center" vertical="top" wrapText="1"/>
    </xf>
    <xf numFmtId="0" fontId="42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2" fillId="0" borderId="0" xfId="0" applyFont="1" applyAlignment="1">
      <alignment vertical="top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72" fillId="0" borderId="0" xfId="7" applyFont="1" applyAlignment="1">
      <alignment horizontal="center" vertical="top" wrapText="1"/>
    </xf>
    <xf numFmtId="0" fontId="48" fillId="0" borderId="0" xfId="7" applyFont="1" applyAlignment="1">
      <alignment vertical="center" wrapText="1"/>
    </xf>
    <xf numFmtId="0" fontId="7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49" fillId="0" borderId="0" xfId="7" applyFont="1" applyAlignment="1">
      <alignment horizontal="right"/>
    </xf>
    <xf numFmtId="0" fontId="76" fillId="0" borderId="0" xfId="5" applyFont="1" applyAlignment="1" applyProtection="1"/>
    <xf numFmtId="0" fontId="77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0" fontId="31" fillId="0" borderId="0" xfId="2" applyAlignment="1" applyProtection="1"/>
    <xf numFmtId="0" fontId="71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49" fillId="0" borderId="0" xfId="7" applyFont="1" applyAlignment="1">
      <alignment wrapText="1"/>
    </xf>
    <xf numFmtId="0" fontId="82" fillId="0" borderId="0" xfId="7" applyFont="1"/>
    <xf numFmtId="0" fontId="13" fillId="0" borderId="0" xfId="7" applyFont="1" applyAlignment="1">
      <alignment vertical="top"/>
    </xf>
    <xf numFmtId="0" fontId="49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6" fillId="0" borderId="0" xfId="0" applyFont="1" applyAlignment="1">
      <alignment horizontal="left" vertical="center" indent="3" readingOrder="1"/>
    </xf>
    <xf numFmtId="0" fontId="1" fillId="0" borderId="0" xfId="0" applyFont="1"/>
    <xf numFmtId="0" fontId="74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89" fillId="0" borderId="0" xfId="7" applyFont="1" applyAlignment="1">
      <alignment horizontal="center"/>
    </xf>
    <xf numFmtId="0" fontId="90" fillId="0" borderId="0" xfId="7" applyFont="1" applyAlignment="1">
      <alignment horizontal="center"/>
    </xf>
    <xf numFmtId="0" fontId="3" fillId="14" borderId="0" xfId="0" applyFont="1" applyFill="1"/>
    <xf numFmtId="0" fontId="54" fillId="0" borderId="0" xfId="0" applyFont="1"/>
    <xf numFmtId="0" fontId="97" fillId="0" borderId="0" xfId="2" applyFont="1" applyAlignment="1" applyProtection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49" fillId="0" borderId="0" xfId="7" applyFont="1" applyAlignment="1">
      <alignment horizontal="left" indent="4"/>
    </xf>
    <xf numFmtId="0" fontId="102" fillId="0" borderId="0" xfId="7" applyFont="1" applyAlignment="1">
      <alignment horizontal="left" indent="4"/>
    </xf>
    <xf numFmtId="0" fontId="102" fillId="0" borderId="0" xfId="7" applyFont="1"/>
    <xf numFmtId="0" fontId="42" fillId="0" borderId="0" xfId="0" applyFont="1" applyAlignment="1">
      <alignment horizontal="left" vertical="center" wrapText="1"/>
    </xf>
    <xf numFmtId="0" fontId="42" fillId="0" borderId="0" xfId="7" applyFont="1" applyAlignment="1">
      <alignment horizontal="left" vertical="center" wrapText="1"/>
    </xf>
    <xf numFmtId="0" fontId="91" fillId="0" borderId="0" xfId="7" applyFont="1" applyAlignment="1">
      <alignment horizontal="center"/>
    </xf>
    <xf numFmtId="0" fontId="42" fillId="0" borderId="0" xfId="0" applyFont="1" applyAlignment="1">
      <alignment vertical="center" wrapText="1"/>
    </xf>
    <xf numFmtId="0" fontId="105" fillId="0" borderId="0" xfId="0" applyFont="1"/>
    <xf numFmtId="0" fontId="104" fillId="0" borderId="0" xfId="0" quotePrefix="1" applyFont="1" applyAlignment="1">
      <alignment horizontal="left" vertical="top"/>
    </xf>
    <xf numFmtId="0" fontId="104" fillId="0" borderId="0" xfId="0" applyFont="1" applyAlignment="1">
      <alignment vertical="top"/>
    </xf>
    <xf numFmtId="0" fontId="106" fillId="0" borderId="0" xfId="0" applyFont="1"/>
    <xf numFmtId="0" fontId="108" fillId="0" borderId="0" xfId="0" applyFont="1"/>
    <xf numFmtId="180" fontId="109" fillId="0" borderId="0" xfId="2" applyNumberFormat="1" applyFont="1" applyAlignment="1" applyProtection="1"/>
    <xf numFmtId="0" fontId="110" fillId="0" borderId="0" xfId="0" applyFont="1"/>
    <xf numFmtId="0" fontId="111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2" fillId="0" borderId="17" xfId="15" applyFont="1" applyBorder="1" applyAlignment="1">
      <alignment horizontal="center" vertical="center" wrapText="1"/>
    </xf>
    <xf numFmtId="0" fontId="112" fillId="0" borderId="0" xfId="15" applyFont="1" applyBorder="1" applyAlignment="1">
      <alignment horizontal="center" vertical="center" wrapText="1"/>
    </xf>
    <xf numFmtId="0" fontId="113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4" fillId="0" borderId="0" xfId="0" applyFont="1" applyAlignment="1">
      <alignment vertical="center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72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0" fontId="31" fillId="0" borderId="0" xfId="2" applyAlignment="1" applyProtection="1">
      <alignment vertical="center"/>
    </xf>
    <xf numFmtId="0" fontId="117" fillId="0" borderId="0" xfId="7" applyFont="1" applyAlignment="1">
      <alignment horizontal="center" vertical="center" wrapText="1"/>
    </xf>
    <xf numFmtId="0" fontId="51" fillId="0" borderId="0" xfId="7" applyFont="1" applyAlignment="1">
      <alignment horizontal="center" vertical="center" wrapText="1"/>
    </xf>
    <xf numFmtId="0" fontId="85" fillId="0" borderId="0" xfId="0" applyFont="1"/>
    <xf numFmtId="0" fontId="43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8" fillId="0" borderId="0" xfId="7" applyFont="1"/>
    <xf numFmtId="0" fontId="119" fillId="0" borderId="0" xfId="2" applyFont="1" applyAlignment="1" applyProtection="1">
      <alignment vertical="center"/>
    </xf>
    <xf numFmtId="0" fontId="120" fillId="0" borderId="0" xfId="7" applyFont="1" applyAlignment="1">
      <alignment horizontal="center" vertical="top" wrapText="1"/>
    </xf>
    <xf numFmtId="0" fontId="121" fillId="0" borderId="0" xfId="15" applyFont="1" applyBorder="1" applyAlignment="1">
      <alignment horizontal="center" vertical="center" wrapText="1"/>
    </xf>
    <xf numFmtId="182" fontId="57" fillId="0" borderId="0" xfId="7" applyNumberFormat="1" applyFont="1" applyAlignment="1">
      <alignment horizontal="center" vertical="center"/>
    </xf>
    <xf numFmtId="0" fontId="118" fillId="0" borderId="0" xfId="7" applyFont="1" applyAlignment="1">
      <alignment horizontal="center"/>
    </xf>
    <xf numFmtId="0" fontId="94" fillId="24" borderId="2" xfId="0" applyFont="1" applyFill="1" applyBorder="1" applyAlignment="1">
      <alignment horizontal="left" vertical="center" indent="2"/>
    </xf>
    <xf numFmtId="0" fontId="95" fillId="24" borderId="2" xfId="0" applyFont="1" applyFill="1" applyBorder="1" applyAlignment="1">
      <alignment vertical="center"/>
    </xf>
    <xf numFmtId="0" fontId="95" fillId="24" borderId="2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vertical="center"/>
    </xf>
    <xf numFmtId="0" fontId="94" fillId="24" borderId="0" xfId="0" applyFont="1" applyFill="1" applyAlignment="1">
      <alignment horizontal="left" indent="2"/>
    </xf>
    <xf numFmtId="0" fontId="90" fillId="24" borderId="0" xfId="0" applyFont="1" applyFill="1"/>
    <xf numFmtId="0" fontId="90" fillId="24" borderId="8" xfId="0" applyFont="1" applyFill="1" applyBorder="1"/>
    <xf numFmtId="0" fontId="95" fillId="24" borderId="5" xfId="0" applyFont="1" applyFill="1" applyBorder="1" applyAlignment="1">
      <alignment horizontal="left" vertical="center" indent="2"/>
    </xf>
    <xf numFmtId="0" fontId="95" fillId="24" borderId="5" xfId="0" applyFont="1" applyFill="1" applyBorder="1" applyAlignment="1">
      <alignment vertical="center"/>
    </xf>
    <xf numFmtId="0" fontId="95" fillId="24" borderId="5" xfId="0" applyFont="1" applyFill="1" applyBorder="1" applyAlignment="1">
      <alignment horizontal="center" vertical="center"/>
    </xf>
    <xf numFmtId="0" fontId="95" fillId="24" borderId="6" xfId="0" applyFont="1" applyFill="1" applyBorder="1" applyAlignment="1">
      <alignment vertical="center"/>
    </xf>
    <xf numFmtId="0" fontId="55" fillId="7" borderId="12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center" vertical="center" wrapText="1"/>
    </xf>
    <xf numFmtId="0" fontId="55" fillId="7" borderId="8" xfId="0" applyFont="1" applyFill="1" applyBorder="1" applyAlignment="1">
      <alignment horizontal="center" vertical="center" wrapText="1"/>
    </xf>
    <xf numFmtId="0" fontId="55" fillId="29" borderId="0" xfId="0" applyFont="1" applyFill="1" applyAlignment="1">
      <alignment horizontal="center" vertical="center" wrapText="1"/>
    </xf>
    <xf numFmtId="0" fontId="55" fillId="7" borderId="5" xfId="0" applyFont="1" applyFill="1" applyBorder="1" applyAlignment="1">
      <alignment horizontal="center" vertical="center" wrapText="1"/>
    </xf>
    <xf numFmtId="0" fontId="55" fillId="7" borderId="6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vertical="center"/>
    </xf>
    <xf numFmtId="0" fontId="26" fillId="4" borderId="3" xfId="0" applyFont="1" applyFill="1" applyBorder="1" applyAlignment="1">
      <alignment vertical="center"/>
    </xf>
    <xf numFmtId="0" fontId="26" fillId="4" borderId="12" xfId="0" applyFont="1" applyFill="1" applyBorder="1" applyAlignment="1">
      <alignment horizontal="right" vertical="center"/>
    </xf>
    <xf numFmtId="0" fontId="26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26" fillId="4" borderId="8" xfId="0" applyFont="1" applyFill="1" applyBorder="1" applyAlignment="1">
      <alignment horizontal="center" vertical="center"/>
    </xf>
    <xf numFmtId="0" fontId="95" fillId="13" borderId="12" xfId="0" applyFont="1" applyFill="1" applyBorder="1" applyAlignment="1">
      <alignment horizontal="left" vertical="center"/>
    </xf>
    <xf numFmtId="0" fontId="95" fillId="13" borderId="0" xfId="0" applyFont="1" applyFill="1" applyAlignment="1">
      <alignment horizontal="left" vertical="center"/>
    </xf>
    <xf numFmtId="0" fontId="95" fillId="13" borderId="8" xfId="0" applyFont="1" applyFill="1" applyBorder="1" applyAlignment="1">
      <alignment horizontal="left" vertical="center"/>
    </xf>
    <xf numFmtId="0" fontId="26" fillId="18" borderId="12" xfId="0" applyFont="1" applyFill="1" applyBorder="1" applyAlignment="1">
      <alignment horizontal="left" vertical="center"/>
    </xf>
    <xf numFmtId="0" fontId="26" fillId="18" borderId="0" xfId="0" applyFont="1" applyFill="1" applyAlignment="1">
      <alignment horizontal="left" vertical="center"/>
    </xf>
    <xf numFmtId="0" fontId="26" fillId="18" borderId="8" xfId="0" applyFont="1" applyFill="1" applyBorder="1" applyAlignment="1">
      <alignment horizontal="left" vertical="center"/>
    </xf>
    <xf numFmtId="0" fontId="26" fillId="21" borderId="12" xfId="0" applyFont="1" applyFill="1" applyBorder="1" applyAlignment="1">
      <alignment vertical="center"/>
    </xf>
    <xf numFmtId="0" fontId="62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0" xfId="0" applyFont="1" applyFill="1" applyAlignment="1">
      <alignment horizontal="left" vertical="center" indent="1"/>
    </xf>
    <xf numFmtId="0" fontId="65" fillId="21" borderId="8" xfId="0" applyFont="1" applyFill="1" applyBorder="1" applyAlignment="1">
      <alignment horizontal="left" vertical="center" indent="1"/>
    </xf>
    <xf numFmtId="0" fontId="66" fillId="21" borderId="0" xfId="0" applyFont="1" applyFill="1" applyAlignment="1">
      <alignment vertical="center"/>
    </xf>
    <xf numFmtId="0" fontId="26" fillId="21" borderId="0" xfId="0" applyFont="1" applyFill="1" applyAlignment="1">
      <alignment vertical="center"/>
    </xf>
    <xf numFmtId="0" fontId="63" fillId="21" borderId="0" xfId="0" applyFont="1" applyFill="1" applyAlignment="1">
      <alignment vertical="center"/>
    </xf>
    <xf numFmtId="0" fontId="63" fillId="21" borderId="8" xfId="0" applyFont="1" applyFill="1" applyBorder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26" fillId="19" borderId="12" xfId="0" applyFont="1" applyFill="1" applyBorder="1" applyAlignment="1">
      <alignment horizontal="left" vertical="center"/>
    </xf>
    <xf numFmtId="0" fontId="26" fillId="19" borderId="0" xfId="0" applyFont="1" applyFill="1" applyAlignment="1">
      <alignment horizontal="left" vertical="center"/>
    </xf>
    <xf numFmtId="0" fontId="26" fillId="19" borderId="8" xfId="0" applyFont="1" applyFill="1" applyBorder="1" applyAlignment="1">
      <alignment horizontal="left" vertical="center"/>
    </xf>
    <xf numFmtId="0" fontId="64" fillId="21" borderId="0" xfId="0" applyFont="1" applyFill="1" applyAlignment="1">
      <alignment vertical="center"/>
    </xf>
    <xf numFmtId="0" fontId="95" fillId="23" borderId="12" xfId="0" applyFont="1" applyFill="1" applyBorder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95" fillId="23" borderId="8" xfId="0" applyFont="1" applyFill="1" applyBorder="1" applyAlignment="1">
      <alignment horizontal="left" vertical="center"/>
    </xf>
    <xf numFmtId="0" fontId="67" fillId="4" borderId="0" xfId="0" applyFont="1" applyFill="1" applyAlignment="1">
      <alignment horizontal="right" vertical="center"/>
    </xf>
    <xf numFmtId="0" fontId="67" fillId="21" borderId="4" xfId="0" applyFont="1" applyFill="1" applyBorder="1" applyAlignment="1">
      <alignment vertical="center"/>
    </xf>
    <xf numFmtId="0" fontId="64" fillId="21" borderId="5" xfId="0" applyFont="1" applyFill="1" applyBorder="1" applyAlignment="1">
      <alignment vertical="center"/>
    </xf>
    <xf numFmtId="0" fontId="65" fillId="21" borderId="5" xfId="0" applyFont="1" applyFill="1" applyBorder="1" applyAlignment="1">
      <alignment horizontal="left" vertical="center" indent="1"/>
    </xf>
    <xf numFmtId="0" fontId="65" fillId="21" borderId="6" xfId="0" applyFont="1" applyFill="1" applyBorder="1" applyAlignment="1">
      <alignment horizontal="left" vertical="center" indent="1"/>
    </xf>
    <xf numFmtId="0" fontId="95" fillId="30" borderId="4" xfId="0" applyFont="1" applyFill="1" applyBorder="1" applyAlignment="1">
      <alignment horizontal="left" vertical="center"/>
    </xf>
    <xf numFmtId="0" fontId="95" fillId="30" borderId="5" xfId="0" applyFont="1" applyFill="1" applyBorder="1" applyAlignment="1">
      <alignment horizontal="left" vertical="center"/>
    </xf>
    <xf numFmtId="0" fontId="95" fillId="30" borderId="6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56" fillId="4" borderId="5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vertical="center"/>
    </xf>
    <xf numFmtId="0" fontId="56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1" fillId="0" borderId="0" xfId="0" applyFont="1" applyAlignment="1">
      <alignment vertical="center" wrapText="1"/>
    </xf>
    <xf numFmtId="0" fontId="18" fillId="14" borderId="0" xfId="0" applyFont="1" applyFill="1"/>
    <xf numFmtId="0" fontId="122" fillId="0" borderId="0" xfId="0" applyFont="1"/>
    <xf numFmtId="0" fontId="109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7" fillId="0" borderId="0" xfId="0" applyFont="1"/>
    <xf numFmtId="0" fontId="89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1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7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3" fillId="0" borderId="0" xfId="7" applyFont="1" applyAlignment="1">
      <alignment horizontal="center" wrapText="1"/>
    </xf>
    <xf numFmtId="0" fontId="43" fillId="0" borderId="0" xfId="7" applyFont="1"/>
    <xf numFmtId="20" fontId="18" fillId="0" borderId="0" xfId="7" applyNumberFormat="1" applyFont="1" applyAlignment="1">
      <alignment horizontal="center"/>
    </xf>
    <xf numFmtId="0" fontId="10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28" fillId="33" borderId="0" xfId="0" applyFont="1" applyFill="1" applyAlignment="1">
      <alignment horizontal="center" vertical="center" wrapText="1"/>
    </xf>
    <xf numFmtId="0" fontId="129" fillId="34" borderId="0" xfId="0" applyFont="1" applyFill="1" applyAlignment="1">
      <alignment vertical="center" wrapText="1"/>
    </xf>
    <xf numFmtId="0" fontId="127" fillId="0" borderId="0" xfId="0" applyFont="1" applyAlignment="1">
      <alignment vertical="center" wrapText="1"/>
    </xf>
    <xf numFmtId="0" fontId="127" fillId="35" borderId="0" xfId="0" applyFont="1" applyFill="1" applyAlignment="1">
      <alignment vertical="center" wrapText="1"/>
    </xf>
    <xf numFmtId="0" fontId="114" fillId="36" borderId="0" xfId="0" applyFont="1" applyFill="1" applyAlignment="1">
      <alignment horizontal="center" vertical="center" wrapText="1"/>
    </xf>
    <xf numFmtId="0" fontId="131" fillId="36" borderId="0" xfId="0" applyFont="1" applyFill="1" applyAlignment="1">
      <alignment horizontal="center" vertical="center" wrapText="1"/>
    </xf>
    <xf numFmtId="0" fontId="31" fillId="36" borderId="0" xfId="2" applyFill="1" applyAlignment="1" applyProtection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1" fillId="31" borderId="0" xfId="0" applyFont="1" applyFill="1" applyAlignment="1">
      <alignment horizontal="center" vertical="center" wrapText="1"/>
    </xf>
    <xf numFmtId="0" fontId="31" fillId="31" borderId="0" xfId="2" applyFill="1" applyAlignment="1" applyProtection="1">
      <alignment horizontal="center" vertical="center" wrapText="1"/>
    </xf>
    <xf numFmtId="0" fontId="114" fillId="35" borderId="0" xfId="0" applyFont="1" applyFill="1" applyAlignment="1">
      <alignment vertical="center" wrapText="1"/>
    </xf>
    <xf numFmtId="0" fontId="114" fillId="35" borderId="0" xfId="0" applyFont="1" applyFill="1" applyAlignment="1">
      <alignment horizontal="center" vertical="center" wrapText="1"/>
    </xf>
    <xf numFmtId="0" fontId="129" fillId="0" borderId="0" xfId="0" applyFont="1" applyAlignment="1">
      <alignment vertical="center" wrapText="1"/>
    </xf>
    <xf numFmtId="0" fontId="114" fillId="37" borderId="0" xfId="0" applyFont="1" applyFill="1" applyAlignment="1">
      <alignment horizontal="center" vertical="center" wrapText="1"/>
    </xf>
    <xf numFmtId="0" fontId="134" fillId="0" borderId="0" xfId="0" applyFont="1"/>
    <xf numFmtId="0" fontId="95" fillId="38" borderId="12" xfId="0" applyFont="1" applyFill="1" applyBorder="1" applyAlignment="1">
      <alignment horizontal="left" vertical="center"/>
    </xf>
    <xf numFmtId="0" fontId="95" fillId="38" borderId="0" xfId="0" applyFont="1" applyFill="1" applyAlignment="1">
      <alignment horizontal="left" vertical="center"/>
    </xf>
    <xf numFmtId="0" fontId="95" fillId="38" borderId="8" xfId="0" applyFont="1" applyFill="1" applyBorder="1" applyAlignment="1">
      <alignment horizontal="left" vertical="center"/>
    </xf>
    <xf numFmtId="0" fontId="56" fillId="4" borderId="2" xfId="0" applyFont="1" applyFill="1" applyBorder="1" applyAlignment="1">
      <alignment horizontal="center" vertical="center"/>
    </xf>
    <xf numFmtId="0" fontId="37" fillId="14" borderId="0" xfId="7" applyFont="1" applyFill="1" applyAlignment="1">
      <alignment horizontal="center" vertical="center" wrapText="1"/>
    </xf>
    <xf numFmtId="0" fontId="92" fillId="14" borderId="0" xfId="0" applyFont="1" applyFill="1" applyAlignment="1">
      <alignment vertical="center"/>
    </xf>
    <xf numFmtId="0" fontId="73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2" fillId="14" borderId="0" xfId="7" applyFont="1" applyFill="1" applyAlignment="1">
      <alignment vertical="top" wrapText="1"/>
    </xf>
    <xf numFmtId="0" fontId="18" fillId="0" borderId="0" xfId="7" applyFont="1" applyAlignment="1">
      <alignment vertical="center" wrapText="1"/>
    </xf>
    <xf numFmtId="0" fontId="48" fillId="0" borderId="0" xfId="7" applyFont="1" applyAlignment="1">
      <alignment vertical="top" wrapText="1"/>
    </xf>
    <xf numFmtId="0" fontId="51" fillId="0" borderId="0" xfId="7" applyFont="1" applyAlignment="1">
      <alignment horizontal="center" wrapText="1"/>
    </xf>
    <xf numFmtId="0" fontId="13" fillId="0" borderId="0" xfId="0" applyFont="1"/>
    <xf numFmtId="0" fontId="26" fillId="0" borderId="0" xfId="14" applyFont="1"/>
    <xf numFmtId="0" fontId="26" fillId="0" borderId="0" xfId="8" applyFont="1"/>
    <xf numFmtId="0" fontId="26" fillId="3" borderId="0" xfId="14" applyFont="1" applyFill="1"/>
    <xf numFmtId="0" fontId="26" fillId="5" borderId="2" xfId="0" applyFont="1" applyFill="1" applyBorder="1" applyAlignment="1">
      <alignment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6" fillId="5" borderId="5" xfId="0" applyFont="1" applyFill="1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3" fillId="5" borderId="0" xfId="0" applyFont="1" applyFill="1"/>
    <xf numFmtId="0" fontId="26" fillId="4" borderId="3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5" fillId="7" borderId="8" xfId="27" applyFont="1" applyFill="1" applyBorder="1" applyAlignment="1">
      <alignment horizontal="center" vertical="center" wrapText="1"/>
    </xf>
    <xf numFmtId="0" fontId="55" fillId="7" borderId="0" xfId="27" applyFont="1" applyFill="1" applyAlignment="1">
      <alignment horizontal="center" vertical="center" wrapText="1"/>
    </xf>
    <xf numFmtId="0" fontId="83" fillId="9" borderId="14" xfId="27" quotePrefix="1" applyFont="1" applyFill="1" applyBorder="1" applyAlignment="1">
      <alignment horizontal="center" vertical="center" wrapText="1"/>
    </xf>
    <xf numFmtId="0" fontId="26" fillId="15" borderId="14" xfId="27" applyFont="1" applyFill="1" applyBorder="1" applyAlignment="1">
      <alignment horizontal="center" vertical="center" wrapText="1"/>
    </xf>
    <xf numFmtId="0" fontId="83" fillId="9" borderId="14" xfId="27" applyFont="1" applyFill="1" applyBorder="1" applyAlignment="1">
      <alignment horizontal="center" vertical="center" wrapText="1"/>
    </xf>
    <xf numFmtId="0" fontId="56" fillId="6" borderId="13" xfId="27" applyFont="1" applyFill="1" applyBorder="1" applyAlignment="1">
      <alignment horizontal="center" vertical="center" wrapText="1"/>
    </xf>
    <xf numFmtId="0" fontId="56" fillId="6" borderId="14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vertical="center" wrapText="1"/>
    </xf>
    <xf numFmtId="0" fontId="84" fillId="6" borderId="0" xfId="27" applyFont="1" applyFill="1" applyAlignment="1">
      <alignment vertical="center" wrapText="1"/>
    </xf>
    <xf numFmtId="0" fontId="84" fillId="6" borderId="12" xfId="27" applyFont="1" applyFill="1" applyBorder="1" applyAlignment="1">
      <alignment vertical="center" wrapText="1"/>
    </xf>
    <xf numFmtId="0" fontId="84" fillId="6" borderId="5" xfId="27" applyFont="1" applyFill="1" applyBorder="1" applyAlignment="1">
      <alignment vertical="center" wrapText="1"/>
    </xf>
    <xf numFmtId="0" fontId="55" fillId="6" borderId="12" xfId="27" applyFont="1" applyFill="1" applyBorder="1" applyAlignment="1">
      <alignment vertical="center" wrapText="1"/>
    </xf>
    <xf numFmtId="0" fontId="55" fillId="6" borderId="4" xfId="27" applyFont="1" applyFill="1" applyBorder="1" applyAlignment="1">
      <alignment vertical="center" wrapText="1"/>
    </xf>
    <xf numFmtId="0" fontId="84" fillId="6" borderId="1" xfId="27" applyFont="1" applyFill="1" applyBorder="1" applyAlignment="1">
      <alignment vertical="center" wrapText="1"/>
    </xf>
    <xf numFmtId="0" fontId="84" fillId="6" borderId="2" xfId="27" applyFont="1" applyFill="1" applyBorder="1" applyAlignment="1">
      <alignment vertical="center" wrapText="1"/>
    </xf>
    <xf numFmtId="0" fontId="84" fillId="6" borderId="3" xfId="27" applyFont="1" applyFill="1" applyBorder="1" applyAlignment="1">
      <alignment vertical="center" wrapText="1"/>
    </xf>
    <xf numFmtId="0" fontId="123" fillId="7" borderId="0" xfId="27" applyFont="1" applyFill="1" applyAlignment="1">
      <alignment horizontal="center" vertical="center" wrapText="1"/>
    </xf>
    <xf numFmtId="0" fontId="58" fillId="12" borderId="7" xfId="27" applyFont="1" applyFill="1" applyBorder="1" applyAlignment="1">
      <alignment vertical="center" wrapText="1"/>
    </xf>
    <xf numFmtId="0" fontId="58" fillId="12" borderId="9" xfId="27" applyFont="1" applyFill="1" applyBorder="1" applyAlignment="1">
      <alignment vertical="center" wrapText="1"/>
    </xf>
    <xf numFmtId="0" fontId="125" fillId="6" borderId="0" xfId="27" applyFont="1" applyFill="1" applyAlignment="1">
      <alignment vertical="center" wrapText="1"/>
    </xf>
    <xf numFmtId="0" fontId="46" fillId="25" borderId="34" xfId="12" applyNumberFormat="1" applyFill="1" applyBorder="1" applyAlignment="1">
      <alignment horizontal="center" vertical="center" wrapText="1"/>
    </xf>
    <xf numFmtId="0" fontId="46" fillId="25" borderId="35" xfId="12" applyNumberFormat="1" applyFill="1" applyBorder="1" applyAlignment="1">
      <alignment horizontal="center" vertical="center" wrapText="1"/>
    </xf>
    <xf numFmtId="0" fontId="124" fillId="6" borderId="8" xfId="18" applyFont="1" applyFill="1" applyBorder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8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7" fillId="0" borderId="0" xfId="0" applyFont="1"/>
    <xf numFmtId="0" fontId="46" fillId="25" borderId="21" xfId="12" applyNumberFormat="1" applyFill="1" applyBorder="1" applyAlignment="1">
      <alignment horizontal="center" vertical="center" wrapText="1"/>
    </xf>
    <xf numFmtId="0" fontId="46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19" fillId="0" borderId="0" xfId="2" applyFont="1" applyAlignment="1" applyProtection="1">
      <alignment vertical="center" wrapText="1"/>
    </xf>
    <xf numFmtId="0" fontId="113" fillId="0" borderId="0" xfId="2" applyFont="1" applyAlignment="1" applyProtection="1">
      <alignment vertical="center" wrapText="1"/>
    </xf>
    <xf numFmtId="0" fontId="138" fillId="0" borderId="0" xfId="0" applyFont="1"/>
    <xf numFmtId="0" fontId="139" fillId="0" borderId="0" xfId="2" applyFont="1" applyAlignment="1" applyProtection="1"/>
    <xf numFmtId="0" fontId="85" fillId="0" borderId="0" xfId="0" applyFont="1" applyAlignment="1">
      <alignment horizontal="center"/>
    </xf>
    <xf numFmtId="0" fontId="140" fillId="0" borderId="0" xfId="0" applyFont="1"/>
    <xf numFmtId="0" fontId="141" fillId="0" borderId="0" xfId="0" applyFont="1" applyAlignment="1">
      <alignment horizontal="center"/>
    </xf>
    <xf numFmtId="0" fontId="141" fillId="0" borderId="0" xfId="0" applyFont="1"/>
    <xf numFmtId="0" fontId="55" fillId="6" borderId="0" xfId="27" applyFont="1" applyFill="1" applyAlignment="1">
      <alignment vertical="center" wrapText="1"/>
    </xf>
    <xf numFmtId="0" fontId="26" fillId="10" borderId="1" xfId="27" applyFont="1" applyFill="1" applyBorder="1" applyAlignment="1">
      <alignment horizontal="center" vertical="center" wrapText="1"/>
    </xf>
    <xf numFmtId="0" fontId="26" fillId="10" borderId="2" xfId="27" applyFont="1" applyFill="1" applyBorder="1" applyAlignment="1">
      <alignment horizontal="center" vertical="center" wrapText="1"/>
    </xf>
    <xf numFmtId="0" fontId="26" fillId="10" borderId="3" xfId="27" applyFont="1" applyFill="1" applyBorder="1" applyAlignment="1">
      <alignment horizontal="center" vertical="center" wrapText="1"/>
    </xf>
    <xf numFmtId="0" fontId="26" fillId="10" borderId="12" xfId="27" applyFont="1" applyFill="1" applyBorder="1" applyAlignment="1">
      <alignment horizontal="center" vertical="center" wrapText="1"/>
    </xf>
    <xf numFmtId="0" fontId="26" fillId="10" borderId="0" xfId="27" applyFont="1" applyFill="1" applyAlignment="1">
      <alignment horizontal="center" vertical="center" wrapText="1"/>
    </xf>
    <xf numFmtId="0" fontId="26" fillId="10" borderId="8" xfId="27" applyFont="1" applyFill="1" applyBorder="1" applyAlignment="1">
      <alignment horizontal="center" vertical="center" wrapText="1"/>
    </xf>
    <xf numFmtId="0" fontId="57" fillId="15" borderId="1" xfId="27" applyFont="1" applyFill="1" applyBorder="1" applyAlignment="1">
      <alignment horizontal="center" vertical="center" wrapText="1"/>
    </xf>
    <xf numFmtId="0" fontId="57" fillId="15" borderId="2" xfId="27" applyFont="1" applyFill="1" applyBorder="1" applyAlignment="1">
      <alignment horizontal="center" vertical="center" wrapText="1"/>
    </xf>
    <xf numFmtId="0" fontId="57" fillId="15" borderId="3" xfId="27" applyFont="1" applyFill="1" applyBorder="1" applyAlignment="1">
      <alignment horizontal="center" vertical="center" wrapText="1"/>
    </xf>
    <xf numFmtId="0" fontId="57" fillId="15" borderId="4" xfId="27" applyFont="1" applyFill="1" applyBorder="1" applyAlignment="1">
      <alignment horizontal="center" vertical="center" wrapText="1"/>
    </xf>
    <xf numFmtId="0" fontId="57" fillId="15" borderId="5" xfId="27" applyFont="1" applyFill="1" applyBorder="1" applyAlignment="1">
      <alignment horizontal="center" vertical="center" wrapText="1"/>
    </xf>
    <xf numFmtId="0" fontId="57" fillId="15" borderId="6" xfId="27" applyFont="1" applyFill="1" applyBorder="1" applyAlignment="1">
      <alignment horizontal="center" vertical="center" wrapText="1"/>
    </xf>
    <xf numFmtId="0" fontId="60" fillId="8" borderId="2" xfId="27" applyFont="1" applyFill="1" applyBorder="1" applyAlignment="1">
      <alignment horizontal="center" vertical="center" wrapText="1"/>
    </xf>
    <xf numFmtId="0" fontId="60" fillId="8" borderId="3" xfId="27" applyFont="1" applyFill="1" applyBorder="1" applyAlignment="1">
      <alignment horizontal="center" vertical="center" wrapText="1"/>
    </xf>
    <xf numFmtId="0" fontId="60" fillId="8" borderId="5" xfId="27" applyFont="1" applyFill="1" applyBorder="1" applyAlignment="1">
      <alignment horizontal="center" vertical="center" wrapText="1"/>
    </xf>
    <xf numFmtId="0" fontId="60" fillId="8" borderId="6" xfId="27" applyFont="1" applyFill="1" applyBorder="1" applyAlignment="1">
      <alignment horizontal="center" vertical="center" wrapText="1"/>
    </xf>
    <xf numFmtId="0" fontId="103" fillId="10" borderId="1" xfId="18" applyNumberFormat="1" applyFont="1" applyFill="1" applyBorder="1" applyAlignment="1">
      <alignment horizontal="center" vertical="center" wrapText="1"/>
    </xf>
    <xf numFmtId="0" fontId="103" fillId="10" borderId="3" xfId="18" applyNumberFormat="1" applyFont="1" applyFill="1" applyBorder="1" applyAlignment="1">
      <alignment horizontal="center" vertical="center" wrapText="1"/>
    </xf>
    <xf numFmtId="0" fontId="103" fillId="10" borderId="12" xfId="18" applyNumberFormat="1" applyFont="1" applyFill="1" applyBorder="1" applyAlignment="1">
      <alignment horizontal="center" vertical="center" wrapText="1"/>
    </xf>
    <xf numFmtId="0" fontId="103" fillId="10" borderId="8" xfId="18" applyNumberFormat="1" applyFont="1" applyFill="1" applyBorder="1" applyAlignment="1">
      <alignment horizontal="center" vertical="center" wrapText="1"/>
    </xf>
    <xf numFmtId="0" fontId="103" fillId="10" borderId="4" xfId="18" applyNumberFormat="1" applyFont="1" applyFill="1" applyBorder="1" applyAlignment="1">
      <alignment horizontal="center" vertical="center" wrapText="1"/>
    </xf>
    <xf numFmtId="0" fontId="103" fillId="10" borderId="6" xfId="18" applyNumberFormat="1" applyFont="1" applyFill="1" applyBorder="1" applyAlignment="1">
      <alignment horizontal="center" vertical="center" wrapText="1"/>
    </xf>
    <xf numFmtId="0" fontId="51" fillId="6" borderId="1" xfId="27" applyFont="1" applyFill="1" applyBorder="1" applyAlignment="1">
      <alignment horizontal="center" vertical="center" wrapText="1"/>
    </xf>
    <xf numFmtId="0" fontId="51" fillId="6" borderId="3" xfId="27" applyFont="1" applyFill="1" applyBorder="1" applyAlignment="1">
      <alignment horizontal="center" vertical="center" wrapText="1"/>
    </xf>
    <xf numFmtId="0" fontId="51" fillId="6" borderId="12" xfId="27" applyFont="1" applyFill="1" applyBorder="1" applyAlignment="1">
      <alignment horizontal="center" vertical="center" wrapText="1"/>
    </xf>
    <xf numFmtId="0" fontId="51" fillId="6" borderId="8" xfId="27" applyFont="1" applyFill="1" applyBorder="1" applyAlignment="1">
      <alignment horizontal="center" vertical="center" wrapText="1"/>
    </xf>
    <xf numFmtId="0" fontId="51" fillId="6" borderId="4" xfId="27" applyFont="1" applyFill="1" applyBorder="1" applyAlignment="1">
      <alignment horizontal="center" vertical="center" wrapText="1"/>
    </xf>
    <xf numFmtId="0" fontId="51" fillId="6" borderId="6" xfId="27" applyFont="1" applyFill="1" applyBorder="1" applyAlignment="1">
      <alignment horizontal="center" vertical="center" wrapText="1"/>
    </xf>
    <xf numFmtId="0" fontId="58" fillId="20" borderId="7" xfId="27" applyFont="1" applyFill="1" applyBorder="1" applyAlignment="1">
      <alignment horizontal="center" vertical="center" wrapText="1"/>
    </xf>
    <xf numFmtId="0" fontId="58" fillId="20" borderId="15" xfId="27" applyFont="1" applyFill="1" applyBorder="1" applyAlignment="1">
      <alignment horizontal="center" vertical="center" wrapText="1"/>
    </xf>
    <xf numFmtId="0" fontId="56" fillId="10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10" borderId="12" xfId="0" applyFont="1" applyFill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6" xfId="0" applyFont="1" applyFill="1" applyBorder="1" applyAlignment="1">
      <alignment horizontal="center" vertical="center" wrapText="1"/>
    </xf>
    <xf numFmtId="0" fontId="124" fillId="8" borderId="7" xfId="18" applyFont="1" applyFill="1" applyBorder="1" applyAlignment="1">
      <alignment horizontal="center" vertical="center" wrapText="1"/>
    </xf>
    <xf numFmtId="0" fontId="124" fillId="8" borderId="15" xfId="18" applyFont="1" applyFill="1" applyBorder="1" applyAlignment="1">
      <alignment horizontal="center" vertical="center" wrapText="1"/>
    </xf>
    <xf numFmtId="0" fontId="26" fillId="25" borderId="1" xfId="0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 wrapText="1"/>
    </xf>
    <xf numFmtId="0" fontId="26" fillId="25" borderId="3" xfId="0" applyFont="1" applyFill="1" applyBorder="1" applyAlignment="1">
      <alignment horizontal="center" vertical="center" wrapText="1"/>
    </xf>
    <xf numFmtId="184" fontId="26" fillId="25" borderId="4" xfId="0" applyNumberFormat="1" applyFont="1" applyFill="1" applyBorder="1" applyAlignment="1">
      <alignment horizontal="center" vertical="center" wrapText="1"/>
    </xf>
    <xf numFmtId="184" fontId="26" fillId="25" borderId="5" xfId="0" applyNumberFormat="1" applyFont="1" applyFill="1" applyBorder="1" applyAlignment="1">
      <alignment horizontal="center" vertical="center" wrapText="1"/>
    </xf>
    <xf numFmtId="184" fontId="26" fillId="25" borderId="6" xfId="0" applyNumberFormat="1" applyFont="1" applyFill="1" applyBorder="1" applyAlignment="1">
      <alignment horizontal="center" vertical="center" wrapText="1"/>
    </xf>
    <xf numFmtId="0" fontId="26" fillId="5" borderId="2" xfId="27" applyFont="1" applyFill="1" applyBorder="1" applyAlignment="1">
      <alignment horizontal="center" vertical="center" wrapText="1"/>
    </xf>
    <xf numFmtId="0" fontId="26" fillId="5" borderId="0" xfId="27" applyFont="1" applyFill="1" applyAlignment="1">
      <alignment horizontal="center" vertical="center" wrapText="1"/>
    </xf>
    <xf numFmtId="0" fontId="26" fillId="5" borderId="3" xfId="27" applyFont="1" applyFill="1" applyBorder="1" applyAlignment="1">
      <alignment horizontal="center" vertical="center" wrapText="1"/>
    </xf>
    <xf numFmtId="0" fontId="26" fillId="5" borderId="5" xfId="27" applyFont="1" applyFill="1" applyBorder="1" applyAlignment="1">
      <alignment horizontal="center" vertical="center" wrapText="1"/>
    </xf>
    <xf numFmtId="0" fontId="26" fillId="5" borderId="6" xfId="27" applyFont="1" applyFill="1" applyBorder="1" applyAlignment="1">
      <alignment horizontal="center" vertical="center" wrapText="1"/>
    </xf>
    <xf numFmtId="184" fontId="26" fillId="25" borderId="12" xfId="0" applyNumberFormat="1" applyFont="1" applyFill="1" applyBorder="1" applyAlignment="1">
      <alignment horizontal="center" vertical="center" wrapText="1"/>
    </xf>
    <xf numFmtId="184" fontId="26" fillId="25" borderId="0" xfId="0" applyNumberFormat="1" applyFont="1" applyFill="1" applyAlignment="1">
      <alignment horizontal="center" vertical="center" wrapText="1"/>
    </xf>
    <xf numFmtId="184" fontId="26" fillId="25" borderId="8" xfId="0" applyNumberFormat="1" applyFont="1" applyFill="1" applyBorder="1" applyAlignment="1">
      <alignment horizontal="center" vertical="center" wrapText="1"/>
    </xf>
    <xf numFmtId="184" fontId="96" fillId="25" borderId="18" xfId="0" applyNumberFormat="1" applyFont="1" applyFill="1" applyBorder="1" applyAlignment="1">
      <alignment horizontal="center" vertical="center"/>
    </xf>
    <xf numFmtId="184" fontId="96" fillId="25" borderId="19" xfId="0" applyNumberFormat="1" applyFont="1" applyFill="1" applyBorder="1" applyAlignment="1">
      <alignment horizontal="center" vertical="center"/>
    </xf>
    <xf numFmtId="184" fontId="96" fillId="25" borderId="20" xfId="0" applyNumberFormat="1" applyFont="1" applyFill="1" applyBorder="1" applyAlignment="1">
      <alignment horizontal="center" vertical="center"/>
    </xf>
    <xf numFmtId="0" fontId="59" fillId="3" borderId="40" xfId="12" applyNumberFormat="1" applyFont="1" applyFill="1" applyBorder="1" applyAlignment="1">
      <alignment horizontal="center" vertical="center" wrapText="1"/>
    </xf>
    <xf numFmtId="0" fontId="59" fillId="3" borderId="36" xfId="12" applyNumberFormat="1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/>
    </xf>
    <xf numFmtId="0" fontId="26" fillId="25" borderId="3" xfId="0" applyFont="1" applyFill="1" applyBorder="1" applyAlignment="1">
      <alignment horizontal="center" vertical="center"/>
    </xf>
    <xf numFmtId="184" fontId="26" fillId="25" borderId="0" xfId="0" applyNumberFormat="1" applyFont="1" applyFill="1" applyAlignment="1">
      <alignment horizontal="center" vertical="center"/>
    </xf>
    <xf numFmtId="184" fontId="26" fillId="25" borderId="8" xfId="0" applyNumberFormat="1" applyFont="1" applyFill="1" applyBorder="1" applyAlignment="1">
      <alignment horizontal="center" vertical="center"/>
    </xf>
    <xf numFmtId="180" fontId="46" fillId="25" borderId="38" xfId="12" applyFill="1" applyBorder="1" applyAlignment="1">
      <alignment horizontal="center" vertical="center"/>
    </xf>
    <xf numFmtId="180" fontId="46" fillId="25" borderId="39" xfId="12" applyFill="1" applyBorder="1" applyAlignment="1">
      <alignment horizontal="center" vertical="center"/>
    </xf>
    <xf numFmtId="0" fontId="58" fillId="27" borderId="7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85" fillId="25" borderId="7" xfId="0" applyFont="1" applyFill="1" applyBorder="1" applyAlignment="1">
      <alignment horizontal="center" vertical="center" wrapText="1"/>
    </xf>
    <xf numFmtId="0" fontId="85" fillId="25" borderId="9" xfId="0" applyFont="1" applyFill="1" applyBorder="1" applyAlignment="1">
      <alignment horizontal="center" vertical="center" wrapText="1"/>
    </xf>
    <xf numFmtId="0" fontId="85" fillId="25" borderId="15" xfId="0" applyFont="1" applyFill="1" applyBorder="1" applyAlignment="1">
      <alignment horizontal="center" vertical="center" wrapText="1"/>
    </xf>
    <xf numFmtId="0" fontId="46" fillId="25" borderId="21" xfId="12" applyNumberFormat="1" applyFill="1" applyBorder="1" applyAlignment="1">
      <alignment horizontal="center" vertical="center" wrapText="1"/>
    </xf>
    <xf numFmtId="0" fontId="46" fillId="25" borderId="36" xfId="12" applyNumberFormat="1" applyFill="1" applyBorder="1" applyAlignment="1">
      <alignment horizontal="center" vertical="center" wrapText="1"/>
    </xf>
    <xf numFmtId="0" fontId="57" fillId="15" borderId="16" xfId="27" applyFont="1" applyFill="1" applyBorder="1" applyAlignment="1">
      <alignment horizontal="center" vertical="center" wrapText="1"/>
    </xf>
    <xf numFmtId="0" fontId="57" fillId="15" borderId="10" xfId="27" applyFont="1" applyFill="1" applyBorder="1" applyAlignment="1">
      <alignment horizontal="center" vertical="center" wrapText="1"/>
    </xf>
    <xf numFmtId="0" fontId="57" fillId="15" borderId="11" xfId="27" applyFont="1" applyFill="1" applyBorder="1" applyAlignment="1">
      <alignment horizontal="center" vertical="center" wrapText="1"/>
    </xf>
    <xf numFmtId="0" fontId="95" fillId="20" borderId="12" xfId="0" applyFont="1" applyFill="1" applyBorder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95" fillId="20" borderId="8" xfId="0" applyFont="1" applyFill="1" applyBorder="1" applyAlignment="1">
      <alignment horizontal="left" vertical="center"/>
    </xf>
    <xf numFmtId="0" fontId="95" fillId="8" borderId="1" xfId="0" applyFont="1" applyFill="1" applyBorder="1" applyAlignment="1">
      <alignment horizontal="left" vertical="center"/>
    </xf>
    <xf numFmtId="0" fontId="95" fillId="8" borderId="2" xfId="0" applyFont="1" applyFill="1" applyBorder="1" applyAlignment="1">
      <alignment horizontal="left" vertical="center"/>
    </xf>
    <xf numFmtId="0" fontId="95" fillId="8" borderId="3" xfId="0" applyFont="1" applyFill="1" applyBorder="1" applyAlignment="1">
      <alignment horizontal="left" vertical="center"/>
    </xf>
    <xf numFmtId="0" fontId="95" fillId="8" borderId="12" xfId="0" applyFont="1" applyFill="1" applyBorder="1" applyAlignment="1">
      <alignment horizontal="left" vertical="center"/>
    </xf>
    <xf numFmtId="0" fontId="95" fillId="8" borderId="0" xfId="0" applyFont="1" applyFill="1" applyAlignment="1">
      <alignment horizontal="left" vertical="center"/>
    </xf>
    <xf numFmtId="0" fontId="95" fillId="8" borderId="8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16" borderId="12" xfId="0" applyFont="1" applyFill="1" applyBorder="1" applyAlignment="1">
      <alignment horizontal="left" vertical="center"/>
    </xf>
    <xf numFmtId="0" fontId="26" fillId="16" borderId="0" xfId="0" applyFont="1" applyFill="1" applyAlignment="1">
      <alignment horizontal="left" vertical="center"/>
    </xf>
    <xf numFmtId="0" fontId="26" fillId="16" borderId="8" xfId="0" applyFont="1" applyFill="1" applyBorder="1" applyAlignment="1">
      <alignment horizontal="left" vertical="center"/>
    </xf>
    <xf numFmtId="0" fontId="95" fillId="27" borderId="12" xfId="0" applyFont="1" applyFill="1" applyBorder="1" applyAlignment="1">
      <alignment horizontal="left" vertical="center"/>
    </xf>
    <xf numFmtId="0" fontId="95" fillId="27" borderId="0" xfId="0" applyFont="1" applyFill="1" applyAlignment="1">
      <alignment horizontal="left" vertical="center"/>
    </xf>
    <xf numFmtId="0" fontId="95" fillId="27" borderId="8" xfId="0" applyFont="1" applyFill="1" applyBorder="1" applyAlignment="1">
      <alignment horizontal="left" vertical="center"/>
    </xf>
    <xf numFmtId="0" fontId="26" fillId="26" borderId="1" xfId="0" applyFont="1" applyFill="1" applyBorder="1" applyAlignment="1">
      <alignment horizontal="left" vertical="center"/>
    </xf>
    <xf numFmtId="0" fontId="26" fillId="26" borderId="2" xfId="0" applyFont="1" applyFill="1" applyBorder="1" applyAlignment="1">
      <alignment horizontal="left" vertical="center"/>
    </xf>
    <xf numFmtId="0" fontId="26" fillId="26" borderId="3" xfId="0" applyFont="1" applyFill="1" applyBorder="1" applyAlignment="1">
      <alignment horizontal="left" vertical="center"/>
    </xf>
    <xf numFmtId="0" fontId="26" fillId="17" borderId="12" xfId="0" applyFont="1" applyFill="1" applyBorder="1" applyAlignment="1">
      <alignment horizontal="left" vertical="center"/>
    </xf>
    <xf numFmtId="0" fontId="26" fillId="17" borderId="0" xfId="0" applyFont="1" applyFill="1" applyAlignment="1">
      <alignment horizontal="left" vertical="center"/>
    </xf>
    <xf numFmtId="0" fontId="26" fillId="17" borderId="8" xfId="0" applyFont="1" applyFill="1" applyBorder="1" applyAlignment="1">
      <alignment horizontal="left" vertical="center"/>
    </xf>
    <xf numFmtId="0" fontId="95" fillId="22" borderId="12" xfId="0" applyFont="1" applyFill="1" applyBorder="1" applyAlignment="1">
      <alignment horizontal="left" vertical="center"/>
    </xf>
    <xf numFmtId="0" fontId="95" fillId="22" borderId="0" xfId="0" applyFont="1" applyFill="1" applyAlignment="1">
      <alignment horizontal="left" vertical="center"/>
    </xf>
    <xf numFmtId="0" fontId="95" fillId="22" borderId="8" xfId="0" applyFont="1" applyFill="1" applyBorder="1" applyAlignment="1">
      <alignment horizontal="left" vertical="center"/>
    </xf>
    <xf numFmtId="0" fontId="26" fillId="10" borderId="12" xfId="0" applyFont="1" applyFill="1" applyBorder="1" applyAlignment="1">
      <alignment horizontal="left" vertical="center"/>
    </xf>
    <xf numFmtId="0" fontId="26" fillId="10" borderId="0" xfId="0" applyFont="1" applyFill="1" applyAlignment="1">
      <alignment horizontal="left" vertical="center"/>
    </xf>
    <xf numFmtId="0" fontId="26" fillId="10" borderId="8" xfId="0" applyFont="1" applyFill="1" applyBorder="1" applyAlignment="1">
      <alignment horizontal="left" vertical="center"/>
    </xf>
    <xf numFmtId="0" fontId="95" fillId="28" borderId="12" xfId="0" applyFont="1" applyFill="1" applyBorder="1" applyAlignment="1">
      <alignment horizontal="left" vertical="center" wrapText="1"/>
    </xf>
    <xf numFmtId="0" fontId="95" fillId="28" borderId="0" xfId="0" applyFont="1" applyFill="1" applyAlignment="1">
      <alignment horizontal="left" vertical="center"/>
    </xf>
    <xf numFmtId="0" fontId="95" fillId="28" borderId="8" xfId="0" applyFont="1" applyFill="1" applyBorder="1" applyAlignment="1">
      <alignment horizontal="left" vertical="center"/>
    </xf>
    <xf numFmtId="0" fontId="26" fillId="14" borderId="12" xfId="0" applyFont="1" applyFill="1" applyBorder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6" fillId="14" borderId="8" xfId="0" applyFont="1" applyFill="1" applyBorder="1" applyAlignment="1">
      <alignment horizontal="left" vertical="center"/>
    </xf>
    <xf numFmtId="0" fontId="84" fillId="6" borderId="0" xfId="27" applyFont="1" applyFill="1" applyAlignment="1">
      <alignment horizontal="center" vertical="center" wrapText="1"/>
    </xf>
    <xf numFmtId="0" fontId="84" fillId="6" borderId="12" xfId="27" applyFont="1" applyFill="1" applyBorder="1" applyAlignment="1">
      <alignment horizontal="center" vertical="center" wrapText="1"/>
    </xf>
    <xf numFmtId="0" fontId="125" fillId="6" borderId="12" xfId="27" applyFont="1" applyFill="1" applyBorder="1" applyAlignment="1">
      <alignment horizontal="center" vertical="center" wrapText="1"/>
    </xf>
    <xf numFmtId="0" fontId="125" fillId="6" borderId="0" xfId="27" applyFont="1" applyFill="1" applyAlignment="1">
      <alignment horizontal="center" vertical="center" wrapText="1"/>
    </xf>
    <xf numFmtId="0" fontId="125" fillId="6" borderId="8" xfId="27" applyFont="1" applyFill="1" applyBorder="1" applyAlignment="1">
      <alignment horizontal="center" vertical="center" wrapText="1"/>
    </xf>
    <xf numFmtId="0" fontId="125" fillId="6" borderId="4" xfId="27" applyFont="1" applyFill="1" applyBorder="1" applyAlignment="1">
      <alignment horizontal="center" vertical="center" wrapText="1"/>
    </xf>
    <xf numFmtId="0" fontId="125" fillId="6" borderId="5" xfId="27" applyFont="1" applyFill="1" applyBorder="1" applyAlignment="1">
      <alignment horizontal="center" vertical="center" wrapText="1"/>
    </xf>
    <xf numFmtId="0" fontId="125" fillId="6" borderId="6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horizontal="center" vertical="center" wrapText="1"/>
    </xf>
    <xf numFmtId="0" fontId="84" fillId="6" borderId="4" xfId="27" applyFont="1" applyFill="1" applyBorder="1" applyAlignment="1">
      <alignment horizontal="center" vertical="center" wrapText="1"/>
    </xf>
    <xf numFmtId="0" fontId="84" fillId="6" borderId="5" xfId="27" applyFont="1" applyFill="1" applyBorder="1" applyAlignment="1">
      <alignment horizontal="center" vertical="center" wrapText="1"/>
    </xf>
    <xf numFmtId="0" fontId="84" fillId="6" borderId="6" xfId="27" applyFont="1" applyFill="1" applyBorder="1" applyAlignment="1">
      <alignment horizontal="center" vertical="center" wrapText="1"/>
    </xf>
    <xf numFmtId="0" fontId="55" fillId="6" borderId="2" xfId="27" applyFont="1" applyFill="1" applyBorder="1" applyAlignment="1">
      <alignment horizontal="center" vertical="center" wrapText="1"/>
    </xf>
    <xf numFmtId="0" fontId="55" fillId="6" borderId="0" xfId="27" applyFont="1" applyFill="1" applyAlignment="1">
      <alignment horizontal="center" vertical="center" wrapText="1"/>
    </xf>
    <xf numFmtId="0" fontId="58" fillId="27" borderId="15" xfId="0" applyFont="1" applyFill="1" applyBorder="1" applyAlignment="1">
      <alignment horizontal="center" vertical="center" wrapText="1"/>
    </xf>
    <xf numFmtId="0" fontId="58" fillId="23" borderId="7" xfId="27" applyFont="1" applyFill="1" applyBorder="1" applyAlignment="1">
      <alignment horizontal="center" vertical="center" wrapText="1"/>
    </xf>
    <xf numFmtId="0" fontId="58" fillId="23" borderId="9" xfId="27" applyFont="1" applyFill="1" applyBorder="1" applyAlignment="1">
      <alignment horizontal="center" vertical="center" wrapText="1"/>
    </xf>
    <xf numFmtId="0" fontId="58" fillId="23" borderId="15" xfId="27" applyFont="1" applyFill="1" applyBorder="1" applyAlignment="1">
      <alignment horizontal="center" vertical="center" wrapText="1"/>
    </xf>
    <xf numFmtId="0" fontId="95" fillId="8" borderId="1" xfId="27" applyFont="1" applyFill="1" applyBorder="1" applyAlignment="1">
      <alignment horizontal="center" vertical="center" wrapText="1"/>
    </xf>
    <xf numFmtId="0" fontId="95" fillId="8" borderId="2" xfId="27" applyFont="1" applyFill="1" applyBorder="1" applyAlignment="1">
      <alignment horizontal="center" vertical="center" wrapText="1"/>
    </xf>
    <xf numFmtId="0" fontId="95" fillId="8" borderId="3" xfId="27" applyFont="1" applyFill="1" applyBorder="1" applyAlignment="1">
      <alignment horizontal="center" vertical="center" wrapText="1"/>
    </xf>
    <xf numFmtId="0" fontId="95" fillId="8" borderId="4" xfId="27" applyFont="1" applyFill="1" applyBorder="1" applyAlignment="1">
      <alignment horizontal="center" vertical="center" wrapText="1"/>
    </xf>
    <xf numFmtId="0" fontId="95" fillId="8" borderId="5" xfId="27" applyFont="1" applyFill="1" applyBorder="1" applyAlignment="1">
      <alignment horizontal="center" vertical="center" wrapText="1"/>
    </xf>
    <xf numFmtId="0" fontId="95" fillId="8" borderId="6" xfId="27" applyFont="1" applyFill="1" applyBorder="1" applyAlignment="1">
      <alignment horizontal="center" vertical="center" wrapText="1"/>
    </xf>
    <xf numFmtId="0" fontId="57" fillId="11" borderId="7" xfId="27" applyFont="1" applyFill="1" applyBorder="1" applyAlignment="1">
      <alignment horizontal="center" vertical="center" wrapText="1"/>
    </xf>
    <xf numFmtId="0" fontId="57" fillId="11" borderId="9" xfId="27" applyFont="1" applyFill="1" applyBorder="1" applyAlignment="1">
      <alignment horizontal="center" vertical="center" wrapText="1"/>
    </xf>
    <xf numFmtId="0" fontId="57" fillId="11" borderId="8" xfId="27" applyFont="1" applyFill="1" applyBorder="1" applyAlignment="1">
      <alignment horizontal="center" vertical="center" wrapText="1"/>
    </xf>
    <xf numFmtId="0" fontId="57" fillId="11" borderId="6" xfId="27" applyFont="1" applyFill="1" applyBorder="1" applyAlignment="1">
      <alignment horizontal="center" vertical="center" wrapText="1"/>
    </xf>
    <xf numFmtId="0" fontId="58" fillId="12" borderId="7" xfId="27" applyFont="1" applyFill="1" applyBorder="1" applyAlignment="1">
      <alignment horizontal="center" vertical="center" wrapText="1"/>
    </xf>
    <xf numFmtId="0" fontId="58" fillId="12" borderId="9" xfId="27" applyFont="1" applyFill="1" applyBorder="1" applyAlignment="1">
      <alignment horizontal="center" vertical="center" wrapText="1"/>
    </xf>
    <xf numFmtId="0" fontId="58" fillId="12" borderId="15" xfId="27" applyFont="1" applyFill="1" applyBorder="1" applyAlignment="1">
      <alignment horizontal="center" vertical="center" wrapText="1"/>
    </xf>
    <xf numFmtId="0" fontId="57" fillId="0" borderId="7" xfId="27" applyFont="1" applyBorder="1" applyAlignment="1">
      <alignment horizontal="center" vertical="center" wrapText="1"/>
    </xf>
    <xf numFmtId="0" fontId="57" fillId="0" borderId="9" xfId="27" applyFont="1" applyBorder="1" applyAlignment="1">
      <alignment horizontal="center" vertical="center" wrapText="1"/>
    </xf>
    <xf numFmtId="0" fontId="57" fillId="0" borderId="15" xfId="27" applyFont="1" applyBorder="1" applyAlignment="1">
      <alignment horizontal="center" vertical="center" wrapText="1"/>
    </xf>
    <xf numFmtId="0" fontId="57" fillId="11" borderId="15" xfId="27" applyFont="1" applyFill="1" applyBorder="1" applyAlignment="1">
      <alignment horizontal="center" vertical="center" wrapText="1"/>
    </xf>
    <xf numFmtId="0" fontId="57" fillId="17" borderId="7" xfId="27" applyFont="1" applyFill="1" applyBorder="1" applyAlignment="1">
      <alignment horizontal="center" vertical="center" wrapText="1"/>
    </xf>
    <xf numFmtId="0" fontId="57" fillId="17" borderId="9" xfId="27" applyFont="1" applyFill="1" applyBorder="1" applyAlignment="1">
      <alignment horizontal="center" vertical="center" wrapText="1"/>
    </xf>
    <xf numFmtId="0" fontId="57" fillId="17" borderId="15" xfId="27" applyFont="1" applyFill="1" applyBorder="1" applyAlignment="1">
      <alignment horizontal="center" vertical="center" wrapText="1"/>
    </xf>
    <xf numFmtId="0" fontId="58" fillId="22" borderId="7" xfId="27" applyFont="1" applyFill="1" applyBorder="1" applyAlignment="1">
      <alignment horizontal="center" vertical="center" wrapText="1"/>
    </xf>
    <xf numFmtId="0" fontId="58" fillId="22" borderId="9" xfId="27" applyFont="1" applyFill="1" applyBorder="1" applyAlignment="1">
      <alignment horizontal="center" vertical="center" wrapText="1"/>
    </xf>
    <xf numFmtId="0" fontId="58" fillId="22" borderId="15" xfId="27" applyFont="1" applyFill="1" applyBorder="1" applyAlignment="1">
      <alignment horizontal="center" vertical="center" wrapText="1"/>
    </xf>
    <xf numFmtId="0" fontId="95" fillId="8" borderId="12" xfId="27" applyFont="1" applyFill="1" applyBorder="1" applyAlignment="1">
      <alignment horizontal="center" vertical="center" wrapText="1"/>
    </xf>
    <xf numFmtId="0" fontId="95" fillId="8" borderId="0" xfId="27" applyFont="1" applyFill="1" applyAlignment="1">
      <alignment horizontal="center" vertical="center" wrapText="1"/>
    </xf>
    <xf numFmtId="0" fontId="95" fillId="8" borderId="8" xfId="27" applyFont="1" applyFill="1" applyBorder="1" applyAlignment="1">
      <alignment horizontal="center" vertical="center" wrapText="1"/>
    </xf>
    <xf numFmtId="0" fontId="58" fillId="32" borderId="7" xfId="27" applyFont="1" applyFill="1" applyBorder="1" applyAlignment="1">
      <alignment horizontal="center" vertical="center" wrapText="1"/>
    </xf>
    <xf numFmtId="0" fontId="58" fillId="32" borderId="9" xfId="27" applyFont="1" applyFill="1" applyBorder="1" applyAlignment="1">
      <alignment horizontal="center" vertical="center" wrapText="1"/>
    </xf>
    <xf numFmtId="0" fontId="58" fillId="38" borderId="7" xfId="27" applyFont="1" applyFill="1" applyBorder="1" applyAlignment="1">
      <alignment horizontal="center" vertical="center" wrapText="1"/>
    </xf>
    <xf numFmtId="0" fontId="58" fillId="38" borderId="9" xfId="27" applyFont="1" applyFill="1" applyBorder="1" applyAlignment="1">
      <alignment horizontal="center" vertical="center" wrapText="1"/>
    </xf>
    <xf numFmtId="0" fontId="58" fillId="38" borderId="15" xfId="27" applyFont="1" applyFill="1" applyBorder="1" applyAlignment="1">
      <alignment horizontal="center" vertical="center" wrapText="1"/>
    </xf>
    <xf numFmtId="0" fontId="78" fillId="8" borderId="1" xfId="27" applyFont="1" applyFill="1" applyBorder="1" applyAlignment="1">
      <alignment horizontal="center" vertical="center" wrapText="1"/>
    </xf>
    <xf numFmtId="0" fontId="78" fillId="8" borderId="2" xfId="27" applyFont="1" applyFill="1" applyBorder="1" applyAlignment="1">
      <alignment horizontal="center" vertical="center" wrapText="1"/>
    </xf>
    <xf numFmtId="0" fontId="78" fillId="8" borderId="3" xfId="27" applyFont="1" applyFill="1" applyBorder="1" applyAlignment="1">
      <alignment horizontal="center" vertical="center" wrapText="1"/>
    </xf>
    <xf numFmtId="0" fontId="78" fillId="8" borderId="12" xfId="27" applyFont="1" applyFill="1" applyBorder="1" applyAlignment="1">
      <alignment horizontal="center" vertical="center" wrapText="1"/>
    </xf>
    <xf numFmtId="0" fontId="78" fillId="8" borderId="0" xfId="27" applyFont="1" applyFill="1" applyAlignment="1">
      <alignment horizontal="center" vertical="center" wrapText="1"/>
    </xf>
    <xf numFmtId="0" fontId="78" fillId="8" borderId="8" xfId="27" applyFont="1" applyFill="1" applyBorder="1" applyAlignment="1">
      <alignment horizontal="center" vertical="center" wrapText="1"/>
    </xf>
    <xf numFmtId="0" fontId="78" fillId="8" borderId="4" xfId="27" applyFont="1" applyFill="1" applyBorder="1" applyAlignment="1">
      <alignment horizontal="center" vertical="center" wrapText="1"/>
    </xf>
    <xf numFmtId="0" fontId="78" fillId="8" borderId="5" xfId="27" applyFont="1" applyFill="1" applyBorder="1" applyAlignment="1">
      <alignment horizontal="center" vertical="center" wrapText="1"/>
    </xf>
    <xf numFmtId="0" fontId="78" fillId="8" borderId="6" xfId="27" applyFont="1" applyFill="1" applyBorder="1" applyAlignment="1">
      <alignment horizontal="center" vertical="center" wrapText="1"/>
    </xf>
    <xf numFmtId="0" fontId="58" fillId="32" borderId="15" xfId="27" applyFont="1" applyFill="1" applyBorder="1" applyAlignment="1">
      <alignment horizontal="center" vertical="center" wrapText="1"/>
    </xf>
    <xf numFmtId="0" fontId="58" fillId="13" borderId="7" xfId="27" applyFont="1" applyFill="1" applyBorder="1" applyAlignment="1">
      <alignment horizontal="center" vertical="center" wrapText="1"/>
    </xf>
    <xf numFmtId="0" fontId="58" fillId="13" borderId="9" xfId="27" applyFont="1" applyFill="1" applyBorder="1" applyAlignment="1">
      <alignment horizontal="center" vertical="center" wrapText="1"/>
    </xf>
    <xf numFmtId="0" fontId="58" fillId="13" borderId="15" xfId="27" applyFont="1" applyFill="1" applyBorder="1" applyAlignment="1">
      <alignment horizontal="center" vertical="center" wrapText="1"/>
    </xf>
    <xf numFmtId="0" fontId="58" fillId="30" borderId="7" xfId="27" applyFont="1" applyFill="1" applyBorder="1" applyAlignment="1">
      <alignment horizontal="center" vertical="center" wrapText="1"/>
    </xf>
    <xf numFmtId="0" fontId="58" fillId="30" borderId="9" xfId="27" applyFont="1" applyFill="1" applyBorder="1" applyAlignment="1">
      <alignment horizontal="center" vertical="center" wrapText="1"/>
    </xf>
    <xf numFmtId="0" fontId="58" fillId="30" borderId="15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7" fillId="16" borderId="7" xfId="27" applyFont="1" applyFill="1" applyBorder="1" applyAlignment="1">
      <alignment horizontal="center" vertical="center" wrapText="1"/>
    </xf>
    <xf numFmtId="0" fontId="57" fillId="16" borderId="9" xfId="27" applyFont="1" applyFill="1" applyBorder="1" applyAlignment="1">
      <alignment horizontal="center" vertical="center" wrapText="1"/>
    </xf>
    <xf numFmtId="0" fontId="57" fillId="16" borderId="15" xfId="27" applyFont="1" applyFill="1" applyBorder="1" applyAlignment="1">
      <alignment horizontal="center" vertical="center" wrapText="1"/>
    </xf>
    <xf numFmtId="0" fontId="51" fillId="6" borderId="0" xfId="27" applyFont="1" applyFill="1" applyAlignment="1">
      <alignment horizontal="center" vertical="center" wrapText="1"/>
    </xf>
    <xf numFmtId="0" fontId="58" fillId="8" borderId="7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/>
    </xf>
    <xf numFmtId="0" fontId="93" fillId="24" borderId="7" xfId="0" applyFont="1" applyFill="1" applyBorder="1" applyAlignment="1">
      <alignment horizontal="center" vertical="center" wrapText="1"/>
    </xf>
    <xf numFmtId="0" fontId="93" fillId="24" borderId="9" xfId="0" applyFont="1" applyFill="1" applyBorder="1" applyAlignment="1">
      <alignment horizontal="center" vertical="center" wrapText="1"/>
    </xf>
    <xf numFmtId="0" fontId="85" fillId="4" borderId="1" xfId="0" applyFont="1" applyFill="1" applyBorder="1" applyAlignment="1">
      <alignment horizontal="center" vertical="center"/>
    </xf>
    <xf numFmtId="0" fontId="85" fillId="4" borderId="2" xfId="0" applyFont="1" applyFill="1" applyBorder="1" applyAlignment="1">
      <alignment horizontal="center" vertical="center"/>
    </xf>
    <xf numFmtId="0" fontId="85" fillId="4" borderId="3" xfId="0" applyFont="1" applyFill="1" applyBorder="1" applyAlignment="1">
      <alignment horizontal="center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center"/>
    </xf>
    <xf numFmtId="0" fontId="26" fillId="5" borderId="1" xfId="27" applyFont="1" applyFill="1" applyBorder="1" applyAlignment="1">
      <alignment horizontal="center" vertical="center" wrapText="1"/>
    </xf>
    <xf numFmtId="0" fontId="26" fillId="5" borderId="4" xfId="27" applyFont="1" applyFill="1" applyBorder="1" applyAlignment="1">
      <alignment horizontal="center" vertical="center" wrapText="1"/>
    </xf>
    <xf numFmtId="0" fontId="31" fillId="0" borderId="1" xfId="2" applyBorder="1" applyAlignment="1" applyProtection="1">
      <alignment horizontal="center" wrapText="1"/>
    </xf>
    <xf numFmtId="0" fontId="135" fillId="0" borderId="2" xfId="0" applyFont="1" applyBorder="1" applyAlignment="1">
      <alignment horizontal="center" wrapText="1"/>
    </xf>
    <xf numFmtId="0" fontId="135" fillId="0" borderId="3" xfId="0" applyFont="1" applyBorder="1" applyAlignment="1">
      <alignment horizontal="center" wrapText="1"/>
    </xf>
    <xf numFmtId="0" fontId="104" fillId="0" borderId="4" xfId="0" applyFont="1" applyBorder="1" applyAlignment="1">
      <alignment horizontal="center" wrapText="1"/>
    </xf>
    <xf numFmtId="0" fontId="104" fillId="0" borderId="5" xfId="0" applyFont="1" applyBorder="1" applyAlignment="1">
      <alignment horizontal="center" wrapText="1"/>
    </xf>
    <xf numFmtId="0" fontId="104" fillId="0" borderId="6" xfId="0" applyFont="1" applyBorder="1" applyAlignment="1">
      <alignment horizontal="center" wrapText="1"/>
    </xf>
    <xf numFmtId="0" fontId="107" fillId="0" borderId="23" xfId="0" applyFont="1" applyBorder="1" applyAlignment="1">
      <alignment horizontal="left" vertical="top" wrapText="1" readingOrder="1"/>
    </xf>
    <xf numFmtId="0" fontId="107" fillId="0" borderId="24" xfId="0" applyFont="1" applyBorder="1" applyAlignment="1">
      <alignment horizontal="left" vertical="top" readingOrder="1"/>
    </xf>
    <xf numFmtId="0" fontId="107" fillId="0" borderId="25" xfId="0" applyFont="1" applyBorder="1" applyAlignment="1">
      <alignment horizontal="left" vertical="top" readingOrder="1"/>
    </xf>
    <xf numFmtId="0" fontId="107" fillId="0" borderId="26" xfId="0" applyFont="1" applyBorder="1" applyAlignment="1">
      <alignment horizontal="left" vertical="top" readingOrder="1"/>
    </xf>
    <xf numFmtId="0" fontId="107" fillId="0" borderId="0" xfId="0" applyFont="1" applyAlignment="1">
      <alignment horizontal="left" vertical="top" readingOrder="1"/>
    </xf>
    <xf numFmtId="0" fontId="107" fillId="0" borderId="27" xfId="0" applyFont="1" applyBorder="1" applyAlignment="1">
      <alignment horizontal="left" vertical="top" readingOrder="1"/>
    </xf>
    <xf numFmtId="0" fontId="107" fillId="0" borderId="28" xfId="0" applyFont="1" applyBorder="1" applyAlignment="1">
      <alignment horizontal="left" vertical="top" readingOrder="1"/>
    </xf>
    <xf numFmtId="0" fontId="107" fillId="0" borderId="29" xfId="0" applyFont="1" applyBorder="1" applyAlignment="1">
      <alignment horizontal="left" vertical="top" readingOrder="1"/>
    </xf>
    <xf numFmtId="0" fontId="107" fillId="0" borderId="30" xfId="0" applyFont="1" applyBorder="1" applyAlignment="1">
      <alignment horizontal="left" vertical="top" readingOrder="1"/>
    </xf>
    <xf numFmtId="0" fontId="127" fillId="0" borderId="0" xfId="0" applyFont="1" applyAlignment="1">
      <alignment vertical="center" wrapText="1"/>
    </xf>
    <xf numFmtId="0" fontId="130" fillId="35" borderId="0" xfId="0" applyFont="1" applyFill="1" applyAlignment="1">
      <alignment horizontal="center" vertical="center" wrapText="1"/>
    </xf>
    <xf numFmtId="0" fontId="114" fillId="36" borderId="0" xfId="0" applyFont="1" applyFill="1" applyAlignment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0" fillId="37" borderId="0" xfId="0" applyFont="1" applyFill="1" applyAlignment="1">
      <alignment horizontal="center" vertical="center" wrapText="1"/>
    </xf>
    <xf numFmtId="0" fontId="133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1" fillId="0" borderId="0" xfId="2" applyAlignment="1" applyProtection="1">
      <alignment vertical="center" wrapText="1"/>
    </xf>
    <xf numFmtId="0" fontId="132" fillId="0" borderId="0" xfId="0" applyFont="1" applyAlignment="1">
      <alignment vertical="center" wrapText="1"/>
    </xf>
    <xf numFmtId="0" fontId="26" fillId="10" borderId="4" xfId="27" applyFont="1" applyFill="1" applyBorder="1" applyAlignment="1">
      <alignment horizontal="center" vertical="center" wrapText="1"/>
    </xf>
    <xf numFmtId="0" fontId="26" fillId="10" borderId="5" xfId="27" applyFont="1" applyFill="1" applyBorder="1" applyAlignment="1">
      <alignment horizontal="center" vertical="center" wrapText="1"/>
    </xf>
    <xf numFmtId="0" fontId="26" fillId="10" borderId="6" xfId="27" applyFont="1" applyFill="1" applyBorder="1" applyAlignment="1">
      <alignment horizontal="center" vertical="center" wrapText="1"/>
    </xf>
    <xf numFmtId="0" fontId="57" fillId="15" borderId="12" xfId="27" applyFont="1" applyFill="1" applyBorder="1" applyAlignment="1">
      <alignment horizontal="center" vertical="center" wrapText="1"/>
    </xf>
    <xf numFmtId="0" fontId="57" fillId="15" borderId="0" xfId="27" applyFont="1" applyFill="1" applyAlignment="1">
      <alignment horizontal="center" vertical="center" wrapText="1"/>
    </xf>
    <xf numFmtId="0" fontId="57" fillId="15" borderId="8" xfId="27" applyFont="1" applyFill="1" applyBorder="1" applyAlignment="1">
      <alignment horizontal="center" vertical="center" wrapText="1"/>
    </xf>
    <xf numFmtId="0" fontId="16" fillId="14" borderId="0" xfId="0" applyFont="1" applyFill="1" applyAlignment="1">
      <alignment horizontal="center" vertical="center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83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8" name="正方形/長方形 167">
          <a:extLst>
            <a:ext uri="{FF2B5EF4-FFF2-40B4-BE49-F238E27FC236}">
              <a16:creationId xmlns:a16="http://schemas.microsoft.com/office/drawing/2014/main" id="{AB78DD04-06B7-40A1-93EF-82A4763E326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9" name="正方形/長方形 168">
          <a:extLst>
            <a:ext uri="{FF2B5EF4-FFF2-40B4-BE49-F238E27FC236}">
              <a16:creationId xmlns:a16="http://schemas.microsoft.com/office/drawing/2014/main" id="{3C3CC647-BA1D-4622-83E5-09F3AC986598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0" name="正方形/長方形 169">
          <a:extLst>
            <a:ext uri="{FF2B5EF4-FFF2-40B4-BE49-F238E27FC236}">
              <a16:creationId xmlns:a16="http://schemas.microsoft.com/office/drawing/2014/main" id="{532F15F1-E14C-43D4-AD75-DBA21C48815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1" name="正方形/長方形 170">
          <a:extLst>
            <a:ext uri="{FF2B5EF4-FFF2-40B4-BE49-F238E27FC236}">
              <a16:creationId xmlns:a16="http://schemas.microsoft.com/office/drawing/2014/main" id="{60D6F802-72EB-4221-A7D8-C028BAB3E0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2" name="正方形/長方形 171">
          <a:extLst>
            <a:ext uri="{FF2B5EF4-FFF2-40B4-BE49-F238E27FC236}">
              <a16:creationId xmlns:a16="http://schemas.microsoft.com/office/drawing/2014/main" id="{F4FAA597-9604-452B-9294-CDC973C5DD2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3" name="正方形/長方形 172">
          <a:extLst>
            <a:ext uri="{FF2B5EF4-FFF2-40B4-BE49-F238E27FC236}">
              <a16:creationId xmlns:a16="http://schemas.microsoft.com/office/drawing/2014/main" id="{59B0A65B-AA0D-4DA1-8FD6-DB1416809F9C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4" name="正方形/長方形 173">
          <a:extLst>
            <a:ext uri="{FF2B5EF4-FFF2-40B4-BE49-F238E27FC236}">
              <a16:creationId xmlns:a16="http://schemas.microsoft.com/office/drawing/2014/main" id="{F01DA1D3-F6F8-472F-AE7E-427ED2568F3C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5" name="正方形/長方形 174">
          <a:extLst>
            <a:ext uri="{FF2B5EF4-FFF2-40B4-BE49-F238E27FC236}">
              <a16:creationId xmlns:a16="http://schemas.microsoft.com/office/drawing/2014/main" id="{3E2A4370-2990-402D-AC41-B97356A2731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id="{5185475B-5F03-416F-85C1-0A9BC25DBCCE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id="{3B4018E9-15B1-42D9-931C-53220AED45A0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id="{58ADC176-2454-481E-A91C-8C5835B3A84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9" name="正方形/長方形 178">
          <a:extLst>
            <a:ext uri="{FF2B5EF4-FFF2-40B4-BE49-F238E27FC236}">
              <a16:creationId xmlns:a16="http://schemas.microsoft.com/office/drawing/2014/main" id="{44CA8D37-CD43-431D-8CB4-B349CFA7C8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CE525400-4849-4AF0-8B79-1B809E78BE5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1" name="正方形/長方形 180">
          <a:extLst>
            <a:ext uri="{FF2B5EF4-FFF2-40B4-BE49-F238E27FC236}">
              <a16:creationId xmlns:a16="http://schemas.microsoft.com/office/drawing/2014/main" id="{76DD1306-6372-44EC-BB49-20873D6E8EAA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id="{0C13889C-C883-4F7A-99E7-733DDAAB33D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3" name="正方形/長方形 182">
          <a:extLst>
            <a:ext uri="{FF2B5EF4-FFF2-40B4-BE49-F238E27FC236}">
              <a16:creationId xmlns:a16="http://schemas.microsoft.com/office/drawing/2014/main" id="{EE16631B-83B8-4958-950A-1F26918DD3F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4" name="正方形/長方形 183">
          <a:extLst>
            <a:ext uri="{FF2B5EF4-FFF2-40B4-BE49-F238E27FC236}">
              <a16:creationId xmlns:a16="http://schemas.microsoft.com/office/drawing/2014/main" id="{195C51B1-BC6A-4779-AB2F-86644C550147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5" name="正方形/長方形 184">
          <a:extLst>
            <a:ext uri="{FF2B5EF4-FFF2-40B4-BE49-F238E27FC236}">
              <a16:creationId xmlns:a16="http://schemas.microsoft.com/office/drawing/2014/main" id="{D5650026-F060-476A-B250-0C018F651DDF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6" name="正方形/長方形 185">
          <a:extLst>
            <a:ext uri="{FF2B5EF4-FFF2-40B4-BE49-F238E27FC236}">
              <a16:creationId xmlns:a16="http://schemas.microsoft.com/office/drawing/2014/main" id="{D4948457-21B3-4045-B712-9BE52DFD5579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7" name="正方形/長方形 186">
          <a:extLst>
            <a:ext uri="{FF2B5EF4-FFF2-40B4-BE49-F238E27FC236}">
              <a16:creationId xmlns:a16="http://schemas.microsoft.com/office/drawing/2014/main" id="{6AEA4806-70B4-42C7-9D57-07C8AA5013FD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8" name="正方形/長方形 187">
          <a:extLst>
            <a:ext uri="{FF2B5EF4-FFF2-40B4-BE49-F238E27FC236}">
              <a16:creationId xmlns:a16="http://schemas.microsoft.com/office/drawing/2014/main" id="{BEE2B015-D64C-4204-A1F7-99E25A3EAB35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9" name="正方形/長方形 188">
          <a:extLst>
            <a:ext uri="{FF2B5EF4-FFF2-40B4-BE49-F238E27FC236}">
              <a16:creationId xmlns:a16="http://schemas.microsoft.com/office/drawing/2014/main" id="{08C3B104-D534-472A-8876-179111A7A1B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0" name="正方形/長方形 189">
          <a:extLst>
            <a:ext uri="{FF2B5EF4-FFF2-40B4-BE49-F238E27FC236}">
              <a16:creationId xmlns:a16="http://schemas.microsoft.com/office/drawing/2014/main" id="{29635AD9-BCD2-40EC-A24F-20DE096C88F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1" name="正方形/長方形 190">
          <a:extLst>
            <a:ext uri="{FF2B5EF4-FFF2-40B4-BE49-F238E27FC236}">
              <a16:creationId xmlns:a16="http://schemas.microsoft.com/office/drawing/2014/main" id="{51B00CFD-C7FF-4E61-9D76-47BCD8EE5E8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2" name="正方形/長方形 191">
          <a:extLst>
            <a:ext uri="{FF2B5EF4-FFF2-40B4-BE49-F238E27FC236}">
              <a16:creationId xmlns:a16="http://schemas.microsoft.com/office/drawing/2014/main" id="{232C9DEF-23CC-41B0-9BFA-2BE0AAC0186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3" name="正方形/長方形 192">
          <a:extLst>
            <a:ext uri="{FF2B5EF4-FFF2-40B4-BE49-F238E27FC236}">
              <a16:creationId xmlns:a16="http://schemas.microsoft.com/office/drawing/2014/main" id="{8A04E5CE-C53D-4D3D-8C84-DD1793C535A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4" name="正方形/長方形 193">
          <a:extLst>
            <a:ext uri="{FF2B5EF4-FFF2-40B4-BE49-F238E27FC236}">
              <a16:creationId xmlns:a16="http://schemas.microsoft.com/office/drawing/2014/main" id="{083171F4-352A-4F80-BFEC-DD1B313B133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5" name="正方形/長方形 194">
          <a:extLst>
            <a:ext uri="{FF2B5EF4-FFF2-40B4-BE49-F238E27FC236}">
              <a16:creationId xmlns:a16="http://schemas.microsoft.com/office/drawing/2014/main" id="{49BEED6F-BE53-4C1A-B18C-01D317CCD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6" name="正方形/長方形 195">
          <a:extLst>
            <a:ext uri="{FF2B5EF4-FFF2-40B4-BE49-F238E27FC236}">
              <a16:creationId xmlns:a16="http://schemas.microsoft.com/office/drawing/2014/main" id="{48B9ED16-2A0E-4525-822C-673464FBF62B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7" name="正方形/長方形 196">
          <a:extLst>
            <a:ext uri="{FF2B5EF4-FFF2-40B4-BE49-F238E27FC236}">
              <a16:creationId xmlns:a16="http://schemas.microsoft.com/office/drawing/2014/main" id="{621A4FC3-3904-4CF1-8875-A2D123107F8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BAA8459A-F080-45AD-8DED-404DF2A6544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9" name="正方形/長方形 198">
          <a:extLst>
            <a:ext uri="{FF2B5EF4-FFF2-40B4-BE49-F238E27FC236}">
              <a16:creationId xmlns:a16="http://schemas.microsoft.com/office/drawing/2014/main" id="{673EB955-8F76-4611-B649-EC46B0D1B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0" name="正方形/長方形 199">
          <a:extLst>
            <a:ext uri="{FF2B5EF4-FFF2-40B4-BE49-F238E27FC236}">
              <a16:creationId xmlns:a16="http://schemas.microsoft.com/office/drawing/2014/main" id="{F88CABCC-4AF1-42EE-9AD4-8B6AB6065B72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8B685A1F-24F4-423E-AB4B-5DF72E6DEB62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2" name="正方形/長方形 201">
          <a:extLst>
            <a:ext uri="{FF2B5EF4-FFF2-40B4-BE49-F238E27FC236}">
              <a16:creationId xmlns:a16="http://schemas.microsoft.com/office/drawing/2014/main" id="{2DB01DBE-C381-4ADE-9664-48740D41D59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3B31715-6332-4646-8B76-CBABD8AA1905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4" name="正方形/長方形 203">
          <a:extLst>
            <a:ext uri="{FF2B5EF4-FFF2-40B4-BE49-F238E27FC236}">
              <a16:creationId xmlns:a16="http://schemas.microsoft.com/office/drawing/2014/main" id="{46DCC437-D9F6-4E3F-8B08-8701FAA7565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5" name="正方形/長方形 204">
          <a:extLst>
            <a:ext uri="{FF2B5EF4-FFF2-40B4-BE49-F238E27FC236}">
              <a16:creationId xmlns:a16="http://schemas.microsoft.com/office/drawing/2014/main" id="{209F3F1E-DCF8-4205-B6F6-C58349EB67D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6" name="正方形/長方形 205">
          <a:extLst>
            <a:ext uri="{FF2B5EF4-FFF2-40B4-BE49-F238E27FC236}">
              <a16:creationId xmlns:a16="http://schemas.microsoft.com/office/drawing/2014/main" id="{B83D4B70-9C93-43D4-88CB-F38CD30644ED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7" name="正方形/長方形 206">
          <a:extLst>
            <a:ext uri="{FF2B5EF4-FFF2-40B4-BE49-F238E27FC236}">
              <a16:creationId xmlns:a16="http://schemas.microsoft.com/office/drawing/2014/main" id="{89A165F1-14B6-45D3-827C-E20C428FD97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8" name="正方形/長方形 207">
          <a:extLst>
            <a:ext uri="{FF2B5EF4-FFF2-40B4-BE49-F238E27FC236}">
              <a16:creationId xmlns:a16="http://schemas.microsoft.com/office/drawing/2014/main" id="{6ECD11C1-CABB-4D7F-AEAD-36EC451F78A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9" name="正方形/長方形 208">
          <a:extLst>
            <a:ext uri="{FF2B5EF4-FFF2-40B4-BE49-F238E27FC236}">
              <a16:creationId xmlns:a16="http://schemas.microsoft.com/office/drawing/2014/main" id="{CA7B14AB-E745-465F-805E-E14E4D21CB1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0" name="正方形/長方形 209">
          <a:extLst>
            <a:ext uri="{FF2B5EF4-FFF2-40B4-BE49-F238E27FC236}">
              <a16:creationId xmlns:a16="http://schemas.microsoft.com/office/drawing/2014/main" id="{49F54C2D-AE79-436E-9BA1-3D3B1024CE2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1" name="正方形/長方形 210">
          <a:extLst>
            <a:ext uri="{FF2B5EF4-FFF2-40B4-BE49-F238E27FC236}">
              <a16:creationId xmlns:a16="http://schemas.microsoft.com/office/drawing/2014/main" id="{A26E08E7-22B9-4136-936B-498461B380F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2" name="正方形/長方形 211">
          <a:extLst>
            <a:ext uri="{FF2B5EF4-FFF2-40B4-BE49-F238E27FC236}">
              <a16:creationId xmlns:a16="http://schemas.microsoft.com/office/drawing/2014/main" id="{7C5FE24F-BD24-4CA0-8ECF-1CE60249277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3" name="正方形/長方形 212">
          <a:extLst>
            <a:ext uri="{FF2B5EF4-FFF2-40B4-BE49-F238E27FC236}">
              <a16:creationId xmlns:a16="http://schemas.microsoft.com/office/drawing/2014/main" id="{468F103E-58FE-4794-9B5F-0290C097FBF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4" name="正方形/長方形 213">
          <a:extLst>
            <a:ext uri="{FF2B5EF4-FFF2-40B4-BE49-F238E27FC236}">
              <a16:creationId xmlns:a16="http://schemas.microsoft.com/office/drawing/2014/main" id="{BD601FCD-ADB0-49FB-AE11-5C951A9A78E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5" name="正方形/長方形 214">
          <a:extLst>
            <a:ext uri="{FF2B5EF4-FFF2-40B4-BE49-F238E27FC236}">
              <a16:creationId xmlns:a16="http://schemas.microsoft.com/office/drawing/2014/main" id="{AFA8DB10-AC6D-44A3-B456-0CA7A3B45BE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6480525-DC63-492A-920C-C14F7757BC22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1B96F6FE-255B-4615-A8F6-454C099679C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66268F19-15DC-414C-97B3-897B528D347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4E8A49EC-304B-4431-AE95-4B7926B82F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2F854AE7-DA86-4D69-B0FD-52C49BA0A2C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96FB1B88-FF11-4167-A57E-BD4C4DC7C3C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BA840557-D08E-44CD-BE62-336810B32F8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233AF9EF-7AB7-45CD-BF21-2CBAD965039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91997473-9EED-413A-8BA1-CB93801BFB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BC9BB38C-E341-4C79-B617-F1C8F41F56E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F34FDA3B-A071-4D05-810F-8E6E5580F55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4E411A78-76AB-4E09-B677-3C105A77E58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9FF73764-2595-47E5-AFC8-671817000BE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95CDAC33-5334-4D27-871B-A552D50B29A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CFDE33D7-F712-4859-B794-DC755804A19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5" name="正方形/長方形 134">
          <a:extLst>
            <a:ext uri="{FF2B5EF4-FFF2-40B4-BE49-F238E27FC236}">
              <a16:creationId xmlns:a16="http://schemas.microsoft.com/office/drawing/2014/main" id="{CABBDE88-293B-4958-9599-4A56D07A0DE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6" name="正方形/長方形 135">
          <a:extLst>
            <a:ext uri="{FF2B5EF4-FFF2-40B4-BE49-F238E27FC236}">
              <a16:creationId xmlns:a16="http://schemas.microsoft.com/office/drawing/2014/main" id="{9F4FB54C-00D5-482D-BD65-C9E38ACB7C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7" name="正方形/長方形 136">
          <a:extLst>
            <a:ext uri="{FF2B5EF4-FFF2-40B4-BE49-F238E27FC236}">
              <a16:creationId xmlns:a16="http://schemas.microsoft.com/office/drawing/2014/main" id="{6036A231-2918-41CD-8196-814CFF268CF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8" name="正方形/長方形 137">
          <a:extLst>
            <a:ext uri="{FF2B5EF4-FFF2-40B4-BE49-F238E27FC236}">
              <a16:creationId xmlns:a16="http://schemas.microsoft.com/office/drawing/2014/main" id="{74B2A872-0375-46AE-A3A7-D22969A0D82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9" name="正方形/長方形 138">
          <a:extLst>
            <a:ext uri="{FF2B5EF4-FFF2-40B4-BE49-F238E27FC236}">
              <a16:creationId xmlns:a16="http://schemas.microsoft.com/office/drawing/2014/main" id="{D3BC1061-A62A-44F4-8D74-48807BA27D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0" name="正方形/長方形 139">
          <a:extLst>
            <a:ext uri="{FF2B5EF4-FFF2-40B4-BE49-F238E27FC236}">
              <a16:creationId xmlns:a16="http://schemas.microsoft.com/office/drawing/2014/main" id="{9EEC0424-71DB-4CCC-B735-A23C0081906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1" name="正方形/長方形 140">
          <a:extLst>
            <a:ext uri="{FF2B5EF4-FFF2-40B4-BE49-F238E27FC236}">
              <a16:creationId xmlns:a16="http://schemas.microsoft.com/office/drawing/2014/main" id="{CEF3825B-9C94-4348-A043-57BE1FE7D0D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2" name="正方形/長方形 141">
          <a:extLst>
            <a:ext uri="{FF2B5EF4-FFF2-40B4-BE49-F238E27FC236}">
              <a16:creationId xmlns:a16="http://schemas.microsoft.com/office/drawing/2014/main" id="{388476E3-0263-44B8-8A28-C907C45AF64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E6189ECF-6066-4DE3-9C43-00182DC2B04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4" name="正方形/長方形 143">
          <a:extLst>
            <a:ext uri="{FF2B5EF4-FFF2-40B4-BE49-F238E27FC236}">
              <a16:creationId xmlns:a16="http://schemas.microsoft.com/office/drawing/2014/main" id="{3D081C0E-0CAE-41E9-954B-FE64FCFAF9B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08962AF-1A20-42B2-9035-9C86B7E63A7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D1AE508D-32AE-4C6B-A454-B0B36BD90B3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19B39725-5395-457F-B740-83E447125600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444989AA-88C3-44A6-8BD3-E3B1B1FD647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1923073D-095C-4506-AD17-6411D8289C6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A8604EEC-B1F5-4D1B-B298-E0BD76B5798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AADDFED4-7FBA-4758-A807-AB5A874746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FBE94A56-0785-4635-932F-9803A6ACFA5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B1A5C829-1F00-4194-A5FF-DFA3D03393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F9B32F39-0CEB-429A-91F1-3DE5234FC47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206C06D8-4576-4BE6-A9B3-A5D097546A3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869EE2CC-F898-4559-A076-515DB7172A0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7" name="正方形/長方形 156">
          <a:extLst>
            <a:ext uri="{FF2B5EF4-FFF2-40B4-BE49-F238E27FC236}">
              <a16:creationId xmlns:a16="http://schemas.microsoft.com/office/drawing/2014/main" id="{05A9AE00-6C39-4297-9415-E5744954C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8" name="正方形/長方形 157">
          <a:extLst>
            <a:ext uri="{FF2B5EF4-FFF2-40B4-BE49-F238E27FC236}">
              <a16:creationId xmlns:a16="http://schemas.microsoft.com/office/drawing/2014/main" id="{968E19D2-A98E-4E85-9B20-B3A41410838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9" name="正方形/長方形 158">
          <a:extLst>
            <a:ext uri="{FF2B5EF4-FFF2-40B4-BE49-F238E27FC236}">
              <a16:creationId xmlns:a16="http://schemas.microsoft.com/office/drawing/2014/main" id="{521A2863-87F3-4DAA-A3B8-9BEE14633E1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0" name="正方形/長方形 159">
          <a:extLst>
            <a:ext uri="{FF2B5EF4-FFF2-40B4-BE49-F238E27FC236}">
              <a16:creationId xmlns:a16="http://schemas.microsoft.com/office/drawing/2014/main" id="{9F76F5B9-540C-44CF-BC95-8260C2F71C9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364E4D04-0FDD-4D22-AF18-2E45EF5AA3F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ADFF1F-C4D5-44B5-8678-BFD898A167F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3" name="正方形/長方形 162">
          <a:extLst>
            <a:ext uri="{FF2B5EF4-FFF2-40B4-BE49-F238E27FC236}">
              <a16:creationId xmlns:a16="http://schemas.microsoft.com/office/drawing/2014/main" id="{13CF145B-15FC-4657-9E3E-2B1BE72FAF7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4" name="正方形/長方形 163">
          <a:extLst>
            <a:ext uri="{FF2B5EF4-FFF2-40B4-BE49-F238E27FC236}">
              <a16:creationId xmlns:a16="http://schemas.microsoft.com/office/drawing/2014/main" id="{80332D38-0D8C-4B5B-A16B-A7D096B302E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5" name="正方形/長方形 164">
          <a:extLst>
            <a:ext uri="{FF2B5EF4-FFF2-40B4-BE49-F238E27FC236}">
              <a16:creationId xmlns:a16="http://schemas.microsoft.com/office/drawing/2014/main" id="{33DED734-FEFD-4E71-9A5F-CE7AF8DF900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6" name="正方形/長方形 165">
          <a:extLst>
            <a:ext uri="{FF2B5EF4-FFF2-40B4-BE49-F238E27FC236}">
              <a16:creationId xmlns:a16="http://schemas.microsoft.com/office/drawing/2014/main" id="{BFC02448-AEC4-4547-A7CB-D1D67B651A4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7" name="正方形/長方形 166">
          <a:extLst>
            <a:ext uri="{FF2B5EF4-FFF2-40B4-BE49-F238E27FC236}">
              <a16:creationId xmlns:a16="http://schemas.microsoft.com/office/drawing/2014/main" id="{84A852EF-447E-4404-AF3E-84B2268D1EE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6" name="正方形/長方形 215">
          <a:extLst>
            <a:ext uri="{FF2B5EF4-FFF2-40B4-BE49-F238E27FC236}">
              <a16:creationId xmlns:a16="http://schemas.microsoft.com/office/drawing/2014/main" id="{8BACD4E7-F86E-47AD-9517-41D2206EA58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7" name="正方形/長方形 216">
          <a:extLst>
            <a:ext uri="{FF2B5EF4-FFF2-40B4-BE49-F238E27FC236}">
              <a16:creationId xmlns:a16="http://schemas.microsoft.com/office/drawing/2014/main" id="{A82102A8-F32A-4C69-90E9-6B212327900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8" name="正方形/長方形 217">
          <a:extLst>
            <a:ext uri="{FF2B5EF4-FFF2-40B4-BE49-F238E27FC236}">
              <a16:creationId xmlns:a16="http://schemas.microsoft.com/office/drawing/2014/main" id="{CC5C56F9-2D9A-4542-B952-5DB01007CA6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9" name="正方形/長方形 218">
          <a:extLst>
            <a:ext uri="{FF2B5EF4-FFF2-40B4-BE49-F238E27FC236}">
              <a16:creationId xmlns:a16="http://schemas.microsoft.com/office/drawing/2014/main" id="{8ABA574B-17C5-4A8F-A9F2-50FDEE71BD8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19DEAAFC-2473-40D2-BD10-31C62A80A8E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1" name="正方形/長方形 220">
          <a:extLst>
            <a:ext uri="{FF2B5EF4-FFF2-40B4-BE49-F238E27FC236}">
              <a16:creationId xmlns:a16="http://schemas.microsoft.com/office/drawing/2014/main" id="{E2ACE553-6DEE-4435-A8A2-5EE83572D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2" name="正方形/長方形 221">
          <a:extLst>
            <a:ext uri="{FF2B5EF4-FFF2-40B4-BE49-F238E27FC236}">
              <a16:creationId xmlns:a16="http://schemas.microsoft.com/office/drawing/2014/main" id="{6C663AD9-8477-4043-BCB9-CA5D8B92CE6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3" name="正方形/長方形 222">
          <a:extLst>
            <a:ext uri="{FF2B5EF4-FFF2-40B4-BE49-F238E27FC236}">
              <a16:creationId xmlns:a16="http://schemas.microsoft.com/office/drawing/2014/main" id="{BF0E7838-D4E1-494D-9CBB-6753F4BE5B6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4" name="正方形/長方形 223">
          <a:extLst>
            <a:ext uri="{FF2B5EF4-FFF2-40B4-BE49-F238E27FC236}">
              <a16:creationId xmlns:a16="http://schemas.microsoft.com/office/drawing/2014/main" id="{E3C94637-9617-4932-B708-CAF13E47A4E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4138B6D3-70D8-4A36-97BD-CB463F0589E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6" name="正方形/長方形 225">
          <a:extLst>
            <a:ext uri="{FF2B5EF4-FFF2-40B4-BE49-F238E27FC236}">
              <a16:creationId xmlns:a16="http://schemas.microsoft.com/office/drawing/2014/main" id="{BE52504D-58A0-498B-810F-F1B9EC30CF6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7" name="正方形/長方形 226">
          <a:extLst>
            <a:ext uri="{FF2B5EF4-FFF2-40B4-BE49-F238E27FC236}">
              <a16:creationId xmlns:a16="http://schemas.microsoft.com/office/drawing/2014/main" id="{58522BAC-CF60-484C-A73B-D014E31C4BA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1FF56633-DC10-4D7E-AC3B-EDD7C66B6A1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BEE0D095-CD2A-4DEF-BDA4-5B09AF00942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5D2502FE-923E-4B08-9EB0-6736FE65AB7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1EFC4913-2E0A-4EC8-AD0C-8532794B4F6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1EED7BCA-A935-4C27-9CF2-F35DB69DAE9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4C2140A2-8037-4DE4-B919-12FFC300440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4" name="正方形/長方形 233">
          <a:extLst>
            <a:ext uri="{FF2B5EF4-FFF2-40B4-BE49-F238E27FC236}">
              <a16:creationId xmlns:a16="http://schemas.microsoft.com/office/drawing/2014/main" id="{F9238005-6820-4D95-AB98-D4C331C48D1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id="{E681234C-E82F-443B-B01F-9722B8FFC6D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6" name="正方形/長方形 235">
          <a:extLst>
            <a:ext uri="{FF2B5EF4-FFF2-40B4-BE49-F238E27FC236}">
              <a16:creationId xmlns:a16="http://schemas.microsoft.com/office/drawing/2014/main" id="{98B98F5F-58BD-4DE7-82D1-9406F7FBA62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618EC8F6-3348-4752-91CB-95DCDEE41BB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8" name="正方形/長方形 237">
          <a:extLst>
            <a:ext uri="{FF2B5EF4-FFF2-40B4-BE49-F238E27FC236}">
              <a16:creationId xmlns:a16="http://schemas.microsoft.com/office/drawing/2014/main" id="{C896D44B-219C-4680-A58A-2CDB2B8DEA6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85E8DA8D-12D4-46B7-A6D0-78775978CD8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DC8404D6-F127-449A-8339-B26666AE182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CF86201-A1D8-4B5B-8D35-185910C9B0A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74D0ADE6-CFCD-49BA-A47D-5A9AD73B5E6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903F2DA7-866D-4238-882D-5C1A84649A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1A4DA2B-D88E-41F2-86CE-9D88B7DEAD3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5" name="正方形/長方形 244">
          <a:extLst>
            <a:ext uri="{FF2B5EF4-FFF2-40B4-BE49-F238E27FC236}">
              <a16:creationId xmlns:a16="http://schemas.microsoft.com/office/drawing/2014/main" id="{F00F5A53-F868-4E1C-BE8C-75B2B35748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F1853ABA-A9A5-48E3-876C-131A944EC12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FC3E482B-8DB6-46A6-87A3-5807E672419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7B0884A9-996A-4F6B-94CE-FDF03B86E57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9" name="正方形/長方形 248">
          <a:extLst>
            <a:ext uri="{FF2B5EF4-FFF2-40B4-BE49-F238E27FC236}">
              <a16:creationId xmlns:a16="http://schemas.microsoft.com/office/drawing/2014/main" id="{52570770-8ADE-454D-B99A-3419058376B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6CC4D0FE-1A92-4745-9DA2-EB47FBD7A4F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id="{1B61FA70-7B75-4FFB-9BC6-E8E1C325F63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id="{B2FA3C5D-CDDC-4492-95DE-61E209CCB38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91D58DB7-377D-477C-9E80-01E6B784B7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6BD66BB3-1FE4-43E8-A466-2CA12103C7A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5EA8BFE-3844-4819-BEF5-8FB14BA4A0A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58D78FE6-40C3-44F2-8660-9FAE8894CEB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683D84E2-4BB0-400C-9A09-7877AE533A0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65B4CCA7-642C-4BDD-AAC0-138F4D83F3F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9" name="正方形/長方形 258">
          <a:extLst>
            <a:ext uri="{FF2B5EF4-FFF2-40B4-BE49-F238E27FC236}">
              <a16:creationId xmlns:a16="http://schemas.microsoft.com/office/drawing/2014/main" id="{13875FE9-63AA-4280-B7AA-CC0DB95F12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66C5B6EF-A729-4956-8C12-4EEC2457E3E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1" name="正方形/長方形 260">
          <a:extLst>
            <a:ext uri="{FF2B5EF4-FFF2-40B4-BE49-F238E27FC236}">
              <a16:creationId xmlns:a16="http://schemas.microsoft.com/office/drawing/2014/main" id="{CBFCB53D-0BD5-4B1D-AE91-2AAC3FCA1CA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5F078A0E-BEC9-456B-8675-73E20062870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B77437F-C2A6-48D8-8BC6-A7BC4FEAA5B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53975</xdr:colOff>
      <xdr:row>25</xdr:row>
      <xdr:rowOff>9525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2138C2CB-988C-B76E-B9B6-629CA041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56125"/>
          <a:ext cx="784225" cy="82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c886e884539ff9982c9d313599608096" TargetMode="External"/><Relationship Id="rId18" Type="http://schemas.openxmlformats.org/officeDocument/2006/relationships/hyperlink" Target="https://ieeesa.webex.com/ieeesa/j.php?MTID=me425ee822448b188d09076c9d858ab54" TargetMode="External"/><Relationship Id="rId3" Type="http://schemas.openxmlformats.org/officeDocument/2006/relationships/hyperlink" Target="https://ieeesa.webex.com/ieeesa/j.php?MTID=mc886e884539ff9982c9d31359960809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0f5ac6f381083d486829442bf42c1a5f" TargetMode="External"/><Relationship Id="rId17" Type="http://schemas.openxmlformats.org/officeDocument/2006/relationships/hyperlink" Target="https://ieeesa.webex.com/ieeesa/j.php?MTID=mc886e884539ff9982c9d313599608096" TargetMode="External"/><Relationship Id="rId2" Type="http://schemas.openxmlformats.org/officeDocument/2006/relationships/hyperlink" Target="https://schedule.802world.com/schedule/schedule/show" TargetMode="External"/><Relationship Id="rId16" Type="http://schemas.openxmlformats.org/officeDocument/2006/relationships/hyperlink" Target="https://ieeesa.webex.com/ieeesa/j.php?MTID=m0f5ac6f381083d486829442bf42c1a5f" TargetMode="External"/><Relationship Id="rId20" Type="http://schemas.openxmlformats.org/officeDocument/2006/relationships/hyperlink" Target="https://ieeesa.webex.com/ieeesa/j.php?MTID=m0f5ac6f381083d486829442bf42c1a5f" TargetMode="External"/><Relationship Id="rId1" Type="http://schemas.openxmlformats.org/officeDocument/2006/relationships/hyperlink" Target="https://ieee802.org/15/calendar.html" TargetMode="External"/><Relationship Id="rId6" Type="http://schemas.openxmlformats.org/officeDocument/2006/relationships/hyperlink" Target="https://ieeesa.webex.com/ieeesa/j.php?MTID=m0f5ac6f381083d486829442bf42c1a5f" TargetMode="External"/><Relationship Id="rId11" Type="http://schemas.openxmlformats.org/officeDocument/2006/relationships/hyperlink" Target="https://ieeesa.webex.com/ieeesa/j.php?MTID=m39cd4143daca9df0251e167562c5bd33" TargetMode="External"/><Relationship Id="rId5" Type="http://schemas.openxmlformats.org/officeDocument/2006/relationships/hyperlink" Target="https://ieeesa.webex.com/ieeesa/j.php?MTID=m39cd4143daca9df0251e167562c5bd33" TargetMode="External"/><Relationship Id="rId15" Type="http://schemas.openxmlformats.org/officeDocument/2006/relationships/hyperlink" Target="https://ieeesa.webex.com/ieeesa/j.php?MTID=m39cd4143daca9df0251e167562c5bd33" TargetMode="External"/><Relationship Id="rId10" Type="http://schemas.openxmlformats.org/officeDocument/2006/relationships/hyperlink" Target="https://ieeesa.webex.com/ieeesa/j.php?MTID=me425ee822448b188d09076c9d858ab54" TargetMode="External"/><Relationship Id="rId19" Type="http://schemas.openxmlformats.org/officeDocument/2006/relationships/hyperlink" Target="https://ieeesa.webex.com/ieeesa/j.php?MTID=m39cd4143daca9df0251e167562c5bd33" TargetMode="External"/><Relationship Id="rId4" Type="http://schemas.openxmlformats.org/officeDocument/2006/relationships/hyperlink" Target="https://ieeesa.webex.com/ieeesa/j.php?MTID=me425ee822448b188d09076c9d858ab54" TargetMode="External"/><Relationship Id="rId9" Type="http://schemas.openxmlformats.org/officeDocument/2006/relationships/hyperlink" Target="https://ieeesa.webex.com/ieeesa/j.php?MTID=mc886e884539ff9982c9d313599608096" TargetMode="External"/><Relationship Id="rId14" Type="http://schemas.openxmlformats.org/officeDocument/2006/relationships/hyperlink" Target="https://ieeesa.webex.com/ieeesa/j.php?MTID=me425ee822448b188d09076c9d858ab54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7" sqref="E7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86328125" style="2" customWidth="1"/>
    <col min="4" max="4" width="43.316406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297</v>
      </c>
      <c r="E3" s="5"/>
    </row>
    <row r="4" spans="2:5" ht="20.5">
      <c r="B4" s="3" t="s">
        <v>2</v>
      </c>
      <c r="C4" s="6">
        <v>45866</v>
      </c>
    </row>
    <row r="5" spans="2:5" ht="20.5">
      <c r="B5" s="3" t="s">
        <v>140</v>
      </c>
    </row>
    <row r="6" spans="2:5" ht="20.5">
      <c r="B6" s="7" t="s">
        <v>141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298</v>
      </c>
    </row>
    <row r="12" spans="2:5" ht="20.5">
      <c r="B12" s="3" t="s">
        <v>6</v>
      </c>
      <c r="C12" s="4" t="s">
        <v>124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3" t="s">
        <v>214</v>
      </c>
      <c r="E22" s="93" t="s">
        <v>213</v>
      </c>
    </row>
    <row r="23" spans="2:6">
      <c r="D23" s="93" t="s">
        <v>212</v>
      </c>
      <c r="E23" s="93" t="s">
        <v>215</v>
      </c>
    </row>
    <row r="24" spans="2:6" ht="50.4" customHeight="1">
      <c r="D24" s="93" t="s">
        <v>218</v>
      </c>
      <c r="E24" s="93" t="s">
        <v>216</v>
      </c>
      <c r="F24" s="180" t="s">
        <v>265</v>
      </c>
    </row>
    <row r="25" spans="2:6" ht="83.4" customHeight="1">
      <c r="D25" s="93" t="s">
        <v>217</v>
      </c>
      <c r="E25" s="93" t="s">
        <v>219</v>
      </c>
      <c r="F25" s="180" t="s">
        <v>220</v>
      </c>
    </row>
    <row r="26" spans="2:6" ht="41.4" customHeight="1">
      <c r="D26" s="180" t="s">
        <v>207</v>
      </c>
      <c r="E26" s="93" t="s">
        <v>249</v>
      </c>
      <c r="F26" s="93" t="s">
        <v>94</v>
      </c>
    </row>
    <row r="27" spans="2:6" ht="57" customHeight="1">
      <c r="D27" s="180" t="s">
        <v>115</v>
      </c>
      <c r="E27" s="93" t="s">
        <v>118</v>
      </c>
      <c r="F27" s="127" t="s">
        <v>117</v>
      </c>
    </row>
    <row r="29" spans="2:6" ht="56.4" customHeight="1">
      <c r="D29" s="2" t="s">
        <v>109</v>
      </c>
      <c r="E29" s="93" t="s">
        <v>264</v>
      </c>
      <c r="F29" s="127" t="s">
        <v>111</v>
      </c>
    </row>
    <row r="30" spans="2:6" ht="67.5" customHeight="1">
      <c r="D30" s="93" t="s">
        <v>208</v>
      </c>
      <c r="E30" s="93" t="s">
        <v>250</v>
      </c>
      <c r="F30" s="180" t="s">
        <v>209</v>
      </c>
    </row>
    <row r="31" spans="2:6" ht="94.2" customHeight="1">
      <c r="D31" s="2" t="s">
        <v>210</v>
      </c>
      <c r="E31" s="93" t="s">
        <v>262</v>
      </c>
      <c r="F31" s="180" t="s">
        <v>211</v>
      </c>
    </row>
    <row r="32" spans="2:6" ht="99" customHeight="1">
      <c r="D32" s="93" t="s">
        <v>263</v>
      </c>
      <c r="E32" s="93" t="s">
        <v>299</v>
      </c>
      <c r="F32" s="180" t="s">
        <v>211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115</v>
      </c>
      <c r="E23" t="s">
        <v>116</v>
      </c>
      <c r="F23" s="126" t="s">
        <v>117</v>
      </c>
    </row>
    <row r="25" spans="4:6" ht="79.5" customHeight="1">
      <c r="D25" t="s">
        <v>109</v>
      </c>
      <c r="E25" t="s">
        <v>110</v>
      </c>
      <c r="F25" s="126" t="s">
        <v>111</v>
      </c>
    </row>
    <row r="26" spans="4:6" ht="98.4" customHeight="1">
      <c r="D26" t="s">
        <v>112</v>
      </c>
      <c r="E26" t="s">
        <v>113</v>
      </c>
      <c r="F26" s="126" t="s">
        <v>114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>
      <selection activeCell="N16" sqref="N16"/>
    </sheetView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6328125" style="2" customWidth="1"/>
    <col min="3" max="3" width="15.453125" style="2" bestFit="1" customWidth="1"/>
    <col min="4" max="4" width="70.226562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301</v>
      </c>
    </row>
    <row r="2" spans="1:3" ht="15.5">
      <c r="B2" s="42" t="s">
        <v>16</v>
      </c>
      <c r="C2" s="43" t="s">
        <v>384</v>
      </c>
    </row>
    <row r="3" spans="1:3" ht="15.5">
      <c r="B3" s="42" t="s">
        <v>17</v>
      </c>
      <c r="C3" s="255">
        <v>45866</v>
      </c>
    </row>
    <row r="4" spans="1:3" ht="41">
      <c r="A4" s="24"/>
      <c r="B4" s="77" t="s">
        <v>300</v>
      </c>
    </row>
    <row r="5" spans="1:3" ht="15.75">
      <c r="A5" s="24"/>
      <c r="B5" s="69"/>
    </row>
    <row r="6" spans="1:3" ht="15.75">
      <c r="A6" s="24"/>
      <c r="B6" s="70"/>
    </row>
    <row r="7" spans="1:3" s="30" customFormat="1" ht="30.9" customHeight="1">
      <c r="A7" s="113"/>
      <c r="B7" s="34" t="s">
        <v>128</v>
      </c>
    </row>
    <row r="8" spans="1:3" s="30" customFormat="1" ht="75.900000000000006" customHeight="1">
      <c r="A8" s="113"/>
      <c r="B8" s="114" t="s">
        <v>18</v>
      </c>
    </row>
    <row r="9" spans="1:3" s="26" customFormat="1" ht="15.75">
      <c r="A9" s="24"/>
      <c r="B9" s="19"/>
    </row>
    <row r="10" spans="1:3" s="85" customFormat="1" ht="20.5">
      <c r="A10" s="115">
        <v>1</v>
      </c>
      <c r="B10" s="115" t="s">
        <v>19</v>
      </c>
    </row>
    <row r="11" spans="1:3" s="85" customFormat="1" ht="32.25">
      <c r="A11" s="87"/>
      <c r="B11" s="133" t="s">
        <v>302</v>
      </c>
    </row>
    <row r="12" spans="1:3" s="85" customFormat="1" ht="32.25">
      <c r="A12" s="87"/>
      <c r="B12" s="133" t="s">
        <v>303</v>
      </c>
    </row>
    <row r="13" spans="1:3" s="85" customFormat="1" ht="32.25">
      <c r="A13" s="87"/>
      <c r="B13" s="133" t="s">
        <v>225</v>
      </c>
    </row>
    <row r="14" spans="1:3" s="85" customFormat="1" ht="32.25">
      <c r="A14" s="87"/>
      <c r="B14" s="133" t="s">
        <v>122</v>
      </c>
    </row>
    <row r="15" spans="1:3" s="85" customFormat="1" ht="25.25">
      <c r="A15" s="87"/>
      <c r="B15" s="133" t="s">
        <v>123</v>
      </c>
    </row>
    <row r="16" spans="1:3" s="85" customFormat="1" ht="25.25">
      <c r="A16" s="87"/>
      <c r="B16" s="133" t="s">
        <v>227</v>
      </c>
    </row>
    <row r="17" spans="1:6" s="85" customFormat="1" ht="25.25">
      <c r="A17" s="87"/>
      <c r="B17" s="133" t="s">
        <v>228</v>
      </c>
    </row>
    <row r="18" spans="1:6" s="85" customFormat="1" ht="25.25">
      <c r="A18" s="87"/>
      <c r="B18" s="133" t="s">
        <v>271</v>
      </c>
    </row>
    <row r="19" spans="1:6" s="85" customFormat="1" ht="20.5">
      <c r="A19" s="115">
        <v>2</v>
      </c>
      <c r="B19" s="115" t="s">
        <v>20</v>
      </c>
    </row>
    <row r="20" spans="1:6" s="85" customFormat="1" ht="23">
      <c r="A20" s="115"/>
      <c r="B20" s="353" t="s">
        <v>304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5" customFormat="1" ht="20.5">
      <c r="A24" s="87"/>
      <c r="B24" s="116" t="s">
        <v>21</v>
      </c>
      <c r="C24" s="117"/>
    </row>
    <row r="25" spans="1:6" s="129" customFormat="1" ht="95.4" customHeight="1">
      <c r="B25" s="129" t="s">
        <v>119</v>
      </c>
      <c r="D25" s="129" t="s">
        <v>121</v>
      </c>
      <c r="E25" s="129" t="s">
        <v>305</v>
      </c>
      <c r="F25" s="129" t="s">
        <v>94</v>
      </c>
    </row>
    <row r="26" spans="1:6" s="85" customFormat="1" ht="120.75" customHeight="1">
      <c r="A26" s="87"/>
      <c r="D26" s="85" t="s">
        <v>135</v>
      </c>
      <c r="E26" s="85" t="s">
        <v>136</v>
      </c>
      <c r="F26" s="128" t="s">
        <v>117</v>
      </c>
    </row>
    <row r="27" spans="1:6" s="85" customFormat="1" ht="20.25">
      <c r="A27" s="87"/>
      <c r="B27" s="118" t="s">
        <v>22</v>
      </c>
    </row>
    <row r="28" spans="1:6" s="85" customFormat="1" ht="79.5" customHeight="1">
      <c r="A28" s="87"/>
      <c r="B28" s="118" t="s">
        <v>23</v>
      </c>
      <c r="D28" s="85" t="s">
        <v>109</v>
      </c>
      <c r="E28" s="85" t="s">
        <v>290</v>
      </c>
      <c r="F28" s="128" t="s">
        <v>111</v>
      </c>
    </row>
    <row r="29" spans="1:6" s="85" customFormat="1" ht="98.4" customHeight="1">
      <c r="A29" s="87"/>
      <c r="B29" s="118" t="s">
        <v>24</v>
      </c>
      <c r="D29" s="85" t="s">
        <v>112</v>
      </c>
      <c r="E29" s="85" t="s">
        <v>113</v>
      </c>
      <c r="F29" s="128" t="s">
        <v>114</v>
      </c>
    </row>
    <row r="30" spans="1:6" s="85" customFormat="1" ht="20.25">
      <c r="A30" s="87"/>
      <c r="B30" s="118" t="s">
        <v>25</v>
      </c>
    </row>
    <row r="31" spans="1:6" s="85" customFormat="1" ht="20.25">
      <c r="A31" s="87"/>
      <c r="B31" s="118" t="s">
        <v>26</v>
      </c>
    </row>
    <row r="32" spans="1:6" s="85" customFormat="1" ht="40.5">
      <c r="A32" s="87"/>
      <c r="B32" s="119"/>
      <c r="D32" s="85" t="s">
        <v>291</v>
      </c>
      <c r="E32" s="85" t="s">
        <v>306</v>
      </c>
      <c r="F32" s="128" t="s">
        <v>292</v>
      </c>
    </row>
    <row r="33" spans="1:6" s="85" customFormat="1" ht="101.25">
      <c r="A33" s="87"/>
      <c r="B33" s="148" t="s">
        <v>165</v>
      </c>
      <c r="D33" s="85" t="s">
        <v>163</v>
      </c>
      <c r="E33" s="85" t="s">
        <v>151</v>
      </c>
      <c r="F33" s="128" t="s">
        <v>164</v>
      </c>
    </row>
    <row r="34" spans="1:6" s="85" customFormat="1" ht="20.25">
      <c r="A34" s="87"/>
      <c r="B34" s="119"/>
    </row>
    <row r="35" spans="1:6" s="85" customFormat="1" ht="81">
      <c r="A35" s="87"/>
      <c r="B35" s="149" t="s">
        <v>166</v>
      </c>
      <c r="D35" s="150" t="s">
        <v>166</v>
      </c>
      <c r="E35" s="85" t="s">
        <v>167</v>
      </c>
      <c r="F35" s="128" t="s">
        <v>168</v>
      </c>
    </row>
    <row r="36" spans="1:6" s="85" customFormat="1" ht="20.25">
      <c r="A36" s="87"/>
      <c r="B36" s="119"/>
    </row>
    <row r="37" spans="1:6" s="85" customFormat="1" ht="20.5">
      <c r="A37" s="87"/>
      <c r="B37" s="115" t="s">
        <v>27</v>
      </c>
    </row>
    <row r="38" spans="1:6" s="85" customFormat="1" ht="20.25">
      <c r="A38" s="87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abSelected="1" topLeftCell="A10" zoomScale="75" zoomScaleNormal="75" workbookViewId="0">
      <selection activeCell="A28" sqref="A28"/>
    </sheetView>
  </sheetViews>
  <sheetFormatPr defaultColWidth="11.453125" defaultRowHeight="15.25"/>
  <cols>
    <col min="1" max="1" width="15.54296875" style="71" customWidth="1"/>
    <col min="2" max="2" width="10.453125" style="71" customWidth="1"/>
    <col min="3" max="3" width="14.453125" style="71" customWidth="1"/>
    <col min="4" max="4" width="12.08984375" style="71" customWidth="1"/>
    <col min="5" max="5" width="11.453125" style="71" customWidth="1"/>
    <col min="6" max="6" width="11.54296875" style="71" customWidth="1"/>
    <col min="7" max="7" width="11.08984375" style="71" customWidth="1"/>
    <col min="8" max="9" width="10.86328125" style="71" customWidth="1"/>
    <col min="10" max="12" width="10.453125" style="71" customWidth="1"/>
    <col min="13" max="13" width="11.08984375" style="71" customWidth="1"/>
    <col min="14" max="14" width="10.453125" style="71" customWidth="1"/>
    <col min="15" max="15" width="11" style="71" customWidth="1"/>
    <col min="16" max="16" width="11.54296875" style="71" customWidth="1"/>
    <col min="17" max="17" width="11.08984375" style="71" customWidth="1"/>
    <col min="18" max="18" width="10.453125" style="71" customWidth="1"/>
    <col min="19" max="19" width="10.54296875" style="134" customWidth="1"/>
    <col min="20" max="20" width="11" style="134" customWidth="1"/>
    <col min="21" max="21" width="10.54296875" style="134" customWidth="1"/>
    <col min="22" max="22" width="11.86328125" style="134" customWidth="1"/>
    <col min="23" max="23" width="10.08984375" style="134" customWidth="1"/>
    <col min="24" max="29" width="3.86328125" style="134" customWidth="1"/>
    <col min="30" max="30" width="9.54296875" style="71" customWidth="1"/>
    <col min="31" max="31" width="10.453125" style="71" customWidth="1"/>
    <col min="32" max="32" width="14.453125" style="71" customWidth="1"/>
    <col min="33" max="33" width="10.76953125" style="71" customWidth="1"/>
    <col min="34" max="16384" width="11.453125" style="71"/>
  </cols>
  <sheetData>
    <row r="1" spans="1:34" customFormat="1" ht="18.5" customHeight="1">
      <c r="A1" s="558" t="s">
        <v>379</v>
      </c>
      <c r="B1" s="187" t="s">
        <v>307</v>
      </c>
      <c r="C1" s="187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9"/>
      <c r="Z1" s="189"/>
      <c r="AA1" s="188"/>
      <c r="AB1" s="189"/>
      <c r="AC1" s="190"/>
      <c r="AD1" s="305"/>
      <c r="AE1" s="304"/>
      <c r="AF1" s="304"/>
      <c r="AG1" s="304"/>
      <c r="AH1" s="94"/>
    </row>
    <row r="2" spans="1:34" customFormat="1" ht="18.5" customHeight="1" thickBot="1">
      <c r="A2" s="559"/>
      <c r="B2" s="191" t="s">
        <v>308</v>
      </c>
      <c r="C2" s="191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3"/>
      <c r="AD2" s="94"/>
      <c r="AE2" s="94"/>
      <c r="AF2" s="306"/>
      <c r="AG2" s="94"/>
      <c r="AH2" s="94"/>
    </row>
    <row r="3" spans="1:34" customFormat="1" ht="13.75" thickBot="1">
      <c r="A3" s="559"/>
      <c r="B3" s="194" t="s">
        <v>127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6"/>
      <c r="AA3" s="195"/>
      <c r="AB3" s="195"/>
      <c r="AC3" s="197"/>
      <c r="AD3" s="308"/>
      <c r="AE3" s="307"/>
      <c r="AF3" s="308"/>
      <c r="AG3" s="309"/>
      <c r="AH3" s="94"/>
    </row>
    <row r="4" spans="1:34" customFormat="1" ht="15" customHeight="1">
      <c r="A4" s="435" t="s">
        <v>157</v>
      </c>
      <c r="B4" s="427" t="s">
        <v>28</v>
      </c>
      <c r="C4" s="428"/>
      <c r="D4" s="408" t="s">
        <v>29</v>
      </c>
      <c r="E4" s="409"/>
      <c r="F4" s="409"/>
      <c r="G4" s="409"/>
      <c r="H4" s="410"/>
      <c r="I4" s="408" t="s">
        <v>30</v>
      </c>
      <c r="J4" s="409"/>
      <c r="K4" s="409"/>
      <c r="L4" s="409"/>
      <c r="M4" s="410"/>
      <c r="N4" s="408" t="s">
        <v>31</v>
      </c>
      <c r="O4" s="409"/>
      <c r="P4" s="409"/>
      <c r="Q4" s="409"/>
      <c r="R4" s="410"/>
      <c r="S4" s="408" t="s">
        <v>32</v>
      </c>
      <c r="T4" s="409"/>
      <c r="U4" s="409"/>
      <c r="V4" s="409"/>
      <c r="W4" s="410"/>
      <c r="X4" s="408" t="s">
        <v>33</v>
      </c>
      <c r="Y4" s="409"/>
      <c r="Z4" s="410"/>
      <c r="AA4" s="408" t="s">
        <v>34</v>
      </c>
      <c r="AB4" s="409"/>
      <c r="AC4" s="410"/>
      <c r="AD4" s="310"/>
      <c r="AE4" s="310"/>
      <c r="AF4" s="321"/>
      <c r="AG4" s="311"/>
    </row>
    <row r="5" spans="1:34" customFormat="1" ht="15.65" customHeight="1" thickBot="1">
      <c r="A5" s="436"/>
      <c r="B5" s="429">
        <v>45865</v>
      </c>
      <c r="C5" s="430"/>
      <c r="D5" s="420">
        <f>B5+1</f>
        <v>45866</v>
      </c>
      <c r="E5" s="420"/>
      <c r="F5" s="420"/>
      <c r="G5" s="420"/>
      <c r="H5" s="421"/>
      <c r="I5" s="419">
        <f>D5+1</f>
        <v>45867</v>
      </c>
      <c r="J5" s="420"/>
      <c r="K5" s="420"/>
      <c r="L5" s="420"/>
      <c r="M5" s="421"/>
      <c r="N5" s="419">
        <f>I5+1</f>
        <v>45868</v>
      </c>
      <c r="O5" s="420"/>
      <c r="P5" s="420"/>
      <c r="Q5" s="420"/>
      <c r="R5" s="421"/>
      <c r="S5" s="419">
        <f>N5+1</f>
        <v>45869</v>
      </c>
      <c r="T5" s="420"/>
      <c r="U5" s="420"/>
      <c r="V5" s="420"/>
      <c r="W5" s="421"/>
      <c r="X5" s="411">
        <f>S5+1</f>
        <v>45870</v>
      </c>
      <c r="Y5" s="412"/>
      <c r="Z5" s="413"/>
      <c r="AA5" s="411">
        <f>X5+1</f>
        <v>45871</v>
      </c>
      <c r="AB5" s="412"/>
      <c r="AC5" s="413"/>
      <c r="AD5" s="312"/>
      <c r="AE5" s="312" t="s">
        <v>266</v>
      </c>
      <c r="AF5" s="321"/>
      <c r="AG5" s="313"/>
    </row>
    <row r="6" spans="1:34" customFormat="1" ht="15" customHeight="1">
      <c r="A6" s="436"/>
      <c r="B6" s="422" t="s">
        <v>252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4"/>
      <c r="X6" s="198"/>
      <c r="Y6" s="199"/>
      <c r="Z6" s="200"/>
      <c r="AA6" s="198"/>
      <c r="AB6" s="199"/>
      <c r="AC6" s="200"/>
      <c r="AD6" s="560" t="s">
        <v>267</v>
      </c>
      <c r="AE6" s="561"/>
      <c r="AF6" s="561"/>
      <c r="AG6" s="562"/>
    </row>
    <row r="7" spans="1:34" customFormat="1" ht="20" customHeight="1" thickBot="1">
      <c r="A7" s="436"/>
      <c r="B7" s="431" t="s">
        <v>253</v>
      </c>
      <c r="C7" s="432"/>
      <c r="D7" s="347" t="s">
        <v>254</v>
      </c>
      <c r="E7" s="348" t="s">
        <v>253</v>
      </c>
      <c r="F7" s="348" t="s">
        <v>255</v>
      </c>
      <c r="G7" s="348" t="s">
        <v>256</v>
      </c>
      <c r="H7" s="425" t="s">
        <v>194</v>
      </c>
      <c r="I7" s="347" t="s">
        <v>254</v>
      </c>
      <c r="J7" s="348" t="s">
        <v>253</v>
      </c>
      <c r="K7" s="348" t="s">
        <v>255</v>
      </c>
      <c r="L7" s="348" t="s">
        <v>256</v>
      </c>
      <c r="M7" s="425" t="s">
        <v>194</v>
      </c>
      <c r="N7" s="347" t="s">
        <v>254</v>
      </c>
      <c r="O7" s="348" t="s">
        <v>253</v>
      </c>
      <c r="P7" s="348" t="s">
        <v>255</v>
      </c>
      <c r="Q7" s="348" t="s">
        <v>256</v>
      </c>
      <c r="R7" s="425" t="s">
        <v>194</v>
      </c>
      <c r="S7" s="347" t="s">
        <v>254</v>
      </c>
      <c r="T7" s="348" t="s">
        <v>253</v>
      </c>
      <c r="U7" s="348" t="s">
        <v>255</v>
      </c>
      <c r="V7" s="348" t="s">
        <v>256</v>
      </c>
      <c r="W7" s="425" t="s">
        <v>194</v>
      </c>
      <c r="X7" s="198"/>
      <c r="Y7" s="199"/>
      <c r="Z7" s="200"/>
      <c r="AA7" s="198"/>
      <c r="AB7" s="199"/>
      <c r="AC7" s="200"/>
      <c r="AD7" s="563"/>
      <c r="AE7" s="564"/>
      <c r="AF7" s="564"/>
      <c r="AG7" s="565"/>
      <c r="AH7" s="94"/>
    </row>
    <row r="8" spans="1:34" customFormat="1" ht="34.5" customHeight="1" thickBot="1">
      <c r="A8" s="437"/>
      <c r="B8" s="438" t="s">
        <v>380</v>
      </c>
      <c r="C8" s="439"/>
      <c r="D8" s="354" t="s">
        <v>381</v>
      </c>
      <c r="E8" s="355" t="s">
        <v>380</v>
      </c>
      <c r="F8" s="355" t="s">
        <v>382</v>
      </c>
      <c r="G8" s="355" t="s">
        <v>383</v>
      </c>
      <c r="H8" s="426"/>
      <c r="I8" s="354" t="s">
        <v>381</v>
      </c>
      <c r="J8" s="355" t="s">
        <v>380</v>
      </c>
      <c r="K8" s="355" t="s">
        <v>382</v>
      </c>
      <c r="L8" s="355" t="s">
        <v>383</v>
      </c>
      <c r="M8" s="426"/>
      <c r="N8" s="354" t="s">
        <v>381</v>
      </c>
      <c r="O8" s="355" t="s">
        <v>380</v>
      </c>
      <c r="P8" s="355" t="s">
        <v>382</v>
      </c>
      <c r="Q8" s="355" t="s">
        <v>383</v>
      </c>
      <c r="R8" s="426"/>
      <c r="S8" s="354" t="s">
        <v>381</v>
      </c>
      <c r="T8" s="355" t="s">
        <v>380</v>
      </c>
      <c r="U8" s="355" t="s">
        <v>382</v>
      </c>
      <c r="V8" s="355" t="s">
        <v>383</v>
      </c>
      <c r="W8" s="426"/>
      <c r="X8" s="198"/>
      <c r="Y8" s="199"/>
      <c r="Z8" s="200"/>
      <c r="AA8" s="198"/>
      <c r="AB8" s="199"/>
      <c r="AC8" s="200"/>
      <c r="AD8" s="322" t="s">
        <v>268</v>
      </c>
      <c r="AE8" s="323" t="s">
        <v>269</v>
      </c>
      <c r="AF8" s="314" t="s">
        <v>229</v>
      </c>
      <c r="AG8" s="324" t="s">
        <v>270</v>
      </c>
      <c r="AH8" s="94"/>
    </row>
    <row r="9" spans="1:34" customFormat="1" ht="16" customHeight="1" thickBot="1">
      <c r="A9" s="332" t="s">
        <v>35</v>
      </c>
      <c r="B9" s="328"/>
      <c r="C9" s="327"/>
      <c r="D9" s="367" t="s">
        <v>309</v>
      </c>
      <c r="E9" s="368"/>
      <c r="F9" s="368"/>
      <c r="G9" s="368"/>
      <c r="H9" s="369"/>
      <c r="I9" s="414" t="s">
        <v>310</v>
      </c>
      <c r="J9" s="414"/>
      <c r="K9" s="414"/>
      <c r="L9" s="415"/>
      <c r="M9" s="416"/>
      <c r="N9" s="414" t="s">
        <v>310</v>
      </c>
      <c r="O9" s="414"/>
      <c r="P9" s="414"/>
      <c r="Q9" s="415"/>
      <c r="R9" s="416"/>
      <c r="S9" s="414" t="s">
        <v>310</v>
      </c>
      <c r="T9" s="414"/>
      <c r="U9" s="414"/>
      <c r="V9" s="415"/>
      <c r="W9" s="416"/>
      <c r="X9" s="198"/>
      <c r="Y9" s="199"/>
      <c r="Z9" s="200"/>
      <c r="AA9" s="198"/>
      <c r="AB9" s="199"/>
      <c r="AC9" s="200"/>
      <c r="AD9" s="325">
        <f>AF9-7/24</f>
        <v>45865.958333333336</v>
      </c>
      <c r="AE9" s="315">
        <f>AF9-4/24</f>
        <v>45866.083333333336</v>
      </c>
      <c r="AF9" s="316">
        <v>45866.25</v>
      </c>
      <c r="AG9" s="317">
        <f>AF9+9/24</f>
        <v>45866.625</v>
      </c>
    </row>
    <row r="10" spans="1:34" customFormat="1" ht="16" customHeight="1" thickBot="1">
      <c r="A10" s="332" t="s">
        <v>37</v>
      </c>
      <c r="B10" s="328"/>
      <c r="C10" s="327"/>
      <c r="D10" s="370"/>
      <c r="E10" s="371"/>
      <c r="F10" s="371"/>
      <c r="G10" s="371"/>
      <c r="H10" s="372"/>
      <c r="I10" s="417"/>
      <c r="J10" s="417"/>
      <c r="K10" s="417"/>
      <c r="L10" s="417"/>
      <c r="M10" s="418"/>
      <c r="N10" s="417"/>
      <c r="O10" s="417"/>
      <c r="P10" s="417"/>
      <c r="Q10" s="417"/>
      <c r="R10" s="418"/>
      <c r="S10" s="417"/>
      <c r="T10" s="417"/>
      <c r="U10" s="417"/>
      <c r="V10" s="417"/>
      <c r="W10" s="418"/>
      <c r="X10" s="198"/>
      <c r="Y10" s="199"/>
      <c r="Z10" s="200"/>
      <c r="AA10" s="198"/>
      <c r="AB10" s="199"/>
      <c r="AC10" s="200"/>
      <c r="AD10" s="326">
        <f t="shared" ref="AD10:AG25" si="0">AD9+TIME(0,30,0)</f>
        <v>45865.979166666672</v>
      </c>
      <c r="AE10" s="318">
        <f t="shared" si="0"/>
        <v>45866.104166666672</v>
      </c>
      <c r="AF10" s="319">
        <f t="shared" si="0"/>
        <v>45866.270833333336</v>
      </c>
      <c r="AG10" s="320">
        <f t="shared" si="0"/>
        <v>45866.645833333336</v>
      </c>
    </row>
    <row r="11" spans="1:34" customFormat="1" ht="16" customHeight="1">
      <c r="A11" s="329" t="s">
        <v>38</v>
      </c>
      <c r="B11" s="328"/>
      <c r="C11" s="327"/>
      <c r="D11" s="370"/>
      <c r="E11" s="371"/>
      <c r="F11" s="371"/>
      <c r="G11" s="371"/>
      <c r="H11" s="372"/>
      <c r="I11" s="503" t="s">
        <v>195</v>
      </c>
      <c r="J11" s="517" t="s">
        <v>196</v>
      </c>
      <c r="K11" s="514" t="s">
        <v>179</v>
      </c>
      <c r="L11" s="433" t="s">
        <v>311</v>
      </c>
      <c r="M11" s="507"/>
      <c r="N11" s="520" t="s">
        <v>312</v>
      </c>
      <c r="O11" s="521"/>
      <c r="P11" s="521"/>
      <c r="Q11" s="521"/>
      <c r="R11" s="522"/>
      <c r="S11" s="494" t="s">
        <v>313</v>
      </c>
      <c r="T11" s="517" t="s">
        <v>196</v>
      </c>
      <c r="U11" s="344"/>
      <c r="V11" s="507"/>
      <c r="W11" s="510">
        <v>802.18</v>
      </c>
      <c r="X11" s="198"/>
      <c r="Y11" s="199"/>
      <c r="Z11" s="200"/>
      <c r="AA11" s="198"/>
      <c r="AB11" s="199"/>
      <c r="AC11" s="200"/>
      <c r="AD11" s="356">
        <f t="shared" si="0"/>
        <v>45866.000000000007</v>
      </c>
      <c r="AE11" s="318">
        <f t="shared" si="0"/>
        <v>45866.125000000007</v>
      </c>
      <c r="AF11" s="319">
        <f t="shared" si="0"/>
        <v>45866.291666666672</v>
      </c>
      <c r="AG11" s="320">
        <f t="shared" si="0"/>
        <v>45866.666666666672</v>
      </c>
    </row>
    <row r="12" spans="1:34" customFormat="1" ht="16" customHeight="1" thickBot="1">
      <c r="A12" s="329" t="s">
        <v>39</v>
      </c>
      <c r="B12" s="328"/>
      <c r="C12" s="327"/>
      <c r="D12" s="592"/>
      <c r="E12" s="593"/>
      <c r="F12" s="593"/>
      <c r="G12" s="593"/>
      <c r="H12" s="594"/>
      <c r="I12" s="504"/>
      <c r="J12" s="518"/>
      <c r="K12" s="515"/>
      <c r="L12" s="434"/>
      <c r="M12" s="508"/>
      <c r="N12" s="500"/>
      <c r="O12" s="501"/>
      <c r="P12" s="501"/>
      <c r="Q12" s="501"/>
      <c r="R12" s="502"/>
      <c r="S12" s="495"/>
      <c r="T12" s="518"/>
      <c r="U12" s="345"/>
      <c r="V12" s="508"/>
      <c r="W12" s="511"/>
      <c r="X12" s="198"/>
      <c r="Y12" s="199"/>
      <c r="Z12" s="200"/>
      <c r="AA12" s="198"/>
      <c r="AB12" s="199"/>
      <c r="AC12" s="200"/>
      <c r="AD12" s="356">
        <f t="shared" si="0"/>
        <v>45866.020833333343</v>
      </c>
      <c r="AE12" s="318">
        <f t="shared" si="0"/>
        <v>45866.145833333343</v>
      </c>
      <c r="AF12" s="319">
        <f t="shared" si="0"/>
        <v>45866.312500000007</v>
      </c>
      <c r="AG12" s="320">
        <f t="shared" si="0"/>
        <v>45866.687500000007</v>
      </c>
    </row>
    <row r="13" spans="1:34" customFormat="1" ht="16" customHeight="1">
      <c r="A13" s="329" t="s">
        <v>40</v>
      </c>
      <c r="B13" s="328"/>
      <c r="C13" s="328"/>
      <c r="D13" s="373" t="s">
        <v>41</v>
      </c>
      <c r="E13" s="374"/>
      <c r="F13" s="374"/>
      <c r="G13" s="374"/>
      <c r="H13" s="375"/>
      <c r="I13" s="505"/>
      <c r="J13" s="518"/>
      <c r="K13" s="515"/>
      <c r="L13" s="434"/>
      <c r="M13" s="508"/>
      <c r="N13" s="503" t="s">
        <v>195</v>
      </c>
      <c r="O13" s="494" t="s">
        <v>313</v>
      </c>
      <c r="P13" s="523" t="s">
        <v>183</v>
      </c>
      <c r="Q13" s="433" t="s">
        <v>314</v>
      </c>
      <c r="R13" s="507"/>
      <c r="S13" s="495"/>
      <c r="T13" s="518"/>
      <c r="U13" s="395" t="s">
        <v>180</v>
      </c>
      <c r="V13" s="508"/>
      <c r="W13" s="511"/>
      <c r="X13" s="198"/>
      <c r="Y13" s="199"/>
      <c r="Z13" s="200"/>
      <c r="AA13" s="198"/>
      <c r="AB13" s="199"/>
      <c r="AC13" s="200"/>
      <c r="AD13" s="356">
        <f t="shared" si="0"/>
        <v>45866.041666666679</v>
      </c>
      <c r="AE13" s="318">
        <f t="shared" si="0"/>
        <v>45866.166666666679</v>
      </c>
      <c r="AF13" s="319">
        <f t="shared" si="0"/>
        <v>45866.333333333343</v>
      </c>
      <c r="AG13" s="320">
        <f t="shared" si="0"/>
        <v>45866.708333333343</v>
      </c>
    </row>
    <row r="14" spans="1:34" customFormat="1" ht="16" customHeight="1" thickBot="1">
      <c r="A14" s="329" t="s">
        <v>42</v>
      </c>
      <c r="B14" s="343"/>
      <c r="C14" s="328"/>
      <c r="D14" s="595"/>
      <c r="E14" s="596"/>
      <c r="F14" s="596"/>
      <c r="G14" s="596"/>
      <c r="H14" s="597"/>
      <c r="I14" s="506"/>
      <c r="J14" s="519"/>
      <c r="K14" s="516"/>
      <c r="L14" s="493"/>
      <c r="M14" s="509"/>
      <c r="N14" s="513"/>
      <c r="O14" s="495"/>
      <c r="P14" s="524"/>
      <c r="Q14" s="434"/>
      <c r="R14" s="509"/>
      <c r="S14" s="496"/>
      <c r="T14" s="519"/>
      <c r="U14" s="396"/>
      <c r="V14" s="509"/>
      <c r="W14" s="512"/>
      <c r="X14" s="198"/>
      <c r="Y14" s="199"/>
      <c r="Z14" s="200"/>
      <c r="AA14" s="198"/>
      <c r="AB14" s="199"/>
      <c r="AC14" s="200"/>
      <c r="AD14" s="356">
        <f t="shared" si="0"/>
        <v>45866.062500000015</v>
      </c>
      <c r="AE14" s="318">
        <f t="shared" si="0"/>
        <v>45866.187500000015</v>
      </c>
      <c r="AF14" s="319">
        <f t="shared" si="0"/>
        <v>45866.354166666679</v>
      </c>
      <c r="AG14" s="320">
        <f t="shared" si="0"/>
        <v>45866.729166666679</v>
      </c>
    </row>
    <row r="15" spans="1:34" customFormat="1" ht="16" customHeight="1" thickBot="1">
      <c r="A15" s="330" t="s">
        <v>44</v>
      </c>
      <c r="B15" s="328"/>
      <c r="C15" s="328"/>
      <c r="D15" s="376"/>
      <c r="E15" s="377"/>
      <c r="F15" s="377"/>
      <c r="G15" s="377"/>
      <c r="H15" s="378"/>
      <c r="I15" s="441" t="s">
        <v>41</v>
      </c>
      <c r="J15" s="441"/>
      <c r="K15" s="441"/>
      <c r="L15" s="441"/>
      <c r="M15" s="442"/>
      <c r="N15" s="440" t="s">
        <v>41</v>
      </c>
      <c r="O15" s="441"/>
      <c r="P15" s="441"/>
      <c r="Q15" s="441"/>
      <c r="R15" s="442"/>
      <c r="S15" s="440" t="s">
        <v>41</v>
      </c>
      <c r="T15" s="441"/>
      <c r="U15" s="441"/>
      <c r="V15" s="441"/>
      <c r="W15" s="442"/>
      <c r="X15" s="198"/>
      <c r="Y15" s="199"/>
      <c r="Z15" s="200"/>
      <c r="AA15" s="198"/>
      <c r="AB15" s="199"/>
      <c r="AC15" s="200"/>
      <c r="AD15" s="356">
        <f t="shared" si="0"/>
        <v>45866.08333333335</v>
      </c>
      <c r="AE15" s="318">
        <f t="shared" si="0"/>
        <v>45866.20833333335</v>
      </c>
      <c r="AF15" s="319">
        <f t="shared" si="0"/>
        <v>45866.375000000015</v>
      </c>
      <c r="AG15" s="320">
        <f t="shared" si="0"/>
        <v>45866.750000000015</v>
      </c>
    </row>
    <row r="16" spans="1:34" customFormat="1" ht="16" customHeight="1">
      <c r="A16" s="329" t="s">
        <v>45</v>
      </c>
      <c r="B16" s="328"/>
      <c r="C16" s="327"/>
      <c r="D16" s="497" t="s">
        <v>315</v>
      </c>
      <c r="E16" s="498"/>
      <c r="F16" s="498"/>
      <c r="G16" s="498"/>
      <c r="H16" s="499"/>
      <c r="I16" s="503" t="s">
        <v>195</v>
      </c>
      <c r="J16" s="552" t="s">
        <v>43</v>
      </c>
      <c r="K16" s="507"/>
      <c r="L16" s="507"/>
      <c r="M16" s="510">
        <v>802.18</v>
      </c>
      <c r="N16" s="497" t="s">
        <v>316</v>
      </c>
      <c r="O16" s="498"/>
      <c r="P16" s="498"/>
      <c r="Q16" s="498"/>
      <c r="R16" s="499"/>
      <c r="S16" s="503" t="s">
        <v>195</v>
      </c>
      <c r="T16" s="517" t="s">
        <v>196</v>
      </c>
      <c r="U16" s="514" t="s">
        <v>179</v>
      </c>
      <c r="V16" s="433" t="s">
        <v>311</v>
      </c>
      <c r="W16" s="507"/>
      <c r="X16" s="198"/>
      <c r="Y16" s="199"/>
      <c r="Z16" s="200"/>
      <c r="AA16" s="198"/>
      <c r="AB16" s="199"/>
      <c r="AC16" s="200"/>
      <c r="AD16" s="356">
        <f t="shared" si="0"/>
        <v>45866.104166666686</v>
      </c>
      <c r="AE16" s="318">
        <f t="shared" si="0"/>
        <v>45866.229166666686</v>
      </c>
      <c r="AF16" s="319">
        <f t="shared" si="0"/>
        <v>45866.39583333335</v>
      </c>
      <c r="AG16" s="320">
        <f t="shared" si="0"/>
        <v>45866.77083333335</v>
      </c>
    </row>
    <row r="17" spans="1:33" customFormat="1" ht="16" customHeight="1" thickBot="1">
      <c r="A17" s="329" t="s">
        <v>46</v>
      </c>
      <c r="B17" s="328"/>
      <c r="C17" s="327"/>
      <c r="D17" s="520"/>
      <c r="E17" s="521"/>
      <c r="F17" s="521"/>
      <c r="G17" s="521"/>
      <c r="H17" s="522"/>
      <c r="I17" s="504"/>
      <c r="J17" s="553"/>
      <c r="K17" s="508"/>
      <c r="L17" s="508"/>
      <c r="M17" s="511"/>
      <c r="N17" s="500"/>
      <c r="O17" s="501"/>
      <c r="P17" s="501"/>
      <c r="Q17" s="501"/>
      <c r="R17" s="502"/>
      <c r="S17" s="504"/>
      <c r="T17" s="518"/>
      <c r="U17" s="515"/>
      <c r="V17" s="434"/>
      <c r="W17" s="508"/>
      <c r="X17" s="198"/>
      <c r="Y17" s="199"/>
      <c r="Z17" s="200"/>
      <c r="AA17" s="198"/>
      <c r="AB17" s="199"/>
      <c r="AC17" s="200"/>
      <c r="AD17" s="356">
        <f t="shared" si="0"/>
        <v>45866.125000000022</v>
      </c>
      <c r="AE17" s="318">
        <f t="shared" si="0"/>
        <v>45866.250000000022</v>
      </c>
      <c r="AF17" s="319">
        <f t="shared" si="0"/>
        <v>45866.416666666686</v>
      </c>
      <c r="AG17" s="320">
        <f t="shared" si="0"/>
        <v>45866.791666666686</v>
      </c>
    </row>
    <row r="18" spans="1:33" customFormat="1" ht="16" customHeight="1" thickBot="1">
      <c r="A18" s="329" t="s">
        <v>47</v>
      </c>
      <c r="B18" s="328"/>
      <c r="C18" s="327"/>
      <c r="D18" s="520"/>
      <c r="E18" s="521"/>
      <c r="F18" s="521"/>
      <c r="G18" s="521"/>
      <c r="H18" s="522"/>
      <c r="I18" s="504"/>
      <c r="J18" s="553"/>
      <c r="K18" s="508"/>
      <c r="L18" s="508"/>
      <c r="M18" s="511"/>
      <c r="N18" s="497" t="s">
        <v>317</v>
      </c>
      <c r="O18" s="498"/>
      <c r="P18" s="498"/>
      <c r="Q18" s="498"/>
      <c r="R18" s="499"/>
      <c r="S18" s="504"/>
      <c r="T18" s="518"/>
      <c r="U18" s="515"/>
      <c r="V18" s="434"/>
      <c r="W18" s="508"/>
      <c r="X18" s="198"/>
      <c r="Y18" s="199"/>
      <c r="Z18" s="200"/>
      <c r="AA18" s="198"/>
      <c r="AB18" s="199"/>
      <c r="AC18" s="200"/>
      <c r="AD18" s="356">
        <f t="shared" si="0"/>
        <v>45866.145833333358</v>
      </c>
      <c r="AE18" s="318">
        <f t="shared" si="0"/>
        <v>45866.270833333358</v>
      </c>
      <c r="AF18" s="319">
        <f t="shared" si="0"/>
        <v>45866.437500000022</v>
      </c>
      <c r="AG18" s="320">
        <f t="shared" si="0"/>
        <v>45866.812500000022</v>
      </c>
    </row>
    <row r="19" spans="1:33" customFormat="1" ht="16" customHeight="1" thickBot="1">
      <c r="A19" s="329" t="s">
        <v>49</v>
      </c>
      <c r="B19" s="328"/>
      <c r="C19" s="327"/>
      <c r="D19" s="500"/>
      <c r="E19" s="501"/>
      <c r="F19" s="501"/>
      <c r="G19" s="501"/>
      <c r="H19" s="502"/>
      <c r="I19" s="513"/>
      <c r="J19" s="554"/>
      <c r="K19" s="509"/>
      <c r="L19" s="509"/>
      <c r="M19" s="512"/>
      <c r="N19" s="500"/>
      <c r="O19" s="501"/>
      <c r="P19" s="501"/>
      <c r="Q19" s="501"/>
      <c r="R19" s="502"/>
      <c r="S19" s="513"/>
      <c r="T19" s="519"/>
      <c r="U19" s="516"/>
      <c r="V19" s="493"/>
      <c r="W19" s="509"/>
      <c r="X19" s="397" t="s">
        <v>318</v>
      </c>
      <c r="Y19" s="398"/>
      <c r="Z19" s="399"/>
      <c r="AA19" s="198"/>
      <c r="AB19" s="199"/>
      <c r="AC19" s="200"/>
      <c r="AD19" s="356">
        <f t="shared" si="0"/>
        <v>45866.166666666693</v>
      </c>
      <c r="AE19" s="318">
        <f t="shared" si="0"/>
        <v>45866.291666666693</v>
      </c>
      <c r="AF19" s="319">
        <f t="shared" si="0"/>
        <v>45866.458333333358</v>
      </c>
      <c r="AG19" s="320">
        <f t="shared" si="0"/>
        <v>45866.833333333358</v>
      </c>
    </row>
    <row r="20" spans="1:33" customFormat="1" ht="16" customHeight="1" thickBot="1">
      <c r="A20" s="333" t="s">
        <v>50</v>
      </c>
      <c r="B20" s="328"/>
      <c r="C20" s="327"/>
      <c r="D20" s="414" t="s">
        <v>48</v>
      </c>
      <c r="E20" s="414"/>
      <c r="F20" s="414"/>
      <c r="G20" s="414"/>
      <c r="H20" s="416"/>
      <c r="I20" s="414" t="s">
        <v>48</v>
      </c>
      <c r="J20" s="414"/>
      <c r="K20" s="414"/>
      <c r="L20" s="414"/>
      <c r="M20" s="416"/>
      <c r="N20" s="566" t="s">
        <v>48</v>
      </c>
      <c r="O20" s="414"/>
      <c r="P20" s="414"/>
      <c r="Q20" s="414"/>
      <c r="R20" s="416"/>
      <c r="S20" s="414" t="s">
        <v>48</v>
      </c>
      <c r="T20" s="414"/>
      <c r="U20" s="414"/>
      <c r="V20" s="414"/>
      <c r="W20" s="416"/>
      <c r="X20" s="400"/>
      <c r="Y20" s="401"/>
      <c r="Z20" s="402"/>
      <c r="AA20" s="198"/>
      <c r="AB20" s="199"/>
      <c r="AC20" s="200"/>
      <c r="AD20" s="356">
        <f t="shared" si="0"/>
        <v>45866.187500000029</v>
      </c>
      <c r="AE20" s="318">
        <f t="shared" si="0"/>
        <v>45866.312500000029</v>
      </c>
      <c r="AF20" s="319">
        <f t="shared" si="0"/>
        <v>45866.479166666693</v>
      </c>
      <c r="AG20" s="320">
        <f t="shared" si="0"/>
        <v>45866.854166666693</v>
      </c>
    </row>
    <row r="21" spans="1:33" customFormat="1" ht="16" customHeight="1" thickBot="1">
      <c r="A21" s="333" t="s">
        <v>51</v>
      </c>
      <c r="B21" s="379" t="s">
        <v>181</v>
      </c>
      <c r="C21" s="380"/>
      <c r="D21" s="417"/>
      <c r="E21" s="417"/>
      <c r="F21" s="417"/>
      <c r="G21" s="417"/>
      <c r="H21" s="418"/>
      <c r="I21" s="417"/>
      <c r="J21" s="417"/>
      <c r="K21" s="417"/>
      <c r="L21" s="417"/>
      <c r="M21" s="418"/>
      <c r="N21" s="567"/>
      <c r="O21" s="417"/>
      <c r="P21" s="417"/>
      <c r="Q21" s="417"/>
      <c r="R21" s="418"/>
      <c r="S21" s="417"/>
      <c r="T21" s="417"/>
      <c r="U21" s="417"/>
      <c r="V21" s="417"/>
      <c r="W21" s="418"/>
      <c r="X21" s="400"/>
      <c r="Y21" s="401"/>
      <c r="Z21" s="402"/>
      <c r="AA21" s="198"/>
      <c r="AB21" s="199"/>
      <c r="AC21" s="200"/>
      <c r="AD21" s="356">
        <f t="shared" si="0"/>
        <v>45866.208333333365</v>
      </c>
      <c r="AE21" s="318">
        <f t="shared" si="0"/>
        <v>45866.333333333365</v>
      </c>
      <c r="AF21" s="319">
        <f t="shared" si="0"/>
        <v>45866.500000000029</v>
      </c>
      <c r="AG21" s="320">
        <f t="shared" si="0"/>
        <v>45866.875000000029</v>
      </c>
    </row>
    <row r="22" spans="1:33" customFormat="1" ht="16" customHeight="1" thickBot="1">
      <c r="A22" s="331" t="s">
        <v>52</v>
      </c>
      <c r="B22" s="381"/>
      <c r="C22" s="382"/>
      <c r="D22" s="503" t="s">
        <v>195</v>
      </c>
      <c r="E22" s="517" t="s">
        <v>196</v>
      </c>
      <c r="F22" s="523" t="s">
        <v>183</v>
      </c>
      <c r="G22" s="538" t="s">
        <v>36</v>
      </c>
      <c r="H22" s="507"/>
      <c r="I22" s="541" t="s">
        <v>172</v>
      </c>
      <c r="J22" s="517" t="s">
        <v>196</v>
      </c>
      <c r="K22" s="525" t="s">
        <v>257</v>
      </c>
      <c r="L22" s="507"/>
      <c r="M22" s="507"/>
      <c r="N22" s="503" t="s">
        <v>195</v>
      </c>
      <c r="O22" s="517" t="s">
        <v>196</v>
      </c>
      <c r="P22" s="525" t="s">
        <v>257</v>
      </c>
      <c r="Q22" s="538" t="s">
        <v>36</v>
      </c>
      <c r="R22" s="507"/>
      <c r="S22" s="503" t="s">
        <v>195</v>
      </c>
      <c r="T22" s="494" t="s">
        <v>313</v>
      </c>
      <c r="U22" s="525" t="s">
        <v>257</v>
      </c>
      <c r="V22" s="507"/>
      <c r="W22" s="507"/>
      <c r="X22" s="400"/>
      <c r="Y22" s="401"/>
      <c r="Z22" s="402"/>
      <c r="AA22" s="198"/>
      <c r="AB22" s="199"/>
      <c r="AC22" s="200"/>
      <c r="AD22" s="356">
        <f t="shared" si="0"/>
        <v>45866.229166666701</v>
      </c>
      <c r="AE22" s="318">
        <f t="shared" si="0"/>
        <v>45866.354166666701</v>
      </c>
      <c r="AF22" s="319">
        <f t="shared" si="0"/>
        <v>45866.520833333365</v>
      </c>
      <c r="AG22" s="320">
        <f t="shared" si="0"/>
        <v>45866.895833333365</v>
      </c>
    </row>
    <row r="23" spans="1:33" customFormat="1" ht="16" customHeight="1">
      <c r="A23" s="331" t="s">
        <v>53</v>
      </c>
      <c r="B23" s="328"/>
      <c r="C23" s="327"/>
      <c r="D23" s="504"/>
      <c r="E23" s="518"/>
      <c r="F23" s="524"/>
      <c r="G23" s="539"/>
      <c r="H23" s="508"/>
      <c r="I23" s="542"/>
      <c r="J23" s="518"/>
      <c r="K23" s="526"/>
      <c r="L23" s="508"/>
      <c r="M23" s="508"/>
      <c r="N23" s="504"/>
      <c r="O23" s="518"/>
      <c r="P23" s="526"/>
      <c r="Q23" s="539"/>
      <c r="R23" s="508"/>
      <c r="S23" s="504"/>
      <c r="T23" s="495"/>
      <c r="U23" s="526"/>
      <c r="V23" s="508"/>
      <c r="W23" s="508"/>
      <c r="X23" s="400"/>
      <c r="Y23" s="401"/>
      <c r="Z23" s="402"/>
      <c r="AA23" s="198"/>
      <c r="AB23" s="199"/>
      <c r="AC23" s="200"/>
      <c r="AD23" s="356">
        <f t="shared" si="0"/>
        <v>45866.250000000036</v>
      </c>
      <c r="AE23" s="318">
        <f t="shared" si="0"/>
        <v>45866.375000000036</v>
      </c>
      <c r="AF23" s="319">
        <f t="shared" si="0"/>
        <v>45866.541666666701</v>
      </c>
      <c r="AG23" s="320">
        <f t="shared" si="0"/>
        <v>45866.916666666701</v>
      </c>
    </row>
    <row r="24" spans="1:33" customFormat="1" ht="16" customHeight="1" thickBot="1">
      <c r="A24" s="331" t="s">
        <v>54</v>
      </c>
      <c r="B24" s="328"/>
      <c r="C24" s="327"/>
      <c r="D24" s="504"/>
      <c r="E24" s="518"/>
      <c r="F24" s="524"/>
      <c r="G24" s="539"/>
      <c r="H24" s="508"/>
      <c r="I24" s="542"/>
      <c r="J24" s="518"/>
      <c r="K24" s="526"/>
      <c r="L24" s="508"/>
      <c r="M24" s="508"/>
      <c r="N24" s="504"/>
      <c r="O24" s="518"/>
      <c r="P24" s="526"/>
      <c r="Q24" s="539"/>
      <c r="R24" s="508"/>
      <c r="S24" s="504"/>
      <c r="T24" s="495"/>
      <c r="U24" s="526"/>
      <c r="V24" s="508"/>
      <c r="W24" s="508"/>
      <c r="X24" s="400"/>
      <c r="Y24" s="401"/>
      <c r="Z24" s="402"/>
      <c r="AA24" s="198"/>
      <c r="AB24" s="199"/>
      <c r="AC24" s="200"/>
      <c r="AD24" s="356">
        <f t="shared" si="0"/>
        <v>45866.270833333372</v>
      </c>
      <c r="AE24" s="318">
        <f t="shared" si="0"/>
        <v>45866.395833333372</v>
      </c>
      <c r="AF24" s="319">
        <f t="shared" si="0"/>
        <v>45866.562500000036</v>
      </c>
      <c r="AG24" s="320">
        <f t="shared" si="0"/>
        <v>45866.937500000036</v>
      </c>
    </row>
    <row r="25" spans="1:33" customFormat="1" ht="16" customHeight="1" thickBot="1">
      <c r="A25" s="329" t="s">
        <v>55</v>
      </c>
      <c r="B25" s="383" t="s">
        <v>182</v>
      </c>
      <c r="C25" s="384"/>
      <c r="D25" s="513"/>
      <c r="E25" s="519"/>
      <c r="F25" s="537"/>
      <c r="G25" s="540"/>
      <c r="H25" s="509"/>
      <c r="I25" s="543"/>
      <c r="J25" s="519"/>
      <c r="K25" s="527"/>
      <c r="L25" s="509"/>
      <c r="M25" s="509"/>
      <c r="N25" s="513"/>
      <c r="O25" s="519"/>
      <c r="P25" s="527"/>
      <c r="Q25" s="540"/>
      <c r="R25" s="509"/>
      <c r="S25" s="513"/>
      <c r="T25" s="496"/>
      <c r="U25" s="527"/>
      <c r="V25" s="509"/>
      <c r="W25" s="509"/>
      <c r="X25" s="400"/>
      <c r="Y25" s="401"/>
      <c r="Z25" s="402"/>
      <c r="AA25" s="198"/>
      <c r="AB25" s="199"/>
      <c r="AC25" s="200"/>
      <c r="AD25" s="356">
        <f t="shared" si="0"/>
        <v>45866.291666666708</v>
      </c>
      <c r="AE25" s="318">
        <f t="shared" si="0"/>
        <v>45866.416666666708</v>
      </c>
      <c r="AF25" s="319">
        <f t="shared" si="0"/>
        <v>45866.583333333372</v>
      </c>
      <c r="AG25" s="320">
        <f t="shared" si="0"/>
        <v>45866.958333333372</v>
      </c>
    </row>
    <row r="26" spans="1:33" customFormat="1" ht="16" customHeight="1" thickBot="1">
      <c r="A26" s="330" t="s">
        <v>56</v>
      </c>
      <c r="B26" s="385"/>
      <c r="C26" s="386"/>
      <c r="D26" s="440" t="s">
        <v>41</v>
      </c>
      <c r="E26" s="441"/>
      <c r="F26" s="441"/>
      <c r="G26" s="441"/>
      <c r="H26" s="442"/>
      <c r="I26" s="440" t="s">
        <v>41</v>
      </c>
      <c r="J26" s="441"/>
      <c r="K26" s="441"/>
      <c r="L26" s="441"/>
      <c r="M26" s="442"/>
      <c r="N26" s="440" t="s">
        <v>41</v>
      </c>
      <c r="O26" s="441"/>
      <c r="P26" s="441"/>
      <c r="Q26" s="441"/>
      <c r="R26" s="442"/>
      <c r="S26" s="440" t="s">
        <v>41</v>
      </c>
      <c r="T26" s="441"/>
      <c r="U26" s="441"/>
      <c r="V26" s="441"/>
      <c r="W26" s="442"/>
      <c r="X26" s="400"/>
      <c r="Y26" s="401"/>
      <c r="Z26" s="402"/>
      <c r="AA26" s="198"/>
      <c r="AB26" s="199"/>
      <c r="AC26" s="200"/>
      <c r="AD26" s="356">
        <f t="shared" ref="AD26:AG41" si="1">AD25+TIME(0,30,0)</f>
        <v>45866.312500000044</v>
      </c>
      <c r="AE26" s="318">
        <f t="shared" si="1"/>
        <v>45866.437500000044</v>
      </c>
      <c r="AF26" s="319">
        <f t="shared" si="1"/>
        <v>45866.604166666708</v>
      </c>
      <c r="AG26" s="320">
        <f t="shared" si="1"/>
        <v>45866.979166666708</v>
      </c>
    </row>
    <row r="27" spans="1:33" customFormat="1" ht="16" customHeight="1" thickBot="1">
      <c r="A27" s="331" t="s">
        <v>57</v>
      </c>
      <c r="B27" s="387"/>
      <c r="C27" s="388"/>
      <c r="D27" s="503" t="s">
        <v>195</v>
      </c>
      <c r="E27" s="552" t="s">
        <v>43</v>
      </c>
      <c r="F27" s="525" t="s">
        <v>257</v>
      </c>
      <c r="G27" s="507"/>
      <c r="H27" s="510">
        <v>802.19</v>
      </c>
      <c r="I27" s="507"/>
      <c r="J27" s="507"/>
      <c r="K27" s="344"/>
      <c r="L27" s="507"/>
      <c r="M27" s="510" t="s">
        <v>169</v>
      </c>
      <c r="N27" s="503" t="s">
        <v>195</v>
      </c>
      <c r="O27" s="552" t="s">
        <v>43</v>
      </c>
      <c r="P27" s="507"/>
      <c r="Q27" s="507"/>
      <c r="R27" s="510">
        <v>802.24</v>
      </c>
      <c r="S27" s="528" t="s">
        <v>319</v>
      </c>
      <c r="T27" s="529"/>
      <c r="U27" s="529"/>
      <c r="V27" s="529"/>
      <c r="W27" s="530"/>
      <c r="X27" s="400"/>
      <c r="Y27" s="401"/>
      <c r="Z27" s="402"/>
      <c r="AA27" s="198"/>
      <c r="AB27" s="199"/>
      <c r="AC27" s="200"/>
      <c r="AD27" s="356">
        <f t="shared" si="1"/>
        <v>45866.333333333379</v>
      </c>
      <c r="AE27" s="318">
        <f t="shared" si="1"/>
        <v>45866.458333333379</v>
      </c>
      <c r="AF27" s="319">
        <f t="shared" si="1"/>
        <v>45866.625000000044</v>
      </c>
      <c r="AG27" s="357">
        <f t="shared" si="1"/>
        <v>45867.000000000044</v>
      </c>
    </row>
    <row r="28" spans="1:33" customFormat="1" ht="16" customHeight="1" thickBot="1">
      <c r="A28" s="331" t="s">
        <v>58</v>
      </c>
      <c r="B28" s="379" t="s">
        <v>320</v>
      </c>
      <c r="C28" s="380"/>
      <c r="D28" s="504"/>
      <c r="E28" s="553"/>
      <c r="F28" s="526"/>
      <c r="G28" s="508"/>
      <c r="H28" s="511"/>
      <c r="I28" s="508"/>
      <c r="J28" s="508"/>
      <c r="K28" s="345"/>
      <c r="L28" s="508"/>
      <c r="M28" s="511"/>
      <c r="N28" s="504"/>
      <c r="O28" s="553"/>
      <c r="P28" s="508"/>
      <c r="Q28" s="508"/>
      <c r="R28" s="511"/>
      <c r="S28" s="531"/>
      <c r="T28" s="532"/>
      <c r="U28" s="532"/>
      <c r="V28" s="532"/>
      <c r="W28" s="533"/>
      <c r="X28" s="403"/>
      <c r="Y28" s="404"/>
      <c r="Z28" s="405"/>
      <c r="AA28" s="198"/>
      <c r="AB28" s="199"/>
      <c r="AC28" s="200"/>
      <c r="AD28" s="356">
        <f t="shared" si="1"/>
        <v>45866.354166666715</v>
      </c>
      <c r="AE28" s="318">
        <f t="shared" si="1"/>
        <v>45866.479166666715</v>
      </c>
      <c r="AF28" s="319">
        <f t="shared" si="1"/>
        <v>45866.645833333379</v>
      </c>
      <c r="AG28" s="357">
        <f t="shared" si="1"/>
        <v>45867.020833333379</v>
      </c>
    </row>
    <row r="29" spans="1:33" customFormat="1" ht="16" customHeight="1" thickBot="1">
      <c r="A29" s="331" t="s">
        <v>59</v>
      </c>
      <c r="B29" s="381"/>
      <c r="C29" s="382"/>
      <c r="D29" s="504"/>
      <c r="E29" s="553"/>
      <c r="F29" s="526"/>
      <c r="G29" s="508"/>
      <c r="H29" s="511"/>
      <c r="I29" s="508"/>
      <c r="J29" s="508"/>
      <c r="K29" s="395" t="s">
        <v>180</v>
      </c>
      <c r="L29" s="508"/>
      <c r="M29" s="511"/>
      <c r="N29" s="504"/>
      <c r="O29" s="553"/>
      <c r="P29" s="508"/>
      <c r="Q29" s="508"/>
      <c r="R29" s="511"/>
      <c r="S29" s="531"/>
      <c r="T29" s="532"/>
      <c r="U29" s="532"/>
      <c r="V29" s="532"/>
      <c r="W29" s="533"/>
      <c r="X29" s="199"/>
      <c r="Y29" s="199"/>
      <c r="Z29" s="200"/>
      <c r="AA29" s="198"/>
      <c r="AB29" s="199"/>
      <c r="AC29" s="200"/>
      <c r="AD29" s="356">
        <f t="shared" si="1"/>
        <v>45866.375000000051</v>
      </c>
      <c r="AE29" s="318">
        <f t="shared" si="1"/>
        <v>45866.500000000051</v>
      </c>
      <c r="AF29" s="319">
        <f t="shared" si="1"/>
        <v>45866.666666666715</v>
      </c>
      <c r="AG29" s="357">
        <f t="shared" si="1"/>
        <v>45867.041666666715</v>
      </c>
    </row>
    <row r="30" spans="1:33" customFormat="1" ht="16" customHeight="1" thickBot="1">
      <c r="A30" s="331" t="s">
        <v>60</v>
      </c>
      <c r="B30" s="389" t="s">
        <v>170</v>
      </c>
      <c r="C30" s="390"/>
      <c r="D30" s="513"/>
      <c r="E30" s="554"/>
      <c r="F30" s="527"/>
      <c r="G30" s="509"/>
      <c r="H30" s="512"/>
      <c r="I30" s="509"/>
      <c r="J30" s="509"/>
      <c r="K30" s="396"/>
      <c r="L30" s="509"/>
      <c r="M30" s="512"/>
      <c r="N30" s="513"/>
      <c r="O30" s="554"/>
      <c r="P30" s="509"/>
      <c r="Q30" s="509"/>
      <c r="R30" s="512"/>
      <c r="S30" s="534"/>
      <c r="T30" s="535"/>
      <c r="U30" s="535"/>
      <c r="V30" s="535"/>
      <c r="W30" s="536"/>
      <c r="X30" s="199"/>
      <c r="Y30" s="199"/>
      <c r="Z30" s="200"/>
      <c r="AA30" s="198"/>
      <c r="AB30" s="199"/>
      <c r="AC30" s="200"/>
      <c r="AD30" s="356">
        <f t="shared" si="1"/>
        <v>45866.395833333387</v>
      </c>
      <c r="AE30" s="318">
        <f t="shared" si="1"/>
        <v>45866.520833333387</v>
      </c>
      <c r="AF30" s="319">
        <f t="shared" si="1"/>
        <v>45866.687500000051</v>
      </c>
      <c r="AG30" s="357">
        <f t="shared" si="1"/>
        <v>45867.062500000051</v>
      </c>
    </row>
    <row r="31" spans="1:33" customFormat="1" ht="16" customHeight="1" thickBot="1">
      <c r="A31" s="333" t="s">
        <v>62</v>
      </c>
      <c r="B31" s="391"/>
      <c r="C31" s="392"/>
      <c r="D31" s="340"/>
      <c r="E31" s="366"/>
      <c r="F31" s="556" t="s">
        <v>184</v>
      </c>
      <c r="G31" s="341"/>
      <c r="H31" s="342"/>
      <c r="I31" s="338"/>
      <c r="J31" s="491"/>
      <c r="K31" s="491"/>
      <c r="L31" s="491"/>
      <c r="M31" s="406" t="s">
        <v>321</v>
      </c>
      <c r="N31" s="544" t="s">
        <v>125</v>
      </c>
      <c r="O31" s="545"/>
      <c r="P31" s="545"/>
      <c r="Q31" s="545"/>
      <c r="R31" s="546"/>
      <c r="S31" s="340"/>
      <c r="T31" s="341"/>
      <c r="U31" s="341"/>
      <c r="V31" s="341"/>
      <c r="W31" s="342"/>
      <c r="X31" s="199"/>
      <c r="Y31" s="199"/>
      <c r="Z31" s="200"/>
      <c r="AA31" s="198"/>
      <c r="AB31" s="199"/>
      <c r="AC31" s="200"/>
      <c r="AD31" s="356">
        <f t="shared" si="1"/>
        <v>45866.416666666722</v>
      </c>
      <c r="AE31" s="318">
        <f t="shared" si="1"/>
        <v>45866.541666666722</v>
      </c>
      <c r="AF31" s="319">
        <f t="shared" si="1"/>
        <v>45866.708333333387</v>
      </c>
      <c r="AG31" s="357">
        <f t="shared" si="1"/>
        <v>45867.083333333387</v>
      </c>
    </row>
    <row r="32" spans="1:33" customFormat="1" ht="16" customHeight="1" thickBot="1">
      <c r="A32" s="333" t="s">
        <v>63</v>
      </c>
      <c r="B32" s="391"/>
      <c r="C32" s="392"/>
      <c r="D32" s="338"/>
      <c r="E32" s="366"/>
      <c r="F32" s="557"/>
      <c r="G32" s="335"/>
      <c r="H32" s="349"/>
      <c r="I32" s="338"/>
      <c r="J32" s="492"/>
      <c r="K32" s="492"/>
      <c r="L32" s="492"/>
      <c r="M32" s="407"/>
      <c r="N32" s="547"/>
      <c r="O32" s="548"/>
      <c r="P32" s="548"/>
      <c r="Q32" s="548"/>
      <c r="R32" s="549"/>
      <c r="S32" s="336"/>
      <c r="T32" s="335"/>
      <c r="U32" s="335"/>
      <c r="V32" s="335"/>
      <c r="W32" s="510">
        <v>802.19</v>
      </c>
      <c r="X32" s="199"/>
      <c r="Y32" s="199"/>
      <c r="Z32" s="200"/>
      <c r="AA32" s="198"/>
      <c r="AB32" s="199"/>
      <c r="AC32" s="200"/>
      <c r="AD32" s="356">
        <f t="shared" si="1"/>
        <v>45866.437500000058</v>
      </c>
      <c r="AE32" s="318">
        <f t="shared" si="1"/>
        <v>45866.562500000058</v>
      </c>
      <c r="AF32" s="319">
        <f t="shared" si="1"/>
        <v>45866.729166666722</v>
      </c>
      <c r="AG32" s="357">
        <f t="shared" si="1"/>
        <v>45867.104166666722</v>
      </c>
    </row>
    <row r="33" spans="1:33" customFormat="1" ht="16" customHeight="1">
      <c r="A33" s="333" t="s">
        <v>64</v>
      </c>
      <c r="B33" s="391"/>
      <c r="C33" s="392"/>
      <c r="D33" s="338"/>
      <c r="E33" s="335"/>
      <c r="F33" s="335"/>
      <c r="G33" s="335"/>
      <c r="H33" s="349"/>
      <c r="I33" s="338"/>
      <c r="J33" s="492"/>
      <c r="K33" s="492"/>
      <c r="L33" s="492"/>
      <c r="M33" s="334"/>
      <c r="N33" s="547"/>
      <c r="O33" s="548"/>
      <c r="P33" s="548"/>
      <c r="Q33" s="548"/>
      <c r="R33" s="549"/>
      <c r="S33" s="336"/>
      <c r="T33" s="335"/>
      <c r="U33" s="335"/>
      <c r="V33" s="335"/>
      <c r="W33" s="511"/>
      <c r="X33" s="199"/>
      <c r="Y33" s="201"/>
      <c r="Z33" s="200"/>
      <c r="AA33" s="198"/>
      <c r="AB33" s="199"/>
      <c r="AC33" s="200"/>
      <c r="AD33" s="356">
        <f t="shared" si="1"/>
        <v>45866.458333333394</v>
      </c>
      <c r="AE33" s="318">
        <f t="shared" si="1"/>
        <v>45866.583333333394</v>
      </c>
      <c r="AF33" s="319">
        <f t="shared" si="1"/>
        <v>45866.750000000058</v>
      </c>
      <c r="AG33" s="357">
        <f t="shared" si="1"/>
        <v>45867.125000000058</v>
      </c>
    </row>
    <row r="34" spans="1:33" customFormat="1" ht="16" customHeight="1">
      <c r="A34" s="333" t="s">
        <v>65</v>
      </c>
      <c r="B34" s="391"/>
      <c r="C34" s="392"/>
      <c r="D34" s="338"/>
      <c r="E34" s="335"/>
      <c r="F34" s="335"/>
      <c r="G34" s="335"/>
      <c r="H34" s="349"/>
      <c r="I34" s="338"/>
      <c r="J34" s="492"/>
      <c r="K34" s="492"/>
      <c r="L34" s="492"/>
      <c r="M34" s="349"/>
      <c r="N34" s="548"/>
      <c r="O34" s="548"/>
      <c r="P34" s="548"/>
      <c r="Q34" s="548"/>
      <c r="R34" s="549"/>
      <c r="S34" s="336"/>
      <c r="T34" s="335"/>
      <c r="U34" s="335"/>
      <c r="V34" s="335"/>
      <c r="W34" s="511"/>
      <c r="X34" s="199"/>
      <c r="Y34" s="199"/>
      <c r="Z34" s="200"/>
      <c r="AA34" s="198"/>
      <c r="AB34" s="199"/>
      <c r="AC34" s="200"/>
      <c r="AD34" s="356">
        <f t="shared" si="1"/>
        <v>45866.47916666673</v>
      </c>
      <c r="AE34" s="318">
        <f t="shared" si="1"/>
        <v>45866.60416666673</v>
      </c>
      <c r="AF34" s="319">
        <f t="shared" si="1"/>
        <v>45866.770833333394</v>
      </c>
      <c r="AG34" s="357">
        <f t="shared" si="1"/>
        <v>45867.145833333394</v>
      </c>
    </row>
    <row r="35" spans="1:33" customFormat="1" ht="16" customHeight="1" thickBot="1">
      <c r="A35" s="333" t="s">
        <v>66</v>
      </c>
      <c r="B35" s="391"/>
      <c r="C35" s="392"/>
      <c r="D35" s="338"/>
      <c r="E35" s="479" t="s">
        <v>61</v>
      </c>
      <c r="F35" s="479"/>
      <c r="G35" s="479"/>
      <c r="H35" s="349"/>
      <c r="I35" s="338"/>
      <c r="J35" s="555" t="s">
        <v>61</v>
      </c>
      <c r="K35" s="555"/>
      <c r="L35" s="555"/>
      <c r="M35" s="349"/>
      <c r="N35" s="550"/>
      <c r="O35" s="550"/>
      <c r="P35" s="550"/>
      <c r="Q35" s="550"/>
      <c r="R35" s="551"/>
      <c r="S35" s="480"/>
      <c r="T35" s="479" t="s">
        <v>61</v>
      </c>
      <c r="U35" s="479"/>
      <c r="V35" s="479"/>
      <c r="W35" s="512"/>
      <c r="X35" s="199"/>
      <c r="Y35" s="199"/>
      <c r="Z35" s="200"/>
      <c r="AA35" s="198"/>
      <c r="AB35" s="199"/>
      <c r="AC35" s="200"/>
      <c r="AD35" s="356">
        <f t="shared" si="1"/>
        <v>45866.500000000065</v>
      </c>
      <c r="AE35" s="318">
        <f t="shared" si="1"/>
        <v>45866.625000000065</v>
      </c>
      <c r="AF35" s="319">
        <f t="shared" si="1"/>
        <v>45866.79166666673</v>
      </c>
      <c r="AG35" s="357">
        <f t="shared" si="1"/>
        <v>45867.16666666673</v>
      </c>
    </row>
    <row r="36" spans="1:33" customFormat="1" ht="16" customHeight="1">
      <c r="A36" s="333" t="s">
        <v>67</v>
      </c>
      <c r="B36" s="391"/>
      <c r="C36" s="392"/>
      <c r="D36" s="336"/>
      <c r="E36" s="479"/>
      <c r="F36" s="479"/>
      <c r="G36" s="479"/>
      <c r="H36" s="334"/>
      <c r="I36" s="338"/>
      <c r="J36" s="555"/>
      <c r="K36" s="555"/>
      <c r="L36" s="555"/>
      <c r="M36" s="349"/>
      <c r="N36" s="335"/>
      <c r="O36" s="335"/>
      <c r="P36" s="335"/>
      <c r="Q36" s="335"/>
      <c r="R36" s="335"/>
      <c r="S36" s="480"/>
      <c r="T36" s="479"/>
      <c r="U36" s="479"/>
      <c r="V36" s="479"/>
      <c r="W36" s="334"/>
      <c r="X36" s="199"/>
      <c r="Y36" s="199"/>
      <c r="Z36" s="200"/>
      <c r="AA36" s="198"/>
      <c r="AB36" s="199"/>
      <c r="AC36" s="200"/>
      <c r="AD36" s="356">
        <f t="shared" si="1"/>
        <v>45866.520833333401</v>
      </c>
      <c r="AE36" s="318">
        <f t="shared" si="1"/>
        <v>45866.645833333401</v>
      </c>
      <c r="AF36" s="319">
        <f t="shared" si="1"/>
        <v>45866.812500000065</v>
      </c>
      <c r="AG36" s="357">
        <f t="shared" si="1"/>
        <v>45867.187500000065</v>
      </c>
    </row>
    <row r="37" spans="1:33" customFormat="1" ht="16" customHeight="1">
      <c r="A37" s="333" t="s">
        <v>68</v>
      </c>
      <c r="B37" s="391"/>
      <c r="C37" s="392"/>
      <c r="D37" s="481"/>
      <c r="E37" s="482"/>
      <c r="F37" s="482"/>
      <c r="G37" s="482"/>
      <c r="H37" s="483"/>
      <c r="I37" s="338"/>
      <c r="J37" s="335"/>
      <c r="K37" s="346"/>
      <c r="L37" s="335"/>
      <c r="M37" s="349"/>
      <c r="N37" s="335"/>
      <c r="O37" s="335"/>
      <c r="P37" s="335"/>
      <c r="Q37" s="335"/>
      <c r="R37" s="335"/>
      <c r="S37" s="480"/>
      <c r="T37" s="479"/>
      <c r="U37" s="479"/>
      <c r="V37" s="479"/>
      <c r="W37" s="487"/>
      <c r="X37" s="199"/>
      <c r="Y37" s="199"/>
      <c r="Z37" s="200"/>
      <c r="AA37" s="198"/>
      <c r="AB37" s="199"/>
      <c r="AC37" s="200"/>
      <c r="AD37" s="356">
        <f t="shared" si="1"/>
        <v>45866.541666666737</v>
      </c>
      <c r="AE37" s="318">
        <f t="shared" si="1"/>
        <v>45866.666666666737</v>
      </c>
      <c r="AF37" s="319">
        <f t="shared" si="1"/>
        <v>45866.833333333401</v>
      </c>
      <c r="AG37" s="357">
        <f t="shared" si="1"/>
        <v>45867.208333333401</v>
      </c>
    </row>
    <row r="38" spans="1:33" customFormat="1" ht="16" customHeight="1">
      <c r="A38" s="333" t="s">
        <v>69</v>
      </c>
      <c r="B38" s="391"/>
      <c r="C38" s="392"/>
      <c r="D38" s="481"/>
      <c r="E38" s="482"/>
      <c r="F38" s="482"/>
      <c r="G38" s="482"/>
      <c r="H38" s="483"/>
      <c r="I38" s="338"/>
      <c r="J38" s="335"/>
      <c r="K38" s="335"/>
      <c r="L38" s="335"/>
      <c r="M38" s="487"/>
      <c r="N38" s="335"/>
      <c r="O38" s="335"/>
      <c r="P38" s="335"/>
      <c r="Q38" s="335"/>
      <c r="R38" s="335"/>
      <c r="S38" s="480"/>
      <c r="T38" s="479"/>
      <c r="U38" s="479"/>
      <c r="V38" s="479"/>
      <c r="W38" s="487"/>
      <c r="X38" s="199"/>
      <c r="Y38" s="199"/>
      <c r="Z38" s="200"/>
      <c r="AA38" s="198"/>
      <c r="AB38" s="199"/>
      <c r="AC38" s="200"/>
      <c r="AD38" s="356">
        <f t="shared" si="1"/>
        <v>45866.562500000073</v>
      </c>
      <c r="AE38" s="318">
        <f t="shared" si="1"/>
        <v>45866.687500000073</v>
      </c>
      <c r="AF38" s="319">
        <f t="shared" si="1"/>
        <v>45866.854166666737</v>
      </c>
      <c r="AG38" s="357">
        <f t="shared" si="1"/>
        <v>45867.229166666737</v>
      </c>
    </row>
    <row r="39" spans="1:33" customFormat="1" ht="16" customHeight="1">
      <c r="A39" s="333" t="s">
        <v>322</v>
      </c>
      <c r="B39" s="391"/>
      <c r="C39" s="392"/>
      <c r="D39" s="481"/>
      <c r="E39" s="482"/>
      <c r="F39" s="482"/>
      <c r="G39" s="482"/>
      <c r="H39" s="483"/>
      <c r="I39" s="338"/>
      <c r="J39" s="335"/>
      <c r="K39" s="335"/>
      <c r="L39" s="335"/>
      <c r="M39" s="487"/>
      <c r="N39" s="336"/>
      <c r="O39" s="335"/>
      <c r="P39" s="335"/>
      <c r="Q39" s="335"/>
      <c r="R39" s="334"/>
      <c r="S39" s="480"/>
      <c r="T39" s="479"/>
      <c r="U39" s="479"/>
      <c r="V39" s="479"/>
      <c r="W39" s="487"/>
      <c r="X39" s="199"/>
      <c r="Y39" s="199"/>
      <c r="Z39" s="200"/>
      <c r="AA39" s="198"/>
      <c r="AB39" s="199"/>
      <c r="AC39" s="200"/>
      <c r="AD39" s="356">
        <f t="shared" si="1"/>
        <v>45866.583333333409</v>
      </c>
      <c r="AE39" s="318">
        <f t="shared" si="1"/>
        <v>45866.708333333409</v>
      </c>
      <c r="AF39" s="319">
        <f t="shared" si="1"/>
        <v>45866.875000000073</v>
      </c>
      <c r="AG39" s="357">
        <f t="shared" si="1"/>
        <v>45867.250000000073</v>
      </c>
    </row>
    <row r="40" spans="1:33" customFormat="1" ht="16" customHeight="1" thickBot="1">
      <c r="A40" s="333" t="s">
        <v>323</v>
      </c>
      <c r="B40" s="393"/>
      <c r="C40" s="394"/>
      <c r="D40" s="484"/>
      <c r="E40" s="485"/>
      <c r="F40" s="485"/>
      <c r="G40" s="485"/>
      <c r="H40" s="486"/>
      <c r="I40" s="339"/>
      <c r="J40" s="337"/>
      <c r="K40" s="337"/>
      <c r="L40" s="337"/>
      <c r="M40" s="490"/>
      <c r="N40" s="335"/>
      <c r="O40" s="335"/>
      <c r="P40" s="335"/>
      <c r="Q40" s="335"/>
      <c r="R40" s="335"/>
      <c r="S40" s="488"/>
      <c r="T40" s="489"/>
      <c r="U40" s="489"/>
      <c r="V40" s="489"/>
      <c r="W40" s="490"/>
      <c r="X40" s="202"/>
      <c r="Y40" s="202"/>
      <c r="Z40" s="203"/>
      <c r="AA40" s="204"/>
      <c r="AB40" s="202"/>
      <c r="AC40" s="203"/>
      <c r="AD40" s="356">
        <f t="shared" si="1"/>
        <v>45866.604166666744</v>
      </c>
      <c r="AE40" s="318">
        <f t="shared" si="1"/>
        <v>45866.729166666744</v>
      </c>
      <c r="AF40" s="319">
        <f t="shared" si="1"/>
        <v>45866.895833333409</v>
      </c>
      <c r="AG40" s="357">
        <f t="shared" si="1"/>
        <v>45867.270833333409</v>
      </c>
    </row>
    <row r="41" spans="1:33" customFormat="1" ht="16.25" thickBot="1">
      <c r="A41" s="205" t="s">
        <v>70</v>
      </c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7"/>
      <c r="AD41" s="356">
        <f t="shared" si="1"/>
        <v>45866.62500000008</v>
      </c>
      <c r="AE41" s="318">
        <f t="shared" si="1"/>
        <v>45866.75000000008</v>
      </c>
      <c r="AF41" s="319">
        <f t="shared" si="1"/>
        <v>45866.916666666744</v>
      </c>
      <c r="AG41" s="357">
        <f t="shared" si="1"/>
        <v>45867.291666666744</v>
      </c>
    </row>
    <row r="42" spans="1:33" customFormat="1" ht="13">
      <c r="A42" s="208" t="s">
        <v>71</v>
      </c>
      <c r="B42" s="461" t="s">
        <v>197</v>
      </c>
      <c r="C42" s="462"/>
      <c r="D42" s="462"/>
      <c r="E42" s="462"/>
      <c r="F42" s="462"/>
      <c r="G42" s="462"/>
      <c r="H42" s="462"/>
      <c r="I42" s="462"/>
      <c r="J42" s="463"/>
      <c r="K42" s="209">
        <v>9</v>
      </c>
      <c r="L42" s="209"/>
      <c r="M42" s="209"/>
      <c r="N42" s="210" t="s">
        <v>158</v>
      </c>
      <c r="O42" s="446" t="s">
        <v>173</v>
      </c>
      <c r="P42" s="447"/>
      <c r="Q42" s="447"/>
      <c r="R42" s="447"/>
      <c r="S42" s="447"/>
      <c r="T42" s="447"/>
      <c r="U42" s="447"/>
      <c r="V42" s="447"/>
      <c r="W42" s="447"/>
      <c r="X42" s="448"/>
      <c r="Y42" s="211"/>
      <c r="Z42" s="209"/>
      <c r="AA42" s="209"/>
      <c r="AB42" s="211"/>
      <c r="AC42" s="212"/>
    </row>
    <row r="43" spans="1:33" customFormat="1" ht="13">
      <c r="A43" s="208" t="s">
        <v>73</v>
      </c>
      <c r="B43" s="464" t="s">
        <v>74</v>
      </c>
      <c r="C43" s="465"/>
      <c r="D43" s="465"/>
      <c r="E43" s="465"/>
      <c r="F43" s="465"/>
      <c r="G43" s="465"/>
      <c r="H43" s="465"/>
      <c r="I43" s="465"/>
      <c r="J43" s="466"/>
      <c r="K43" s="209">
        <v>2</v>
      </c>
      <c r="L43" s="209"/>
      <c r="M43" s="209"/>
      <c r="N43" s="210" t="s">
        <v>72</v>
      </c>
      <c r="O43" s="452" t="s">
        <v>159</v>
      </c>
      <c r="P43" s="453"/>
      <c r="Q43" s="453"/>
      <c r="R43" s="453"/>
      <c r="S43" s="453"/>
      <c r="T43" s="453"/>
      <c r="U43" s="453"/>
      <c r="V43" s="453"/>
      <c r="W43" s="453"/>
      <c r="X43" s="454"/>
      <c r="Y43" s="211"/>
      <c r="Z43" s="209"/>
      <c r="AA43" s="209"/>
      <c r="AB43" s="211"/>
      <c r="AC43" s="212"/>
    </row>
    <row r="44" spans="1:33" customFormat="1" ht="13">
      <c r="A44" s="208" t="s">
        <v>138</v>
      </c>
      <c r="B44" s="467" t="s">
        <v>139</v>
      </c>
      <c r="C44" s="468"/>
      <c r="D44" s="468"/>
      <c r="E44" s="468"/>
      <c r="F44" s="468"/>
      <c r="G44" s="468"/>
      <c r="H44" s="468"/>
      <c r="I44" s="468"/>
      <c r="J44" s="469"/>
      <c r="K44" s="209">
        <v>6</v>
      </c>
      <c r="L44" s="209"/>
      <c r="M44" s="209"/>
      <c r="N44" s="210" t="s">
        <v>75</v>
      </c>
      <c r="O44" s="455" t="s">
        <v>76</v>
      </c>
      <c r="P44" s="456"/>
      <c r="Q44" s="456"/>
      <c r="R44" s="456"/>
      <c r="S44" s="456"/>
      <c r="T44" s="456"/>
      <c r="U44" s="456"/>
      <c r="V44" s="456"/>
      <c r="W44" s="456"/>
      <c r="X44" s="457"/>
      <c r="Y44" s="211">
        <v>3</v>
      </c>
      <c r="Z44" s="209"/>
      <c r="AA44" s="209"/>
      <c r="AB44" s="211"/>
      <c r="AC44" s="212"/>
    </row>
    <row r="45" spans="1:33" customFormat="1" ht="13">
      <c r="A45" s="208" t="s">
        <v>185</v>
      </c>
      <c r="B45" s="473" t="s">
        <v>186</v>
      </c>
      <c r="C45" s="474"/>
      <c r="D45" s="474"/>
      <c r="E45" s="474"/>
      <c r="F45" s="474"/>
      <c r="G45" s="474"/>
      <c r="H45" s="474"/>
      <c r="I45" s="474"/>
      <c r="J45" s="475"/>
      <c r="K45" s="209">
        <v>2</v>
      </c>
      <c r="L45" s="209"/>
      <c r="M45" s="209"/>
      <c r="N45" s="210" t="s">
        <v>77</v>
      </c>
      <c r="O45" s="458" t="s">
        <v>78</v>
      </c>
      <c r="P45" s="459"/>
      <c r="Q45" s="459"/>
      <c r="R45" s="459"/>
      <c r="S45" s="459"/>
      <c r="T45" s="459"/>
      <c r="U45" s="459"/>
      <c r="V45" s="459"/>
      <c r="W45" s="459"/>
      <c r="X45" s="460"/>
      <c r="Y45" s="211">
        <v>3</v>
      </c>
      <c r="Z45" s="209"/>
      <c r="AA45" s="209"/>
      <c r="AB45" s="211"/>
      <c r="AC45" s="212"/>
    </row>
    <row r="46" spans="1:33" customFormat="1" ht="13">
      <c r="A46" s="208" t="s">
        <v>226</v>
      </c>
      <c r="B46" s="476" t="s">
        <v>226</v>
      </c>
      <c r="C46" s="477"/>
      <c r="D46" s="477"/>
      <c r="E46" s="477"/>
      <c r="F46" s="477"/>
      <c r="G46" s="477"/>
      <c r="H46" s="477"/>
      <c r="I46" s="477"/>
      <c r="J46" s="478"/>
      <c r="K46" s="209"/>
      <c r="L46" s="209"/>
      <c r="M46" s="209"/>
      <c r="N46" s="210" t="s">
        <v>160</v>
      </c>
      <c r="O46" s="449" t="s">
        <v>161</v>
      </c>
      <c r="P46" s="450"/>
      <c r="Q46" s="450"/>
      <c r="R46" s="450"/>
      <c r="S46" s="450"/>
      <c r="T46" s="450"/>
      <c r="U46" s="450"/>
      <c r="V46" s="450"/>
      <c r="W46" s="450"/>
      <c r="X46" s="451"/>
      <c r="Y46" s="211">
        <v>1</v>
      </c>
      <c r="Z46" s="209"/>
      <c r="AA46" s="209"/>
      <c r="AB46" s="211"/>
      <c r="AC46" s="212"/>
    </row>
    <row r="47" spans="1:33" customFormat="1" ht="13">
      <c r="A47" s="208" t="s">
        <v>79</v>
      </c>
      <c r="B47" s="213" t="s">
        <v>80</v>
      </c>
      <c r="C47" s="214"/>
      <c r="D47" s="214"/>
      <c r="E47" s="214"/>
      <c r="F47" s="214"/>
      <c r="G47" s="214"/>
      <c r="H47" s="214"/>
      <c r="I47" s="214"/>
      <c r="J47" s="215"/>
      <c r="K47" s="209">
        <v>4</v>
      </c>
      <c r="L47" s="209"/>
      <c r="M47" s="209"/>
      <c r="N47" s="210">
        <v>802</v>
      </c>
      <c r="O47" s="470" t="s">
        <v>171</v>
      </c>
      <c r="P47" s="471"/>
      <c r="Q47" s="471"/>
      <c r="R47" s="471"/>
      <c r="S47" s="471"/>
      <c r="T47" s="471"/>
      <c r="U47" s="471"/>
      <c r="V47" s="471"/>
      <c r="W47" s="471"/>
      <c r="X47" s="472"/>
      <c r="Y47" s="211"/>
      <c r="Z47" s="209"/>
      <c r="AA47" s="209"/>
      <c r="AB47" s="211"/>
      <c r="AC47" s="212"/>
    </row>
    <row r="48" spans="1:33" customFormat="1" ht="13">
      <c r="A48" s="208" t="s">
        <v>81</v>
      </c>
      <c r="B48" s="216" t="s">
        <v>129</v>
      </c>
      <c r="C48" s="217"/>
      <c r="D48" s="217"/>
      <c r="E48" s="217"/>
      <c r="F48" s="217"/>
      <c r="G48" s="217"/>
      <c r="H48" s="217"/>
      <c r="I48" s="217"/>
      <c r="J48" s="218"/>
      <c r="K48" s="209">
        <v>0</v>
      </c>
      <c r="L48" s="209"/>
      <c r="M48" s="209"/>
      <c r="N48" s="210" t="s">
        <v>174</v>
      </c>
      <c r="O48" s="219" t="s">
        <v>175</v>
      </c>
      <c r="P48" s="220"/>
      <c r="Q48" s="220"/>
      <c r="R48" s="220"/>
      <c r="S48" s="221"/>
      <c r="T48" s="222"/>
      <c r="U48" s="222"/>
      <c r="V48" s="222"/>
      <c r="W48" s="222"/>
      <c r="X48" s="223"/>
      <c r="Y48" s="211"/>
      <c r="Z48" s="209"/>
      <c r="AA48" s="209"/>
      <c r="AB48" s="211"/>
      <c r="AC48" s="212"/>
    </row>
    <row r="49" spans="1:33" customFormat="1" ht="13">
      <c r="A49" s="208" t="s">
        <v>187</v>
      </c>
      <c r="B49" s="443" t="s">
        <v>188</v>
      </c>
      <c r="C49" s="444"/>
      <c r="D49" s="444"/>
      <c r="E49" s="444"/>
      <c r="F49" s="444"/>
      <c r="G49" s="444"/>
      <c r="H49" s="444"/>
      <c r="I49" s="444"/>
      <c r="J49" s="445"/>
      <c r="K49" s="209">
        <v>2</v>
      </c>
      <c r="L49" s="209"/>
      <c r="M49" s="209"/>
      <c r="N49" s="210"/>
      <c r="O49" s="219"/>
      <c r="P49" s="220"/>
      <c r="Q49" s="220"/>
      <c r="R49" s="220"/>
      <c r="S49" s="221"/>
      <c r="T49" s="222"/>
      <c r="U49" s="222"/>
      <c r="V49" s="222"/>
      <c r="W49" s="222"/>
      <c r="X49" s="223"/>
      <c r="Y49" s="211"/>
      <c r="Z49" s="209"/>
      <c r="AA49" s="209"/>
      <c r="AB49" s="211"/>
      <c r="AC49" s="212"/>
    </row>
    <row r="50" spans="1:33" customFormat="1" ht="13">
      <c r="A50" s="208" t="s">
        <v>82</v>
      </c>
      <c r="B50" s="219" t="s">
        <v>198</v>
      </c>
      <c r="C50" s="220"/>
      <c r="D50" s="220"/>
      <c r="E50" s="221"/>
      <c r="F50" s="222"/>
      <c r="G50" s="222"/>
      <c r="H50" s="222"/>
      <c r="I50" s="222"/>
      <c r="J50" s="223"/>
      <c r="K50" s="209">
        <v>0</v>
      </c>
      <c r="L50" s="209"/>
      <c r="M50" s="209"/>
      <c r="N50" s="210"/>
      <c r="O50" s="219"/>
      <c r="P50" s="224"/>
      <c r="Q50" s="224"/>
      <c r="R50" s="224"/>
      <c r="S50" s="222"/>
      <c r="T50" s="222"/>
      <c r="U50" s="222"/>
      <c r="V50" s="222"/>
      <c r="W50" s="222"/>
      <c r="X50" s="223"/>
      <c r="Y50" s="211"/>
      <c r="Z50" s="209"/>
      <c r="AA50" s="209"/>
      <c r="AB50" s="211"/>
      <c r="AC50" s="212"/>
    </row>
    <row r="51" spans="1:33" customFormat="1" ht="13">
      <c r="A51" s="208" t="s">
        <v>83</v>
      </c>
      <c r="B51" s="219" t="s">
        <v>199</v>
      </c>
      <c r="C51" s="225"/>
      <c r="D51" s="221"/>
      <c r="E51" s="226"/>
      <c r="F51" s="222"/>
      <c r="G51" s="221"/>
      <c r="H51" s="221"/>
      <c r="I51" s="226"/>
      <c r="J51" s="227"/>
      <c r="K51" s="209">
        <v>0</v>
      </c>
      <c r="L51" s="209"/>
      <c r="M51" s="209"/>
      <c r="N51" s="210"/>
      <c r="O51" s="219"/>
      <c r="P51" s="228"/>
      <c r="Q51" s="228"/>
      <c r="R51" s="228"/>
      <c r="S51" s="222"/>
      <c r="T51" s="222"/>
      <c r="U51" s="222"/>
      <c r="V51" s="222"/>
      <c r="W51" s="222"/>
      <c r="X51" s="223"/>
      <c r="Y51" s="211"/>
      <c r="Z51" s="209"/>
      <c r="AA51" s="209"/>
      <c r="AB51" s="211"/>
      <c r="AC51" s="212"/>
    </row>
    <row r="52" spans="1:33" customFormat="1" ht="13">
      <c r="A52" s="208" t="s">
        <v>84</v>
      </c>
      <c r="B52" s="229" t="s">
        <v>200</v>
      </c>
      <c r="C52" s="230"/>
      <c r="D52" s="230"/>
      <c r="E52" s="230"/>
      <c r="F52" s="230"/>
      <c r="G52" s="230"/>
      <c r="H52" s="230"/>
      <c r="I52" s="230"/>
      <c r="J52" s="231"/>
      <c r="K52" s="209">
        <v>1</v>
      </c>
      <c r="L52" s="209"/>
      <c r="M52" s="209"/>
      <c r="N52" s="210"/>
      <c r="O52" s="219"/>
      <c r="P52" s="232"/>
      <c r="Q52" s="232"/>
      <c r="R52" s="232"/>
      <c r="S52" s="222"/>
      <c r="T52" s="222"/>
      <c r="U52" s="222"/>
      <c r="V52" s="222"/>
      <c r="W52" s="222"/>
      <c r="X52" s="223"/>
      <c r="Y52" s="211"/>
      <c r="Z52" s="209"/>
      <c r="AA52" s="209"/>
      <c r="AB52" s="211"/>
      <c r="AC52" s="212"/>
    </row>
    <row r="53" spans="1:33" customFormat="1" ht="13">
      <c r="A53" s="208" t="s">
        <v>258</v>
      </c>
      <c r="B53" s="291" t="s">
        <v>259</v>
      </c>
      <c r="C53" s="292"/>
      <c r="D53" s="292"/>
      <c r="E53" s="292"/>
      <c r="F53" s="292"/>
      <c r="G53" s="292"/>
      <c r="H53" s="292"/>
      <c r="I53" s="292"/>
      <c r="J53" s="293"/>
      <c r="K53" s="209">
        <v>2</v>
      </c>
      <c r="L53" s="209"/>
      <c r="M53" s="209"/>
      <c r="N53" s="210"/>
      <c r="O53" s="219"/>
      <c r="P53" s="232"/>
      <c r="Q53" s="232"/>
      <c r="R53" s="232"/>
      <c r="S53" s="222"/>
      <c r="T53" s="222"/>
      <c r="U53" s="222"/>
      <c r="V53" s="222"/>
      <c r="W53" s="222"/>
      <c r="X53" s="223"/>
      <c r="Y53" s="211"/>
      <c r="Z53" s="209"/>
      <c r="AA53" s="209"/>
      <c r="AB53" s="211"/>
      <c r="AC53" s="212"/>
    </row>
    <row r="54" spans="1:33" customFormat="1" ht="13">
      <c r="A54" s="208" t="s">
        <v>201</v>
      </c>
      <c r="B54" s="233" t="s">
        <v>178</v>
      </c>
      <c r="C54" s="234"/>
      <c r="D54" s="234"/>
      <c r="E54" s="234"/>
      <c r="F54" s="234"/>
      <c r="G54" s="234"/>
      <c r="H54" s="234"/>
      <c r="I54" s="234"/>
      <c r="J54" s="235"/>
      <c r="K54" s="209">
        <v>3</v>
      </c>
      <c r="L54" s="209"/>
      <c r="M54" s="209"/>
      <c r="N54" s="236"/>
      <c r="O54" s="219"/>
      <c r="P54" s="228"/>
      <c r="Q54" s="228"/>
      <c r="R54" s="228"/>
      <c r="S54" s="222"/>
      <c r="T54" s="222"/>
      <c r="U54" s="222"/>
      <c r="V54" s="222"/>
      <c r="W54" s="222"/>
      <c r="X54" s="223"/>
      <c r="Y54" s="211"/>
      <c r="Z54" s="209"/>
      <c r="AA54" s="209"/>
      <c r="AB54" s="211"/>
      <c r="AC54" s="212"/>
    </row>
    <row r="55" spans="1:33" customFormat="1" ht="13.75" thickBot="1">
      <c r="A55" s="208" t="s">
        <v>176</v>
      </c>
      <c r="B55" s="241" t="s">
        <v>177</v>
      </c>
      <c r="C55" s="242"/>
      <c r="D55" s="242"/>
      <c r="E55" s="242"/>
      <c r="F55" s="242"/>
      <c r="G55" s="242"/>
      <c r="H55" s="242"/>
      <c r="I55" s="242"/>
      <c r="J55" s="243"/>
      <c r="K55" s="209">
        <v>1</v>
      </c>
      <c r="L55" s="209"/>
      <c r="M55" s="209"/>
      <c r="N55" s="236"/>
      <c r="O55" s="237"/>
      <c r="P55" s="238"/>
      <c r="Q55" s="238"/>
      <c r="R55" s="238"/>
      <c r="S55" s="239"/>
      <c r="T55" s="239"/>
      <c r="U55" s="239"/>
      <c r="V55" s="239"/>
      <c r="W55" s="239"/>
      <c r="X55" s="240"/>
      <c r="Y55" s="211"/>
      <c r="Z55" s="209"/>
      <c r="AA55" s="209"/>
      <c r="AB55" s="211"/>
      <c r="AC55" s="212"/>
    </row>
    <row r="56" spans="1:33" customFormat="1" ht="13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36"/>
      <c r="O56" s="294"/>
      <c r="P56" s="294"/>
      <c r="Q56" s="294"/>
      <c r="R56" s="294"/>
      <c r="S56" s="294"/>
      <c r="T56" s="294"/>
      <c r="U56" s="294"/>
      <c r="V56" s="294"/>
      <c r="W56" s="294"/>
      <c r="X56" s="206"/>
      <c r="Y56" s="211"/>
      <c r="Z56" s="209"/>
      <c r="AA56" s="209"/>
      <c r="AB56" s="211"/>
      <c r="AC56" s="212"/>
    </row>
    <row r="57" spans="1:33" customFormat="1" ht="13.75" thickBot="1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5"/>
      <c r="M57" s="245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7"/>
      <c r="Y57" s="247"/>
      <c r="Z57" s="246"/>
      <c r="AA57" s="247"/>
      <c r="AB57" s="247"/>
      <c r="AC57" s="248"/>
    </row>
    <row r="58" spans="1:33" ht="22.9" customHeight="1">
      <c r="S58" s="107"/>
      <c r="T58" s="107"/>
      <c r="U58" s="107"/>
      <c r="V58" s="107"/>
      <c r="W58" s="107"/>
      <c r="X58" s="94"/>
      <c r="Y58" s="94"/>
      <c r="Z58" s="94"/>
      <c r="AA58" s="94"/>
      <c r="AB58" s="94"/>
      <c r="AC58" s="94"/>
      <c r="AD58"/>
      <c r="AE58"/>
      <c r="AF58" s="261"/>
      <c r="AG58" s="261"/>
    </row>
    <row r="59" spans="1:33" s="363" customFormat="1" ht="22.9" customHeight="1">
      <c r="B59" s="363" t="s">
        <v>376</v>
      </c>
      <c r="S59" s="364"/>
      <c r="T59" s="364"/>
      <c r="U59" s="364"/>
      <c r="V59" s="364"/>
      <c r="W59" s="364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</row>
    <row r="60" spans="1:33" s="360" customFormat="1" ht="30.65" customHeight="1">
      <c r="B60" s="361" t="s">
        <v>375</v>
      </c>
      <c r="S60" s="362"/>
      <c r="T60" s="362"/>
      <c r="U60" s="362"/>
      <c r="V60" s="362"/>
      <c r="W60" s="362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</row>
    <row r="61" spans="1:33" s="360" customFormat="1" ht="15" customHeight="1">
      <c r="S61" s="362"/>
      <c r="T61" s="362"/>
      <c r="U61" s="362"/>
      <c r="V61" s="362"/>
      <c r="W61" s="362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</row>
    <row r="62" spans="1:33" s="360" customFormat="1" ht="21.65" customHeight="1">
      <c r="B62" s="361" t="s">
        <v>377</v>
      </c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</row>
    <row r="63" spans="1:33" ht="15" customHeight="1"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261"/>
      <c r="AE63" s="261"/>
      <c r="AF63" s="261"/>
      <c r="AG63" s="261"/>
    </row>
    <row r="64" spans="1:33" ht="15" customHeight="1"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261"/>
      <c r="AE64" s="261"/>
      <c r="AF64" s="261"/>
      <c r="AG64" s="261"/>
    </row>
    <row r="65" spans="19:33" ht="15.65" customHeight="1"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261"/>
      <c r="AE65" s="261"/>
      <c r="AF65" s="261"/>
      <c r="AG65" s="261"/>
    </row>
    <row r="66" spans="19:33"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261"/>
      <c r="AE66" s="261"/>
      <c r="AF66" s="261"/>
      <c r="AG66" s="261"/>
    </row>
    <row r="67" spans="19:33"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261"/>
      <c r="AE67" s="261"/>
      <c r="AF67" s="261"/>
      <c r="AG67" s="261"/>
    </row>
    <row r="68" spans="19:33"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261"/>
      <c r="AE68" s="261"/>
      <c r="AF68" s="261"/>
      <c r="AG68" s="261"/>
    </row>
    <row r="69" spans="19:33"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261"/>
      <c r="AE69" s="261"/>
    </row>
    <row r="70" spans="19:33">
      <c r="S70" s="94"/>
      <c r="T70" s="94"/>
      <c r="U70" s="94"/>
      <c r="V70" s="94"/>
      <c r="W70" s="94"/>
      <c r="X70" s="94"/>
      <c r="AA70" s="94"/>
    </row>
  </sheetData>
  <mergeCells count="134">
    <mergeCell ref="D13:H15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9:H12"/>
    <mergeCell ref="M38:M40"/>
    <mergeCell ref="N31:R35"/>
    <mergeCell ref="D27:D30"/>
    <mergeCell ref="E27:E30"/>
    <mergeCell ref="F27:F30"/>
    <mergeCell ref="G27:G30"/>
    <mergeCell ref="H27:H30"/>
    <mergeCell ref="I27:I30"/>
    <mergeCell ref="P27:P30"/>
    <mergeCell ref="Q27:Q30"/>
    <mergeCell ref="J35:L36"/>
    <mergeCell ref="F31:F32"/>
    <mergeCell ref="R27:R30"/>
    <mergeCell ref="N27:N30"/>
    <mergeCell ref="O27:O30"/>
    <mergeCell ref="J27:J30"/>
    <mergeCell ref="K29:K30"/>
    <mergeCell ref="S27:W30"/>
    <mergeCell ref="L27:L30"/>
    <mergeCell ref="W32:W35"/>
    <mergeCell ref="M27:M30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T11:T14"/>
    <mergeCell ref="V11:V14"/>
    <mergeCell ref="W11:W14"/>
    <mergeCell ref="O13:O14"/>
    <mergeCell ref="P13:P14"/>
    <mergeCell ref="I15:M15"/>
    <mergeCell ref="U22:U25"/>
    <mergeCell ref="K16:K19"/>
    <mergeCell ref="S22:S2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B21:C22"/>
    <mergeCell ref="B25:C27"/>
    <mergeCell ref="B28:C29"/>
    <mergeCell ref="B30:C40"/>
    <mergeCell ref="U13:U14"/>
    <mergeCell ref="X19:Z28"/>
    <mergeCell ref="M31:M32"/>
    <mergeCell ref="Q13:Q1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</mergeCells>
  <phoneticPr fontId="23"/>
  <hyperlinks>
    <hyperlink ref="B60" r:id="rId1" xr:uid="{20DD621D-7FF5-4605-A52A-0522788F24E7}"/>
    <hyperlink ref="B62" r:id="rId2" xr:uid="{D1B3850A-34D5-4511-971C-0C35B58F3A1E}"/>
    <hyperlink ref="E7" r:id="rId3" xr:uid="{4D47E429-A8B8-4FA1-8B68-A2E1677FA6A9}"/>
    <hyperlink ref="D7" r:id="rId4" xr:uid="{D284FF4F-9124-4A22-9E5E-A16B5973B419}"/>
    <hyperlink ref="F7" r:id="rId5" xr:uid="{73D8B0F9-4F5D-42EF-A30E-8E709A6B22D7}"/>
    <hyperlink ref="G7" r:id="rId6" xr:uid="{7D5EA657-6363-441C-9BEF-87DD77BBE041}"/>
    <hyperlink ref="M31" r:id="rId7" display="802.15/802.1 Joint Mtg." xr:uid="{C651934F-405F-4B1F-B3C0-37667536779D}"/>
    <hyperlink ref="B7:C7" r:id="rId8" display="Webex 2" xr:uid="{6A2B69AF-3A6B-4C44-B030-7F9C9649170D}"/>
    <hyperlink ref="J7" r:id="rId9" xr:uid="{1CCDFC9E-FFC9-412D-A5F0-CD31F488CF6B}"/>
    <hyperlink ref="I7" r:id="rId10" xr:uid="{DA3A0B13-65C3-4E79-8F86-A00008A68DA6}"/>
    <hyperlink ref="K7" r:id="rId11" xr:uid="{C477C7C4-C935-4B66-9246-A71302FB786A}"/>
    <hyperlink ref="L7" r:id="rId12" xr:uid="{EDBED442-7DF3-4AAE-87DC-D05AC78A51F3}"/>
    <hyperlink ref="O7" r:id="rId13" xr:uid="{5DBEA2A7-7D1C-4C22-84D8-985029BC94B3}"/>
    <hyperlink ref="N7" r:id="rId14" xr:uid="{419CFDC7-AB72-4979-BE52-0FA8419E10FE}"/>
    <hyperlink ref="P7" r:id="rId15" xr:uid="{D1EAB56C-5C48-41FE-80D0-4A730E052199}"/>
    <hyperlink ref="Q7" r:id="rId16" xr:uid="{E0743BB8-9F06-40E9-AA78-5EA3C8D7FA3A}"/>
    <hyperlink ref="T7" r:id="rId17" xr:uid="{BA35BFBE-F69A-424E-AC97-DABD2154A621}"/>
    <hyperlink ref="S7" r:id="rId18" xr:uid="{B63A7155-FB37-4630-B610-9F068F84B918}"/>
    <hyperlink ref="U7" r:id="rId19" xr:uid="{9EE244F5-07F3-4977-A526-D24A78FA9C55}"/>
    <hyperlink ref="V7" r:id="rId20" xr:uid="{50C147F5-41CF-4D12-9F97-3E2A89CED449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6328125" defaultRowHeight="13"/>
  <cols>
    <col min="1" max="1" width="30.86328125" customWidth="1"/>
    <col min="2" max="2" width="127.08984375" customWidth="1"/>
    <col min="4" max="4" width="56.76953125" customWidth="1"/>
    <col min="6" max="6" width="15.2265625" customWidth="1"/>
    <col min="7" max="7" width="25.08984375" customWidth="1"/>
  </cols>
  <sheetData>
    <row r="1" spans="1:13" s="155" customFormat="1" ht="192" customHeight="1">
      <c r="A1" s="568" t="s">
        <v>343</v>
      </c>
      <c r="B1" s="569"/>
      <c r="C1" s="569"/>
      <c r="D1" s="569"/>
      <c r="E1" s="569"/>
      <c r="F1" s="569"/>
      <c r="G1" s="570"/>
      <c r="I1" s="156"/>
      <c r="L1" s="124"/>
    </row>
    <row r="2" spans="1:13" s="155" customFormat="1" ht="64.95" customHeight="1" thickBot="1">
      <c r="A2" s="571" t="s">
        <v>288</v>
      </c>
      <c r="B2" s="572"/>
      <c r="C2" s="572"/>
      <c r="D2" s="572"/>
      <c r="E2" s="572"/>
      <c r="F2" s="572"/>
      <c r="G2" s="573"/>
      <c r="I2" s="157"/>
    </row>
    <row r="3" spans="1:13" s="158" customFormat="1" ht="64.95" customHeight="1"/>
    <row r="4" spans="1:13" s="158" customFormat="1" ht="64.95" customHeight="1">
      <c r="A4" s="574"/>
      <c r="B4" s="575"/>
      <c r="C4" s="575"/>
      <c r="D4" s="575"/>
      <c r="E4" s="575"/>
      <c r="F4" s="575"/>
      <c r="G4" s="576"/>
    </row>
    <row r="5" spans="1:13" s="158" customFormat="1" ht="64.95" customHeight="1">
      <c r="A5" s="577"/>
      <c r="B5" s="578"/>
      <c r="C5" s="578"/>
      <c r="D5" s="578"/>
      <c r="E5" s="578"/>
      <c r="F5" s="578"/>
      <c r="G5" s="579"/>
    </row>
    <row r="6" spans="1:13" s="158" customFormat="1" ht="64.95" customHeight="1">
      <c r="A6" s="577"/>
      <c r="B6" s="578"/>
      <c r="C6" s="578"/>
      <c r="D6" s="578"/>
      <c r="E6" s="578"/>
      <c r="F6" s="578"/>
      <c r="G6" s="579"/>
    </row>
    <row r="7" spans="1:13" s="158" customFormat="1" ht="36" customHeight="1">
      <c r="A7" s="577"/>
      <c r="B7" s="578"/>
      <c r="C7" s="578"/>
      <c r="D7" s="578"/>
      <c r="E7" s="578"/>
      <c r="F7" s="578"/>
      <c r="G7" s="579"/>
    </row>
    <row r="8" spans="1:13" s="158" customFormat="1" ht="64.650000000000006" hidden="1" customHeight="1">
      <c r="A8" s="580"/>
      <c r="B8" s="581"/>
      <c r="C8" s="581"/>
      <c r="D8" s="581"/>
      <c r="E8" s="581"/>
      <c r="F8" s="581"/>
      <c r="G8" s="582"/>
    </row>
    <row r="9" spans="1:13" s="161" customFormat="1" ht="409.6" customHeight="1">
      <c r="A9" s="159" t="s">
        <v>189</v>
      </c>
      <c r="B9" s="160" t="s">
        <v>85</v>
      </c>
    </row>
    <row r="10" spans="1:13" s="290" customFormat="1" ht="409.6" customHeight="1"/>
    <row r="11" spans="1:13" s="92" customFormat="1" ht="409.6" customHeight="1">
      <c r="A11"/>
      <c r="C11" s="178"/>
      <c r="G11" s="142"/>
      <c r="L11" s="92" t="s">
        <v>345</v>
      </c>
      <c r="M11" s="92" t="s">
        <v>344</v>
      </c>
    </row>
    <row r="12" spans="1:13" ht="204.45" customHeight="1"/>
    <row r="13" spans="1:13" s="102" customFormat="1" ht="33.9" customHeight="1">
      <c r="A13" s="124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58" customFormat="1" ht="14.4" customHeight="1"/>
    <row r="23" spans="1:6" ht="121">
      <c r="A23" s="273" t="s">
        <v>251</v>
      </c>
    </row>
    <row r="24" spans="1:6">
      <c r="A24" s="274"/>
    </row>
    <row r="25" spans="1:6" s="161" customFormat="1" ht="36" customHeight="1">
      <c r="A25" s="259" t="s">
        <v>234</v>
      </c>
    </row>
    <row r="26" spans="1:6" ht="22.5">
      <c r="A26" s="275"/>
    </row>
    <row r="27" spans="1:6" ht="15.5">
      <c r="A27" s="276"/>
    </row>
    <row r="28" spans="1:6" ht="15.75">
      <c r="A28" s="277"/>
    </row>
    <row r="29" spans="1:6" ht="16.25">
      <c r="A29" s="278"/>
      <c r="B29" s="583"/>
      <c r="C29" s="583"/>
      <c r="D29" s="278"/>
      <c r="E29" s="278"/>
    </row>
    <row r="30" spans="1:6" ht="16.25">
      <c r="A30" s="584"/>
      <c r="B30" s="584"/>
      <c r="C30" s="279"/>
      <c r="D30" s="279"/>
      <c r="E30" s="279"/>
      <c r="F30" s="278"/>
    </row>
    <row r="31" spans="1:6" ht="15.75" customHeight="1">
      <c r="A31" s="585"/>
      <c r="B31" s="585"/>
      <c r="C31" s="281"/>
      <c r="D31" s="585"/>
      <c r="E31" s="585"/>
      <c r="F31" s="583"/>
    </row>
    <row r="32" spans="1:6" ht="12.75" customHeight="1">
      <c r="A32" s="585"/>
      <c r="B32" s="585"/>
      <c r="C32" s="282"/>
      <c r="D32" s="585"/>
      <c r="E32" s="585"/>
      <c r="F32" s="583"/>
    </row>
    <row r="33" spans="1:6" ht="15.75" customHeight="1">
      <c r="A33" s="586"/>
      <c r="B33" s="586"/>
      <c r="C33" s="284"/>
      <c r="D33" s="586"/>
      <c r="E33" s="586"/>
      <c r="F33" s="583"/>
    </row>
    <row r="34" spans="1:6" ht="12.75" customHeight="1">
      <c r="A34" s="586"/>
      <c r="B34" s="586"/>
      <c r="C34" s="285"/>
      <c r="D34" s="586"/>
      <c r="E34" s="586"/>
      <c r="F34" s="583"/>
    </row>
    <row r="35" spans="1:6" ht="16.25">
      <c r="A35" s="585"/>
      <c r="B35" s="585"/>
      <c r="C35" s="280"/>
      <c r="D35" s="280"/>
      <c r="E35" s="280"/>
      <c r="F35" s="278"/>
    </row>
    <row r="36" spans="1:6" ht="16.25">
      <c r="A36" s="586"/>
      <c r="B36" s="586"/>
      <c r="C36" s="283"/>
      <c r="D36" s="283"/>
      <c r="E36" s="283"/>
      <c r="F36" s="278"/>
    </row>
    <row r="37" spans="1:6" ht="16.25">
      <c r="A37" s="585"/>
      <c r="B37" s="585"/>
      <c r="C37" s="280"/>
      <c r="D37" s="280"/>
      <c r="E37" s="280"/>
      <c r="F37" s="278"/>
    </row>
    <row r="38" spans="1:6" ht="15.75" customHeight="1">
      <c r="A38" s="584"/>
      <c r="B38" s="584"/>
      <c r="C38" s="286"/>
      <c r="D38" s="287"/>
      <c r="E38" s="287"/>
      <c r="F38" s="288"/>
    </row>
    <row r="39" spans="1:6" ht="16">
      <c r="A39" s="586"/>
      <c r="B39" s="586"/>
      <c r="C39" s="283"/>
      <c r="D39" s="283"/>
      <c r="E39" s="283"/>
      <c r="F39" s="288"/>
    </row>
    <row r="40" spans="1:6" ht="16">
      <c r="A40" s="585"/>
      <c r="B40" s="585"/>
      <c r="C40" s="280"/>
      <c r="D40" s="280"/>
      <c r="E40" s="280"/>
      <c r="F40" s="288"/>
    </row>
    <row r="41" spans="1:6" ht="16">
      <c r="A41" s="586"/>
      <c r="B41" s="586"/>
      <c r="C41" s="283"/>
      <c r="D41" s="283"/>
      <c r="E41" s="283"/>
      <c r="F41" s="288"/>
    </row>
    <row r="42" spans="1:6" ht="16">
      <c r="A42" s="585"/>
      <c r="B42" s="585"/>
      <c r="C42" s="280"/>
      <c r="D42" s="280"/>
      <c r="E42" s="280"/>
      <c r="F42" s="288"/>
    </row>
    <row r="43" spans="1:6" ht="16">
      <c r="A43" s="586"/>
      <c r="B43" s="586"/>
      <c r="C43" s="283"/>
      <c r="D43" s="283"/>
      <c r="E43" s="283"/>
      <c r="F43" s="288"/>
    </row>
    <row r="44" spans="1:6" ht="16">
      <c r="A44" s="585"/>
      <c r="B44" s="585"/>
      <c r="C44" s="280"/>
      <c r="D44" s="280"/>
      <c r="E44" s="280"/>
      <c r="F44" s="288"/>
    </row>
    <row r="45" spans="1:6" ht="15.75" customHeight="1">
      <c r="A45" s="587"/>
      <c r="B45" s="587"/>
      <c r="C45" s="289"/>
      <c r="D45" s="289"/>
      <c r="E45" s="289"/>
      <c r="F45" s="288"/>
    </row>
    <row r="46" spans="1:6" ht="16">
      <c r="A46" s="586"/>
      <c r="B46" s="586"/>
      <c r="C46" s="283"/>
      <c r="D46" s="283"/>
      <c r="E46" s="283"/>
      <c r="F46" s="288"/>
    </row>
    <row r="47" spans="1:6" ht="16">
      <c r="A47" s="585"/>
      <c r="B47" s="585"/>
      <c r="C47" s="280"/>
      <c r="D47" s="280"/>
      <c r="E47" s="280"/>
      <c r="F47" s="288"/>
    </row>
    <row r="48" spans="1:6" ht="16">
      <c r="A48" s="586"/>
      <c r="B48" s="586"/>
      <c r="C48" s="283"/>
      <c r="D48" s="283"/>
      <c r="E48" s="283"/>
      <c r="F48" s="288"/>
    </row>
    <row r="49" spans="1:6" ht="16">
      <c r="A49" s="585"/>
      <c r="B49" s="585"/>
      <c r="C49" s="280"/>
      <c r="D49" s="280"/>
      <c r="E49" s="280"/>
      <c r="F49" s="288"/>
    </row>
    <row r="50" spans="1:6" ht="16">
      <c r="A50" s="586"/>
      <c r="B50" s="586"/>
      <c r="C50" s="283"/>
      <c r="D50" s="283"/>
      <c r="E50" s="283"/>
      <c r="F50" s="288"/>
    </row>
    <row r="51" spans="1:6" ht="16">
      <c r="A51" s="585"/>
      <c r="B51" s="585"/>
      <c r="C51" s="280"/>
      <c r="D51" s="280"/>
      <c r="E51" s="280"/>
      <c r="F51" s="288"/>
    </row>
    <row r="52" spans="1:6" ht="15.75" customHeight="1">
      <c r="A52" s="587"/>
      <c r="B52" s="587"/>
      <c r="C52" s="289"/>
      <c r="D52" s="289"/>
      <c r="E52" s="289"/>
      <c r="F52" s="288"/>
    </row>
    <row r="53" spans="1:6" ht="16">
      <c r="A53" s="586"/>
      <c r="B53" s="586"/>
      <c r="C53" s="283"/>
      <c r="D53" s="283"/>
      <c r="E53" s="283"/>
      <c r="F53" s="288"/>
    </row>
    <row r="54" spans="1:6" ht="15.75" customHeight="1">
      <c r="A54" s="585"/>
      <c r="B54" s="585"/>
      <c r="C54" s="280"/>
      <c r="D54" s="280"/>
      <c r="E54" s="280"/>
      <c r="F54" s="288"/>
    </row>
    <row r="55" spans="1:6" ht="15.75" customHeight="1">
      <c r="A55" s="591"/>
      <c r="B55" s="591"/>
      <c r="C55" s="591"/>
      <c r="D55" s="591"/>
      <c r="E55" s="591"/>
    </row>
    <row r="56" spans="1:6">
      <c r="A56" s="589"/>
      <c r="B56" s="589"/>
      <c r="C56" s="589"/>
      <c r="D56" s="589"/>
      <c r="E56" s="589"/>
    </row>
    <row r="57" spans="1:6" ht="21.75" customHeight="1">
      <c r="A57" s="588"/>
      <c r="B57" s="588"/>
      <c r="C57" s="588"/>
      <c r="D57" s="588"/>
      <c r="E57" s="588"/>
    </row>
    <row r="58" spans="1:6" ht="21.75" customHeight="1">
      <c r="A58" s="588"/>
      <c r="B58" s="588"/>
      <c r="C58" s="588"/>
      <c r="D58" s="588"/>
      <c r="E58" s="588"/>
    </row>
    <row r="59" spans="1:6" ht="21.75" customHeight="1">
      <c r="A59" s="588"/>
      <c r="B59" s="588"/>
      <c r="C59" s="588"/>
      <c r="D59" s="588"/>
      <c r="E59" s="588"/>
    </row>
    <row r="60" spans="1:6" ht="69" customHeight="1">
      <c r="A60" s="588"/>
      <c r="B60" s="588"/>
      <c r="C60" s="588"/>
      <c r="D60" s="588"/>
      <c r="E60" s="588"/>
    </row>
    <row r="61" spans="1:6">
      <c r="A61" s="589"/>
      <c r="B61" s="589"/>
      <c r="C61" s="589"/>
      <c r="D61" s="589"/>
      <c r="E61" s="589"/>
    </row>
    <row r="62" spans="1:6" ht="12.75" customHeight="1">
      <c r="A62" s="590"/>
      <c r="B62" s="590"/>
      <c r="C62" s="590"/>
      <c r="D62" s="590"/>
      <c r="E62" s="590"/>
    </row>
    <row r="63" spans="1:6">
      <c r="A63" s="589"/>
      <c r="B63" s="589"/>
      <c r="C63" s="589"/>
      <c r="D63" s="589"/>
      <c r="E63" s="589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6328125" defaultRowHeight="13"/>
  <sheetData>
    <row r="17" spans="4:6">
      <c r="E17" t="s">
        <v>106</v>
      </c>
    </row>
    <row r="23" spans="4:6" ht="120.75" customHeight="1">
      <c r="D23" t="s">
        <v>115</v>
      </c>
      <c r="E23" t="s">
        <v>116</v>
      </c>
      <c r="F23" s="126" t="s">
        <v>117</v>
      </c>
    </row>
    <row r="25" spans="4:6" ht="79.5" customHeight="1">
      <c r="D25" t="s">
        <v>109</v>
      </c>
      <c r="E25" t="s">
        <v>110</v>
      </c>
      <c r="F25" s="126" t="s">
        <v>111</v>
      </c>
    </row>
    <row r="26" spans="4:6" ht="98.4" customHeight="1">
      <c r="D26" t="s">
        <v>112</v>
      </c>
      <c r="E26" t="s">
        <v>113</v>
      </c>
      <c r="F26" s="126" t="s">
        <v>114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18" zoomScaleNormal="100" workbookViewId="0">
      <selection activeCell="A26" sqref="A26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63281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50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9"/>
      <c r="I1" s="138"/>
      <c r="J1" s="139"/>
      <c r="K1" s="262"/>
    </row>
    <row r="2" spans="1:16">
      <c r="B2" s="15"/>
      <c r="C2" s="12"/>
      <c r="D2" s="18" t="s">
        <v>324</v>
      </c>
      <c r="F2" s="15"/>
      <c r="G2" s="16"/>
      <c r="H2" s="17"/>
      <c r="I2" s="16"/>
      <c r="K2" s="263"/>
    </row>
    <row r="3" spans="1:16" s="30" customFormat="1" ht="27">
      <c r="B3" s="41"/>
      <c r="C3" s="41"/>
      <c r="E3" s="55"/>
      <c r="F3" s="33"/>
      <c r="G3" s="84" t="s">
        <v>87</v>
      </c>
      <c r="H3" s="84" t="s">
        <v>325</v>
      </c>
      <c r="I3" s="84" t="s">
        <v>326</v>
      </c>
      <c r="J3" s="179" t="s">
        <v>327</v>
      </c>
      <c r="K3" s="264" t="s">
        <v>328</v>
      </c>
    </row>
    <row r="4" spans="1:16" s="17" customFormat="1" ht="18.75" customHeight="1">
      <c r="D4" s="45" t="s">
        <v>88</v>
      </c>
      <c r="E4" s="20"/>
      <c r="F4" s="35"/>
      <c r="G4" s="14">
        <v>60</v>
      </c>
      <c r="H4" s="122">
        <f>J4+2/24</f>
        <v>0.47916666666666663</v>
      </c>
      <c r="I4" s="122">
        <f>J4-4/24</f>
        <v>0.22916666666666666</v>
      </c>
      <c r="J4" s="122">
        <v>0.39583333333333331</v>
      </c>
      <c r="K4" s="122">
        <f>J4+9/24</f>
        <v>0.77083333333333326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49"/>
      <c r="M5" s="33"/>
      <c r="N5" s="30"/>
      <c r="O5" s="30"/>
      <c r="P5" s="30"/>
    </row>
    <row r="6" spans="1:16" s="60" customFormat="1" ht="16.5" customHeight="1" thickBot="1">
      <c r="B6" s="80"/>
      <c r="D6" s="48" t="s">
        <v>89</v>
      </c>
      <c r="E6" s="14"/>
      <c r="F6" s="58"/>
      <c r="G6" s="59"/>
      <c r="I6" s="63"/>
      <c r="J6" s="82"/>
      <c r="K6" s="265"/>
      <c r="M6" s="82"/>
    </row>
    <row r="7" spans="1:16" s="30" customFormat="1" ht="19.25" thickBot="1">
      <c r="D7" s="162" t="s">
        <v>371</v>
      </c>
      <c r="E7" s="163"/>
      <c r="F7" s="162"/>
      <c r="G7" s="164"/>
      <c r="I7" s="51"/>
      <c r="J7" s="33"/>
      <c r="K7" s="266"/>
      <c r="M7" s="33"/>
    </row>
    <row r="8" spans="1:16" s="30" customFormat="1" ht="18.5">
      <c r="D8" s="162" t="s">
        <v>137</v>
      </c>
      <c r="E8" s="163"/>
      <c r="F8" s="162" t="s">
        <v>142</v>
      </c>
      <c r="G8" s="165"/>
      <c r="I8" s="51"/>
      <c r="J8" s="33"/>
      <c r="K8" s="266"/>
      <c r="M8" s="33"/>
    </row>
    <row r="9" spans="1:16" s="181" customFormat="1" ht="31.5">
      <c r="D9" s="358" t="s">
        <v>363</v>
      </c>
      <c r="E9" s="183"/>
      <c r="F9" s="182" t="s">
        <v>272</v>
      </c>
      <c r="G9" s="184"/>
      <c r="I9" s="185"/>
      <c r="J9" s="186"/>
      <c r="K9" s="267"/>
      <c r="M9" s="186"/>
    </row>
    <row r="10" spans="1:16" s="30" customFormat="1" ht="18.5">
      <c r="D10" s="256" t="s">
        <v>364</v>
      </c>
      <c r="E10" s="163"/>
      <c r="F10" s="162" t="s">
        <v>243</v>
      </c>
      <c r="G10" s="165"/>
      <c r="I10" s="51"/>
      <c r="J10" s="33"/>
      <c r="K10" s="266"/>
      <c r="M10" s="33"/>
    </row>
    <row r="11" spans="1:16" s="30" customFormat="1" ht="18.5">
      <c r="D11" s="162" t="s">
        <v>365</v>
      </c>
      <c r="E11" s="163"/>
      <c r="F11" s="162" t="s">
        <v>222</v>
      </c>
      <c r="G11" s="165"/>
      <c r="I11" s="51"/>
      <c r="J11" s="33"/>
      <c r="K11" s="266"/>
      <c r="M11" s="33"/>
    </row>
    <row r="12" spans="1:16" s="30" customFormat="1" ht="18.5">
      <c r="D12" s="162"/>
      <c r="E12" s="163"/>
      <c r="F12" s="175" t="s">
        <v>244</v>
      </c>
      <c r="G12" s="165"/>
      <c r="I12" s="51"/>
      <c r="J12" s="33"/>
      <c r="K12" s="266"/>
      <c r="M12" s="33"/>
    </row>
    <row r="13" spans="1:16" s="30" customFormat="1" ht="18">
      <c r="D13" s="38"/>
      <c r="E13" s="163"/>
      <c r="F13" s="175" t="s">
        <v>223</v>
      </c>
      <c r="G13" s="165"/>
      <c r="I13" s="51"/>
      <c r="J13" s="33"/>
      <c r="K13" s="266"/>
      <c r="M13" s="33"/>
    </row>
    <row r="14" spans="1:16" s="30" customFormat="1" ht="18.5">
      <c r="D14" s="38"/>
      <c r="E14" s="163"/>
      <c r="F14" s="162" t="s">
        <v>273</v>
      </c>
      <c r="G14" s="165"/>
      <c r="I14" s="51"/>
      <c r="J14" s="33"/>
      <c r="K14" s="266"/>
      <c r="M14" s="33"/>
    </row>
    <row r="15" spans="1:16" s="30" customFormat="1" ht="18.5">
      <c r="D15" s="38"/>
      <c r="E15" s="163"/>
      <c r="F15" s="162" t="s">
        <v>224</v>
      </c>
      <c r="G15" s="165"/>
      <c r="I15" s="51"/>
      <c r="J15" s="33"/>
      <c r="K15" s="266"/>
      <c r="M15" s="33"/>
    </row>
    <row r="16" spans="1:16" s="30" customFormat="1" ht="18">
      <c r="D16" s="38"/>
      <c r="E16" s="163"/>
      <c r="F16" s="175" t="s">
        <v>274</v>
      </c>
      <c r="G16" s="165"/>
      <c r="I16" s="51"/>
      <c r="J16" s="33"/>
      <c r="K16" s="266"/>
      <c r="M16" s="33"/>
    </row>
    <row r="17" spans="1:16" s="30" customFormat="1" ht="18">
      <c r="B17" s="50"/>
      <c r="C17" s="37"/>
      <c r="D17" s="167"/>
      <c r="E17" s="31"/>
      <c r="F17" s="175"/>
      <c r="G17" s="39"/>
      <c r="I17" s="51"/>
      <c r="J17" s="33"/>
      <c r="K17" s="266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63"/>
      <c r="L18" s="2"/>
      <c r="M18" s="2"/>
    </row>
    <row r="19" spans="1:16">
      <c r="B19" s="15"/>
      <c r="C19" s="12"/>
      <c r="D19" s="18" t="s">
        <v>324</v>
      </c>
      <c r="F19" s="15"/>
      <c r="G19" s="16"/>
      <c r="I19" s="16"/>
      <c r="K19" s="263"/>
      <c r="L19" s="2"/>
      <c r="M19" s="2"/>
    </row>
    <row r="20" spans="1:16">
      <c r="B20" s="15"/>
      <c r="C20" s="12"/>
      <c r="D20" s="18"/>
      <c r="F20" s="15"/>
      <c r="G20" s="16"/>
      <c r="I20" s="16"/>
      <c r="K20" s="263"/>
      <c r="L20" s="2"/>
      <c r="M20" s="2"/>
    </row>
    <row r="21" spans="1:16" s="30" customFormat="1" ht="27">
      <c r="B21" s="32"/>
      <c r="C21" s="37"/>
      <c r="D21" s="48"/>
      <c r="E21" s="35" t="s">
        <v>91</v>
      </c>
      <c r="F21" s="35" t="s">
        <v>92</v>
      </c>
      <c r="G21" s="44" t="s">
        <v>87</v>
      </c>
      <c r="H21" s="84" t="s">
        <v>325</v>
      </c>
      <c r="I21" s="84" t="s">
        <v>326</v>
      </c>
      <c r="J21" s="179" t="s">
        <v>327</v>
      </c>
      <c r="K21" s="264" t="s">
        <v>328</v>
      </c>
      <c r="M21" s="33"/>
    </row>
    <row r="22" spans="1:16" ht="54">
      <c r="A22" s="30"/>
      <c r="B22" s="32"/>
      <c r="C22" s="37"/>
      <c r="D22" s="295" t="s">
        <v>275</v>
      </c>
      <c r="E22" s="20"/>
      <c r="F22" s="58"/>
      <c r="G22" s="46">
        <v>120</v>
      </c>
      <c r="H22" s="121">
        <f>J22+2/24</f>
        <v>0.60416666666666674</v>
      </c>
      <c r="I22" s="121">
        <f>J22-4/24</f>
        <v>0.35416666666666674</v>
      </c>
      <c r="J22" s="121">
        <v>0.52083333333333337</v>
      </c>
      <c r="K22" s="121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4" t="s">
        <v>346</v>
      </c>
      <c r="F23" s="72" t="s">
        <v>94</v>
      </c>
      <c r="G23" s="14">
        <v>1</v>
      </c>
      <c r="H23" s="121">
        <f>J23+2/24</f>
        <v>0.60416666666666674</v>
      </c>
      <c r="I23" s="121">
        <f>J23-4/24</f>
        <v>0.35416666666666674</v>
      </c>
      <c r="J23" s="121">
        <v>0.52083333333333337</v>
      </c>
      <c r="K23" s="121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231</v>
      </c>
      <c r="E24" s="46" t="s">
        <v>378</v>
      </c>
      <c r="F24" s="61" t="s">
        <v>94</v>
      </c>
      <c r="G24" s="46">
        <v>1</v>
      </c>
      <c r="H24" s="73">
        <f>H23+TIME(0,G23,0)</f>
        <v>0.60486111111111118</v>
      </c>
      <c r="I24" s="73">
        <f>I23+TIME(0,G23,0)</f>
        <v>0.35486111111111118</v>
      </c>
      <c r="J24" s="73">
        <f>J23+TIME(0,G23,0)</f>
        <v>0.52152777777777781</v>
      </c>
      <c r="K24" s="121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58" t="s">
        <v>96</v>
      </c>
      <c r="G25" s="14">
        <v>3</v>
      </c>
      <c r="H25" s="65">
        <f>H24+TIME(0,G24,0)</f>
        <v>0.60555555555555562</v>
      </c>
      <c r="I25" s="65">
        <f>I24+TIME(0,G24,0)</f>
        <v>0.35555555555555562</v>
      </c>
      <c r="J25" s="65">
        <f>J24+TIME(0,G24,0)</f>
        <v>0.52222222222222225</v>
      </c>
      <c r="K25" s="122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346</v>
      </c>
      <c r="F26" s="58" t="s">
        <v>94</v>
      </c>
      <c r="G26" s="14">
        <v>5</v>
      </c>
      <c r="H26" s="65">
        <f>H25+TIME(0,G25,0)</f>
        <v>0.60763888888888895</v>
      </c>
      <c r="I26" s="65">
        <f>I25+TIME(0,G25,0)</f>
        <v>0.35763888888888895</v>
      </c>
      <c r="J26" s="65">
        <f>J25+TIME(0,G25,0)</f>
        <v>0.52430555555555558</v>
      </c>
      <c r="K26" s="122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68" t="s">
        <v>347</v>
      </c>
      <c r="E27" s="64" t="s">
        <v>348</v>
      </c>
      <c r="F27" s="61" t="s">
        <v>130</v>
      </c>
      <c r="G27" s="46">
        <v>10</v>
      </c>
      <c r="H27" s="65">
        <f>H26+TIME(0,G26,0)</f>
        <v>0.61111111111111116</v>
      </c>
      <c r="I27" s="65">
        <f>I26+TIME(0,G26,0)</f>
        <v>0.36111111111111116</v>
      </c>
      <c r="J27" s="65">
        <f>J26+TIME(0,G26,0)</f>
        <v>0.52777777777777779</v>
      </c>
      <c r="K27" s="122">
        <f>K26+TIME(0,G26,0)</f>
        <v>0.90277777777777779</v>
      </c>
      <c r="L27" s="2"/>
      <c r="M27" s="33"/>
      <c r="N27" s="30"/>
      <c r="O27" s="30"/>
      <c r="P27" s="30"/>
    </row>
    <row r="28" spans="1:16" s="99" customFormat="1" ht="33.75" customHeight="1">
      <c r="A28" s="96"/>
      <c r="B28" s="47"/>
      <c r="C28" s="97"/>
      <c r="D28" s="48" t="s">
        <v>98</v>
      </c>
      <c r="E28" s="64"/>
      <c r="F28" s="62"/>
      <c r="G28" s="46"/>
      <c r="H28" s="73"/>
      <c r="I28" s="73"/>
      <c r="J28" s="73"/>
      <c r="K28" s="121"/>
      <c r="M28" s="98"/>
      <c r="N28" s="96"/>
      <c r="O28" s="96"/>
      <c r="P28" s="96"/>
    </row>
    <row r="29" spans="1:16" ht="81.900000000000006" customHeight="1">
      <c r="A29" s="30"/>
      <c r="B29" s="47">
        <f>B27+0.1</f>
        <v>1.5</v>
      </c>
      <c r="C29" s="21"/>
      <c r="D29" s="68" t="s">
        <v>149</v>
      </c>
      <c r="E29" s="46" t="s">
        <v>305</v>
      </c>
      <c r="F29" s="61" t="s">
        <v>94</v>
      </c>
      <c r="G29" s="64">
        <v>20</v>
      </c>
      <c r="H29" s="73">
        <f>H27+TIME(0,G27,0)</f>
        <v>0.61805555555555558</v>
      </c>
      <c r="I29" s="73">
        <f>I27+TIME(0,G27,0)</f>
        <v>0.36805555555555558</v>
      </c>
      <c r="J29" s="73">
        <f>J27+TIME(0,G27,0)</f>
        <v>0.53472222222222221</v>
      </c>
      <c r="K29" s="121">
        <f>K27+TIME(0,G27,0)</f>
        <v>0.90972222222222221</v>
      </c>
      <c r="L29" s="2"/>
      <c r="M29" s="33"/>
      <c r="N29" s="30"/>
      <c r="O29" s="30"/>
      <c r="P29" s="30"/>
    </row>
    <row r="30" spans="1:16" s="87" customFormat="1" ht="72.900000000000006" customHeight="1">
      <c r="B30" s="52">
        <f t="shared" ref="B30:B36" si="0">B29+0.1</f>
        <v>1.6</v>
      </c>
      <c r="D30" s="151" t="s">
        <v>349</v>
      </c>
      <c r="E30" s="46" t="s">
        <v>350</v>
      </c>
      <c r="F30" s="177" t="s">
        <v>260</v>
      </c>
      <c r="G30" s="62">
        <v>10</v>
      </c>
      <c r="H30" s="73">
        <f t="shared" ref="H30" si="1">H29+TIME(0,G29,0)</f>
        <v>0.63194444444444442</v>
      </c>
      <c r="I30" s="73">
        <f t="shared" ref="I30" si="2">I29+TIME(0,G29,0)</f>
        <v>0.38194444444444448</v>
      </c>
      <c r="J30" s="73">
        <f t="shared" ref="J30" si="3">J29+TIME(0,G29,0)</f>
        <v>0.54861111111111105</v>
      </c>
      <c r="K30" s="121">
        <f t="shared" ref="K30" si="4">K29+TIME(0,G29,0)</f>
        <v>0.92361111111111105</v>
      </c>
    </row>
    <row r="31" spans="1:16" s="87" customFormat="1" ht="72.900000000000006" customHeight="1">
      <c r="B31" s="52">
        <f t="shared" si="0"/>
        <v>1.7000000000000002</v>
      </c>
      <c r="D31" s="151" t="s">
        <v>385</v>
      </c>
      <c r="E31" s="46" t="s">
        <v>386</v>
      </c>
      <c r="F31" s="61" t="s">
        <v>94</v>
      </c>
      <c r="G31" s="62">
        <v>10</v>
      </c>
      <c r="H31" s="73">
        <f t="shared" ref="H31" si="5">H30+TIME(0,G30,0)</f>
        <v>0.63888888888888884</v>
      </c>
      <c r="I31" s="73">
        <f t="shared" ref="I31" si="6">I30+TIME(0,G30,0)</f>
        <v>0.3888888888888889</v>
      </c>
      <c r="J31" s="73">
        <f t="shared" ref="J31" si="7">J30+TIME(0,G30,0)</f>
        <v>0.55555555555555547</v>
      </c>
      <c r="K31" s="121">
        <f t="shared" ref="K31" si="8">K30+TIME(0,G30,0)</f>
        <v>0.93055555555555547</v>
      </c>
    </row>
    <row r="32" spans="1:16" s="85" customFormat="1" ht="46.65" customHeight="1">
      <c r="B32" s="90"/>
      <c r="C32" s="86"/>
      <c r="D32" s="135" t="s">
        <v>192</v>
      </c>
      <c r="E32" s="104"/>
      <c r="F32" s="75"/>
      <c r="G32" s="64"/>
      <c r="I32" s="26"/>
      <c r="K32" s="254"/>
    </row>
    <row r="33" spans="1:16" ht="82.5" customHeight="1">
      <c r="A33" s="30"/>
      <c r="B33" s="52">
        <f>B31+0.1</f>
        <v>1.8000000000000003</v>
      </c>
      <c r="C33" s="21"/>
      <c r="D33" s="152" t="s">
        <v>134</v>
      </c>
      <c r="E33" s="64" t="s">
        <v>354</v>
      </c>
      <c r="F33" s="74" t="s">
        <v>150</v>
      </c>
      <c r="G33" s="64">
        <v>20</v>
      </c>
      <c r="H33" s="73">
        <f>H31+TIME(0,G31,0)</f>
        <v>0.64583333333333326</v>
      </c>
      <c r="I33" s="73">
        <f>I31+TIME(0,G31,0)</f>
        <v>0.39583333333333331</v>
      </c>
      <c r="J33" s="73">
        <f>J31+TIME(0,G31,0)</f>
        <v>0.56249999999999989</v>
      </c>
      <c r="K33" s="121">
        <f>K31+TIME(0,G31,0)</f>
        <v>0.93749999999999989</v>
      </c>
      <c r="L33" s="2"/>
      <c r="M33" s="30"/>
      <c r="N33" s="30"/>
      <c r="O33" s="30"/>
    </row>
    <row r="34" spans="1:16" s="153" customFormat="1" ht="55.5" customHeight="1">
      <c r="B34" s="52">
        <f t="shared" ref="B34" si="9">B33+0.1</f>
        <v>1.9000000000000004</v>
      </c>
      <c r="C34" s="109"/>
      <c r="D34" s="154" t="s">
        <v>133</v>
      </c>
      <c r="E34" s="46" t="s">
        <v>355</v>
      </c>
      <c r="F34" s="74" t="s">
        <v>131</v>
      </c>
      <c r="G34" s="64">
        <v>20</v>
      </c>
      <c r="H34" s="73">
        <f t="shared" ref="H34:H35" si="10">H33+TIME(0,G33,0)</f>
        <v>0.6597222222222221</v>
      </c>
      <c r="I34" s="73">
        <f t="shared" ref="I34:I35" si="11">I33+TIME(0,G33,0)</f>
        <v>0.40972222222222221</v>
      </c>
      <c r="J34" s="73">
        <f t="shared" ref="J34:J35" si="12">J33+TIME(0,G33,0)</f>
        <v>0.57638888888888873</v>
      </c>
      <c r="K34" s="121">
        <f t="shared" ref="K34:K35" si="13">K33+TIME(0,G33,0)</f>
        <v>0.95138888888888873</v>
      </c>
    </row>
    <row r="35" spans="1:16" s="87" customFormat="1" ht="72.900000000000006" customHeight="1">
      <c r="B35" s="52">
        <f t="shared" si="0"/>
        <v>2.0000000000000004</v>
      </c>
      <c r="D35" s="137" t="s">
        <v>351</v>
      </c>
      <c r="E35" s="46" t="s">
        <v>352</v>
      </c>
      <c r="F35" s="83" t="s">
        <v>289</v>
      </c>
      <c r="G35" s="136">
        <v>10</v>
      </c>
      <c r="H35" s="73">
        <f t="shared" si="10"/>
        <v>0.67361111111111094</v>
      </c>
      <c r="I35" s="73">
        <f t="shared" si="11"/>
        <v>0.4236111111111111</v>
      </c>
      <c r="J35" s="73">
        <f t="shared" si="12"/>
        <v>0.59027777777777757</v>
      </c>
      <c r="K35" s="121">
        <f t="shared" si="13"/>
        <v>0.96527777777777757</v>
      </c>
    </row>
    <row r="36" spans="1:16" s="87" customFormat="1" ht="72.900000000000006" customHeight="1">
      <c r="B36" s="52">
        <f t="shared" si="0"/>
        <v>2.1000000000000005</v>
      </c>
      <c r="D36" s="112" t="s">
        <v>99</v>
      </c>
      <c r="E36" s="104"/>
      <c r="F36" s="108" t="s">
        <v>94</v>
      </c>
      <c r="G36" s="108">
        <v>1</v>
      </c>
      <c r="H36" s="73">
        <f t="shared" ref="H36" si="14">H35+TIME(0,G35,0)</f>
        <v>0.68055555555555536</v>
      </c>
      <c r="I36" s="73">
        <f t="shared" ref="I36" si="15">I35+TIME(0,G35,0)</f>
        <v>0.43055555555555552</v>
      </c>
      <c r="J36" s="73">
        <f t="shared" ref="J36" si="16">J35+TIME(0,G35,0)</f>
        <v>0.59722222222222199</v>
      </c>
      <c r="K36" s="121">
        <f t="shared" ref="K36" si="17">K35+TIME(0,G35,0)</f>
        <v>0.97222222222222199</v>
      </c>
    </row>
    <row r="37" spans="1:16" s="87" customFormat="1" ht="72.900000000000006" customHeight="1">
      <c r="B37" s="52"/>
      <c r="D37" s="112"/>
      <c r="E37" s="104"/>
      <c r="F37" s="108"/>
      <c r="G37" s="108"/>
      <c r="H37" s="73"/>
      <c r="I37" s="73"/>
      <c r="J37" s="73"/>
      <c r="K37" s="121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30" t="s">
        <v>100</v>
      </c>
      <c r="E39" s="105"/>
      <c r="H39" s="303"/>
      <c r="I39" s="303"/>
      <c r="J39" s="303"/>
      <c r="K39" s="252"/>
      <c r="L39" s="23"/>
    </row>
    <row r="40" spans="1:16" s="92" customFormat="1" ht="23">
      <c r="D40" s="298" t="s">
        <v>276</v>
      </c>
      <c r="E40" s="251"/>
      <c r="F40" s="251"/>
      <c r="H40" s="141"/>
      <c r="I40" s="141"/>
      <c r="J40" s="141"/>
      <c r="K40" s="253"/>
    </row>
    <row r="41" spans="1:16" s="92" customFormat="1" ht="23.5">
      <c r="D41" s="296" t="s">
        <v>277</v>
      </c>
      <c r="E41" s="141"/>
      <c r="F41" s="141"/>
      <c r="G41" s="141"/>
      <c r="H41" s="141"/>
      <c r="I41" s="141"/>
      <c r="J41" s="141"/>
      <c r="K41" s="253"/>
    </row>
    <row r="42" spans="1:16" s="92" customFormat="1" ht="20.5">
      <c r="D42" s="162" t="s">
        <v>353</v>
      </c>
      <c r="K42" s="251"/>
    </row>
    <row r="43" spans="1:16" s="85" customFormat="1" ht="20.5">
      <c r="D43" s="162" t="s">
        <v>137</v>
      </c>
      <c r="E43" s="92"/>
      <c r="F43" s="92"/>
      <c r="G43" s="92"/>
      <c r="H43" s="92"/>
      <c r="I43" s="92"/>
      <c r="J43" s="92"/>
      <c r="K43" s="251"/>
      <c r="M43" s="87"/>
    </row>
    <row r="44" spans="1:16" s="30" customFormat="1" ht="18">
      <c r="D44" s="166" t="s">
        <v>366</v>
      </c>
      <c r="E44" s="91"/>
      <c r="F44" s="91"/>
      <c r="G44" s="91"/>
      <c r="H44" s="91"/>
      <c r="I44" s="91"/>
      <c r="J44" s="91"/>
      <c r="K44" s="257"/>
      <c r="M44" s="33"/>
    </row>
    <row r="45" spans="1:16" s="85" customFormat="1" ht="20.5">
      <c r="D45" s="166" t="s">
        <v>367</v>
      </c>
      <c r="E45" s="92"/>
      <c r="F45" s="92"/>
      <c r="G45" s="92"/>
      <c r="H45" s="92"/>
      <c r="I45" s="92"/>
      <c r="J45" s="92"/>
      <c r="K45" s="251"/>
      <c r="M45" s="87"/>
    </row>
    <row r="46" spans="1:16" s="85" customFormat="1" ht="20.5">
      <c r="D46" s="162" t="s">
        <v>368</v>
      </c>
      <c r="K46" s="268"/>
      <c r="M46" s="87"/>
    </row>
    <row r="47" spans="1:16" s="85" customFormat="1" ht="20.25">
      <c r="D47" s="2"/>
      <c r="E47" s="2"/>
      <c r="F47" s="2"/>
      <c r="G47" s="2"/>
      <c r="H47" s="30"/>
      <c r="I47" s="2"/>
      <c r="J47" s="30"/>
      <c r="K47" s="269"/>
      <c r="M47" s="87"/>
    </row>
    <row r="48" spans="1:16" s="85" customFormat="1" ht="21">
      <c r="D48" s="145" t="s">
        <v>142</v>
      </c>
      <c r="K48" s="268"/>
      <c r="M48" s="87"/>
    </row>
    <row r="49" spans="1:13" s="85" customFormat="1" ht="72">
      <c r="D49" s="359" t="s">
        <v>369</v>
      </c>
      <c r="K49" s="268"/>
      <c r="M49" s="87"/>
    </row>
    <row r="50" spans="1:13" s="85" customFormat="1" ht="21">
      <c r="D50" s="145"/>
      <c r="K50" s="268"/>
      <c r="M50" s="87"/>
    </row>
    <row r="51" spans="1:13" s="85" customFormat="1" ht="21">
      <c r="D51" s="145" t="s">
        <v>144</v>
      </c>
      <c r="K51" s="268"/>
      <c r="M51" s="87"/>
    </row>
    <row r="52" spans="1:13" s="85" customFormat="1" ht="20.5">
      <c r="D52" s="175" t="s">
        <v>244</v>
      </c>
      <c r="K52" s="268"/>
      <c r="M52" s="87"/>
    </row>
    <row r="53" spans="1:13" s="85" customFormat="1" ht="20.5">
      <c r="D53" s="175" t="s">
        <v>223</v>
      </c>
      <c r="K53" s="268"/>
      <c r="M53" s="87"/>
    </row>
    <row r="54" spans="1:13" s="85" customFormat="1" ht="21">
      <c r="D54" s="145" t="s">
        <v>370</v>
      </c>
      <c r="K54" s="268"/>
      <c r="M54" s="87"/>
    </row>
    <row r="55" spans="1:13" s="85" customFormat="1" ht="21">
      <c r="D55" s="145" t="s">
        <v>190</v>
      </c>
      <c r="K55" s="268"/>
      <c r="M55" s="87"/>
    </row>
    <row r="56" spans="1:13" ht="21">
      <c r="A56" s="146"/>
      <c r="D56" s="175" t="s">
        <v>279</v>
      </c>
      <c r="E56" s="85"/>
      <c r="F56" s="85"/>
      <c r="G56" s="85"/>
      <c r="H56" s="85"/>
      <c r="I56" s="85"/>
      <c r="J56" s="85"/>
      <c r="K56" s="268"/>
      <c r="L56" s="2"/>
    </row>
    <row r="57" spans="1:13" s="85" customFormat="1" ht="21">
      <c r="D57" s="145"/>
      <c r="K57" s="268"/>
      <c r="M57" s="87"/>
    </row>
    <row r="58" spans="1:13" s="85" customFormat="1" ht="21">
      <c r="D58" s="145"/>
      <c r="K58" s="268"/>
      <c r="M58" s="87"/>
    </row>
    <row r="59" spans="1:13" s="85" customFormat="1" ht="21">
      <c r="D59" s="145"/>
      <c r="K59" s="268"/>
      <c r="M59" s="87"/>
    </row>
    <row r="60" spans="1:13" ht="21">
      <c r="A60" s="146"/>
      <c r="D60" s="175"/>
      <c r="E60" s="85"/>
      <c r="F60" s="85"/>
      <c r="G60" s="85"/>
      <c r="H60" s="85"/>
      <c r="I60" s="85"/>
      <c r="J60" s="85"/>
      <c r="K60" s="26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30"/>
  <sheetViews>
    <sheetView topLeftCell="A4" zoomScaleNormal="100" workbookViewId="0">
      <selection activeCell="D6" sqref="D6"/>
    </sheetView>
  </sheetViews>
  <sheetFormatPr defaultColWidth="8.86328125" defaultRowHeight="15.25"/>
  <cols>
    <col min="3" max="3" width="6.453125" customWidth="1"/>
    <col min="4" max="4" width="42" style="71" customWidth="1"/>
    <col min="5" max="5" width="15.08984375" style="71" customWidth="1"/>
    <col min="6" max="6" width="22.453125" style="95" customWidth="1"/>
    <col min="7" max="7" width="8.453125" style="95"/>
    <col min="8" max="8" width="14.31640625" style="95" customWidth="1"/>
    <col min="9" max="9" width="12.54296875" style="95" customWidth="1"/>
    <col min="10" max="10" width="14" style="95" customWidth="1"/>
    <col min="11" max="11" width="14.76953125" style="140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63"/>
    </row>
    <row r="2" spans="1:15" s="2" customFormat="1" ht="15.5">
      <c r="B2" s="15"/>
      <c r="C2" s="12"/>
      <c r="D2" s="18" t="s">
        <v>333</v>
      </c>
      <c r="E2" s="14"/>
      <c r="F2" s="15"/>
      <c r="G2" s="16"/>
      <c r="I2" s="16"/>
      <c r="J2" s="17"/>
      <c r="K2" s="263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63"/>
    </row>
    <row r="4" spans="1:15" s="2" customFormat="1" ht="27">
      <c r="A4" s="30"/>
      <c r="B4" s="32"/>
      <c r="C4" s="37"/>
      <c r="D4" s="48"/>
      <c r="E4" s="20" t="s">
        <v>91</v>
      </c>
      <c r="F4" s="58" t="s">
        <v>92</v>
      </c>
      <c r="G4" s="84" t="s">
        <v>87</v>
      </c>
      <c r="H4" s="84" t="s">
        <v>329</v>
      </c>
      <c r="I4" s="302" t="s">
        <v>330</v>
      </c>
      <c r="J4" s="179" t="s">
        <v>331</v>
      </c>
      <c r="K4" s="264" t="s">
        <v>332</v>
      </c>
      <c r="M4" s="30"/>
      <c r="N4" s="30"/>
      <c r="O4" s="30"/>
    </row>
    <row r="5" spans="1:15" s="2" customFormat="1" ht="72.75" customHeight="1">
      <c r="A5" s="30"/>
      <c r="B5" s="32"/>
      <c r="C5" s="37"/>
      <c r="D5" s="295" t="s">
        <v>280</v>
      </c>
      <c r="E5" s="20"/>
      <c r="F5" s="58"/>
      <c r="G5" s="46">
        <v>120</v>
      </c>
      <c r="H5" s="121">
        <f>J5+2/24</f>
        <v>0.60416666666666674</v>
      </c>
      <c r="I5" s="121">
        <f>J5-4/24</f>
        <v>0.35416666666666674</v>
      </c>
      <c r="J5" s="121">
        <v>0.52083333333333337</v>
      </c>
      <c r="K5" s="121">
        <f>J5+9/24</f>
        <v>0.89583333333333337</v>
      </c>
      <c r="M5" s="30"/>
      <c r="N5" s="30"/>
      <c r="O5" s="30"/>
    </row>
    <row r="6" spans="1:15" ht="20.5">
      <c r="D6" s="598" t="s">
        <v>387</v>
      </c>
    </row>
    <row r="8" spans="1:15" s="2" customFormat="1" ht="40">
      <c r="A8" s="30"/>
      <c r="B8" s="32"/>
      <c r="C8" s="37"/>
      <c r="D8" s="48"/>
      <c r="E8" s="20" t="s">
        <v>91</v>
      </c>
      <c r="F8" s="58" t="s">
        <v>92</v>
      </c>
      <c r="G8" s="84" t="s">
        <v>87</v>
      </c>
      <c r="H8" s="84" t="s">
        <v>241</v>
      </c>
      <c r="I8" s="84" t="s">
        <v>242</v>
      </c>
      <c r="J8" s="270" t="s">
        <v>240</v>
      </c>
      <c r="K8" s="264" t="s">
        <v>239</v>
      </c>
      <c r="M8" s="30"/>
      <c r="N8" s="30"/>
      <c r="O8" s="30"/>
    </row>
    <row r="9" spans="1:15" s="2" customFormat="1" ht="72.75" customHeight="1">
      <c r="A9" s="30"/>
      <c r="B9" s="32"/>
      <c r="C9" s="37"/>
      <c r="D9" s="295" t="s">
        <v>261</v>
      </c>
      <c r="E9" s="20"/>
      <c r="F9" s="58"/>
      <c r="G9" s="46">
        <v>90</v>
      </c>
      <c r="H9" s="73">
        <f>J9-4/24</f>
        <v>0.76041666666666674</v>
      </c>
      <c r="I9" s="73">
        <f>J9-7/24</f>
        <v>0.63541666666666674</v>
      </c>
      <c r="J9" s="73">
        <v>0.92708333333333337</v>
      </c>
      <c r="K9" s="121">
        <f>J9+9/24</f>
        <v>1.3020833333333335</v>
      </c>
      <c r="M9" s="30"/>
      <c r="N9" s="30"/>
      <c r="O9" s="30"/>
    </row>
    <row r="10" spans="1:15" s="85" customFormat="1" ht="20.5">
      <c r="A10" s="88"/>
      <c r="B10" s="67"/>
      <c r="C10" s="89"/>
      <c r="D10" s="106"/>
      <c r="E10" s="64"/>
      <c r="F10" s="107"/>
      <c r="G10" s="110"/>
      <c r="H10" s="73"/>
      <c r="I10" s="73"/>
      <c r="J10" s="73"/>
      <c r="K10" s="121"/>
    </row>
    <row r="11" spans="1:15" s="85" customFormat="1" ht="20.5">
      <c r="A11" s="88"/>
      <c r="B11" s="67"/>
      <c r="C11" s="89"/>
      <c r="D11" s="106"/>
      <c r="E11" s="64"/>
      <c r="F11" s="107"/>
      <c r="G11" s="110"/>
      <c r="H11" s="73"/>
      <c r="I11" s="73"/>
      <c r="J11" s="73"/>
      <c r="K11" s="121"/>
    </row>
    <row r="12" spans="1:15" s="22" customFormat="1" ht="15" customHeight="1">
      <c r="D12" s="130" t="s">
        <v>100</v>
      </c>
      <c r="E12" s="105"/>
      <c r="H12" s="303"/>
      <c r="I12" s="303"/>
      <c r="J12" s="303"/>
      <c r="K12" s="252"/>
      <c r="L12" s="23"/>
    </row>
    <row r="13" spans="1:15" s="92" customFormat="1" ht="23">
      <c r="D13" s="298" t="s">
        <v>281</v>
      </c>
      <c r="E13" s="251"/>
      <c r="F13" s="251"/>
      <c r="H13" s="141"/>
      <c r="I13" s="141"/>
      <c r="J13" s="141"/>
      <c r="K13" s="253"/>
    </row>
    <row r="14" spans="1:15" s="92" customFormat="1" ht="23.5">
      <c r="D14" s="296" t="s">
        <v>277</v>
      </c>
      <c r="E14" s="141"/>
      <c r="F14" s="141"/>
      <c r="G14" s="141"/>
      <c r="H14" s="141"/>
      <c r="I14" s="141"/>
      <c r="J14" s="141"/>
      <c r="K14" s="253"/>
    </row>
    <row r="15" spans="1:15" s="92" customFormat="1" ht="20.5">
      <c r="D15" s="162" t="s">
        <v>353</v>
      </c>
      <c r="K15" s="251"/>
    </row>
    <row r="16" spans="1:15" s="85" customFormat="1" ht="20.5">
      <c r="D16" s="162" t="s">
        <v>137</v>
      </c>
      <c r="E16" s="92"/>
      <c r="F16" s="92"/>
      <c r="G16" s="92"/>
      <c r="H16" s="92"/>
      <c r="I16" s="92"/>
      <c r="J16" s="92"/>
      <c r="K16" s="251"/>
      <c r="M16" s="87"/>
    </row>
    <row r="17" spans="4:13" s="30" customFormat="1" ht="18">
      <c r="D17" s="166" t="s">
        <v>366</v>
      </c>
      <c r="E17" s="91"/>
      <c r="F17" s="91"/>
      <c r="G17" s="91"/>
      <c r="H17" s="91"/>
      <c r="I17" s="91"/>
      <c r="J17" s="91"/>
      <c r="K17" s="257"/>
      <c r="M17" s="33"/>
    </row>
    <row r="18" spans="4:13" s="85" customFormat="1" ht="20.5">
      <c r="D18" s="166" t="s">
        <v>367</v>
      </c>
      <c r="E18" s="92"/>
      <c r="F18" s="92"/>
      <c r="G18" s="92"/>
      <c r="H18" s="92"/>
      <c r="I18" s="92"/>
      <c r="J18" s="92"/>
      <c r="K18" s="251"/>
      <c r="M18" s="87"/>
    </row>
    <row r="19" spans="4:13" s="85" customFormat="1" ht="20.5">
      <c r="D19" s="162" t="s">
        <v>368</v>
      </c>
      <c r="K19" s="268"/>
      <c r="M19" s="87"/>
    </row>
    <row r="20" spans="4:13" s="85" customFormat="1" ht="20.25">
      <c r="D20" s="2"/>
      <c r="E20" s="2"/>
      <c r="F20" s="2"/>
      <c r="G20" s="2"/>
      <c r="H20" s="30"/>
      <c r="I20" s="2"/>
      <c r="J20" s="30"/>
      <c r="K20" s="269"/>
      <c r="M20" s="87"/>
    </row>
    <row r="21" spans="4:13" s="85" customFormat="1" ht="21">
      <c r="D21" s="145" t="s">
        <v>142</v>
      </c>
      <c r="K21" s="268"/>
      <c r="M21" s="87"/>
    </row>
    <row r="22" spans="4:13" s="85" customFormat="1" ht="90">
      <c r="D22" s="359" t="s">
        <v>369</v>
      </c>
      <c r="K22" s="268"/>
      <c r="M22" s="87"/>
    </row>
    <row r="23" spans="4:13" s="92" customFormat="1" ht="20.5">
      <c r="D23" s="162" t="s">
        <v>353</v>
      </c>
      <c r="K23" s="251"/>
    </row>
    <row r="24" spans="4:13" s="85" customFormat="1" ht="20.5">
      <c r="D24" s="162" t="s">
        <v>137</v>
      </c>
      <c r="E24" s="92"/>
      <c r="F24" s="92"/>
      <c r="G24" s="92"/>
      <c r="H24" s="92"/>
      <c r="I24" s="92"/>
      <c r="J24" s="92"/>
      <c r="K24" s="251"/>
      <c r="M24" s="87"/>
    </row>
    <row r="25" spans="4:13" s="30" customFormat="1" ht="18">
      <c r="D25" s="166" t="s">
        <v>366</v>
      </c>
      <c r="E25" s="91"/>
      <c r="F25" s="91"/>
      <c r="G25" s="91"/>
      <c r="H25" s="91"/>
      <c r="I25" s="91"/>
      <c r="J25" s="91"/>
      <c r="K25" s="257"/>
      <c r="M25" s="33"/>
    </row>
    <row r="26" spans="4:13" s="85" customFormat="1" ht="20.5">
      <c r="D26" s="166" t="s">
        <v>367</v>
      </c>
      <c r="E26" s="92"/>
      <c r="F26" s="92"/>
      <c r="G26" s="92"/>
      <c r="H26" s="92"/>
      <c r="I26" s="92"/>
      <c r="J26" s="92"/>
      <c r="K26" s="251"/>
      <c r="M26" s="87"/>
    </row>
    <row r="27" spans="4:13" s="85" customFormat="1" ht="20.5">
      <c r="D27" s="162" t="s">
        <v>368</v>
      </c>
      <c r="K27" s="268"/>
      <c r="M27" s="87"/>
    </row>
    <row r="28" spans="4:13" s="85" customFormat="1" ht="20.25">
      <c r="D28" s="2"/>
      <c r="E28" s="2"/>
      <c r="F28" s="2"/>
      <c r="G28" s="2"/>
      <c r="H28" s="30"/>
      <c r="I28" s="2"/>
      <c r="J28" s="30"/>
      <c r="K28" s="269"/>
      <c r="M28" s="87"/>
    </row>
    <row r="29" spans="4:13" s="85" customFormat="1" ht="21">
      <c r="D29" s="145" t="s">
        <v>142</v>
      </c>
      <c r="K29" s="268"/>
      <c r="M29" s="87"/>
    </row>
    <row r="30" spans="4:13" s="85" customFormat="1" ht="90">
      <c r="D30" s="359" t="s">
        <v>369</v>
      </c>
      <c r="K30" s="268"/>
      <c r="M30" s="87"/>
    </row>
  </sheetData>
  <phoneticPr fontId="23"/>
  <hyperlinks>
    <hyperlink ref="D22" r:id="rId1" display="mailto:23367660100@ieeesa.webex.com" xr:uid="{B3F28A92-DFFD-4923-B62B-DA0A114273FC}"/>
    <hyperlink ref="D30" r:id="rId2" display="mailto:23367660100@ieeesa.webex.com" xr:uid="{DA66804A-023F-41F8-AC05-DEFDC8D0C098}"/>
    <hyperlink ref="D17" r:id="rId3" display="https://ieeesa.webex.com/wbxmjs/joinservice/sites/ieeesa/meeting/download/3e0bdaecc2e845988112b28cb38bc738?siteurl=ieeesa&amp;MTID=m077b9725fcf2dbe44c37fbf440e67f30" xr:uid="{8377A31F-B6DF-475F-8A4E-417DE5CCCBDE}"/>
    <hyperlink ref="D25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"/>
  <sheetViews>
    <sheetView topLeftCell="A39" zoomScale="90" zoomScaleNormal="90" workbookViewId="0">
      <selection activeCell="D41" sqref="D41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6328125" style="2" customWidth="1"/>
    <col min="8" max="8" width="14.2265625" style="95" customWidth="1"/>
    <col min="9" max="9" width="12.54296875" style="95" customWidth="1"/>
    <col min="10" max="10" width="14" style="95" customWidth="1"/>
    <col min="11" max="11" width="14.76953125" style="140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9"/>
      <c r="I1" s="138"/>
      <c r="J1" s="139"/>
      <c r="K1" s="262"/>
      <c r="L1"/>
      <c r="M1" s="17"/>
    </row>
    <row r="2" spans="1:16">
      <c r="B2" s="15"/>
      <c r="C2" s="12"/>
      <c r="D2" s="18" t="s">
        <v>372</v>
      </c>
      <c r="F2" s="15"/>
      <c r="G2" s="16"/>
      <c r="H2" s="17"/>
      <c r="I2" s="16"/>
      <c r="J2" s="17"/>
      <c r="K2" s="263"/>
      <c r="L2"/>
      <c r="M2" s="17"/>
    </row>
    <row r="3" spans="1:16" s="30" customFormat="1" ht="40">
      <c r="B3" s="41"/>
      <c r="C3" s="41"/>
      <c r="E3" s="55"/>
      <c r="F3" s="33"/>
      <c r="G3" s="84" t="s">
        <v>87</v>
      </c>
      <c r="H3" s="84" t="s">
        <v>325</v>
      </c>
      <c r="I3" s="84" t="s">
        <v>326</v>
      </c>
      <c r="J3" s="179" t="s">
        <v>327</v>
      </c>
      <c r="K3" s="264" t="s">
        <v>328</v>
      </c>
    </row>
    <row r="4" spans="1:16" s="17" customFormat="1" ht="18.75" customHeight="1">
      <c r="D4" s="45" t="s">
        <v>373</v>
      </c>
      <c r="E4" s="20"/>
      <c r="F4" s="35"/>
      <c r="G4" s="14">
        <v>60</v>
      </c>
      <c r="H4" s="122">
        <f>J4+2/24</f>
        <v>0.47916666666666663</v>
      </c>
      <c r="I4" s="122">
        <f>J4-4/24</f>
        <v>0.22916666666666666</v>
      </c>
      <c r="J4" s="122">
        <v>0.39583333333333331</v>
      </c>
      <c r="K4" s="122">
        <f>J4+9/24</f>
        <v>0.77083333333333326</v>
      </c>
    </row>
    <row r="5" spans="1:16" s="17" customFormat="1" ht="18.75" customHeight="1">
      <c r="D5" s="45" t="s">
        <v>374</v>
      </c>
      <c r="E5" s="20"/>
      <c r="F5" s="35"/>
      <c r="G5" s="14">
        <v>60</v>
      </c>
      <c r="H5" s="122">
        <f>J5+2/24</f>
        <v>0.52083333333333337</v>
      </c>
      <c r="I5" s="122">
        <f>J5-4/24</f>
        <v>0.27083333333333337</v>
      </c>
      <c r="J5" s="122">
        <v>0.4375</v>
      </c>
      <c r="K5" s="122">
        <f>J5+9/24</f>
        <v>0.8125</v>
      </c>
    </row>
    <row r="6" spans="1:16" ht="18">
      <c r="A6" s="30"/>
      <c r="B6" s="30"/>
      <c r="C6" s="30"/>
      <c r="D6" s="30"/>
      <c r="F6" s="30"/>
      <c r="G6" s="30"/>
      <c r="H6" s="30"/>
      <c r="I6" s="30"/>
      <c r="J6" s="33"/>
      <c r="K6" s="249"/>
      <c r="L6"/>
      <c r="M6" s="33"/>
      <c r="N6" s="30"/>
      <c r="O6" s="30"/>
      <c r="P6" s="30"/>
    </row>
    <row r="7" spans="1:16" s="60" customFormat="1" ht="16.5" customHeight="1" thickBot="1">
      <c r="B7" s="80"/>
      <c r="D7" s="48" t="s">
        <v>89</v>
      </c>
      <c r="E7" s="14"/>
      <c r="F7" s="58"/>
      <c r="G7" s="59"/>
      <c r="I7" s="63"/>
      <c r="J7" s="82"/>
      <c r="K7" s="265"/>
      <c r="M7" s="82"/>
    </row>
    <row r="8" spans="1:16" s="30" customFormat="1" ht="19.25" thickBot="1">
      <c r="D8" s="162" t="s">
        <v>371</v>
      </c>
      <c r="E8" s="163"/>
      <c r="F8" s="162"/>
      <c r="G8" s="164"/>
      <c r="I8" s="51"/>
      <c r="J8" s="33"/>
      <c r="K8" s="266"/>
      <c r="M8" s="33"/>
    </row>
    <row r="9" spans="1:16" s="30" customFormat="1" ht="18.5">
      <c r="D9" s="162" t="s">
        <v>137</v>
      </c>
      <c r="E9" s="163"/>
      <c r="F9" s="162" t="s">
        <v>142</v>
      </c>
      <c r="G9" s="165"/>
      <c r="I9" s="51"/>
      <c r="J9" s="33"/>
      <c r="K9" s="266"/>
      <c r="M9" s="33"/>
    </row>
    <row r="10" spans="1:16" s="181" customFormat="1" ht="31.5">
      <c r="D10" s="358" t="s">
        <v>363</v>
      </c>
      <c r="E10" s="183"/>
      <c r="F10" s="182" t="s">
        <v>272</v>
      </c>
      <c r="G10" s="184"/>
      <c r="I10" s="185"/>
      <c r="J10" s="186"/>
      <c r="K10" s="267"/>
      <c r="M10" s="186"/>
    </row>
    <row r="11" spans="1:16" s="30" customFormat="1" ht="18.5">
      <c r="D11" s="256" t="s">
        <v>364</v>
      </c>
      <c r="E11" s="163"/>
      <c r="F11" s="162" t="s">
        <v>243</v>
      </c>
      <c r="G11" s="165"/>
      <c r="I11" s="51"/>
      <c r="J11" s="33"/>
      <c r="K11" s="266"/>
      <c r="M11" s="33"/>
    </row>
    <row r="12" spans="1:16" s="30" customFormat="1" ht="18.5">
      <c r="D12" s="162" t="s">
        <v>365</v>
      </c>
      <c r="E12" s="163"/>
      <c r="F12" s="162" t="s">
        <v>222</v>
      </c>
      <c r="G12" s="165"/>
      <c r="I12" s="51"/>
      <c r="J12" s="33"/>
      <c r="K12" s="266"/>
      <c r="M12" s="33"/>
    </row>
    <row r="13" spans="1:16" s="30" customFormat="1" ht="18.5">
      <c r="D13" s="162"/>
      <c r="E13" s="163"/>
      <c r="F13" s="175" t="s">
        <v>244</v>
      </c>
      <c r="G13" s="165"/>
      <c r="I13" s="51"/>
      <c r="J13" s="33"/>
      <c r="K13" s="266"/>
      <c r="M13" s="33"/>
    </row>
    <row r="14" spans="1:16" s="30" customFormat="1" ht="18">
      <c r="D14" s="38"/>
      <c r="E14" s="163"/>
      <c r="F14" s="175" t="s">
        <v>223</v>
      </c>
      <c r="G14" s="165"/>
      <c r="I14" s="51"/>
      <c r="J14" s="33"/>
      <c r="K14" s="266"/>
      <c r="M14" s="33"/>
    </row>
    <row r="15" spans="1:16" s="30" customFormat="1" ht="18.5">
      <c r="D15" s="38"/>
      <c r="E15" s="163"/>
      <c r="F15" s="162" t="s">
        <v>273</v>
      </c>
      <c r="G15" s="165"/>
      <c r="I15" s="51"/>
      <c r="J15" s="33"/>
      <c r="K15" s="266"/>
      <c r="M15" s="33"/>
    </row>
    <row r="16" spans="1:16" s="30" customFormat="1" ht="18.5">
      <c r="D16" s="38"/>
      <c r="E16" s="163"/>
      <c r="F16" s="162" t="s">
        <v>224</v>
      </c>
      <c r="G16" s="165"/>
      <c r="I16" s="51"/>
      <c r="J16" s="33"/>
      <c r="K16" s="266"/>
      <c r="M16" s="33"/>
    </row>
    <row r="17" spans="1:13" s="30" customFormat="1" ht="18">
      <c r="D17" s="38"/>
      <c r="E17" s="163"/>
      <c r="F17" s="175" t="s">
        <v>274</v>
      </c>
      <c r="G17" s="165"/>
      <c r="I17" s="51"/>
      <c r="J17" s="33"/>
      <c r="K17" s="266"/>
      <c r="M17" s="33"/>
    </row>
    <row r="18" spans="1:13" s="30" customFormat="1" ht="18">
      <c r="D18" s="38"/>
      <c r="E18" s="163"/>
      <c r="F18" s="175"/>
      <c r="G18" s="165"/>
      <c r="I18" s="51"/>
      <c r="J18" s="33"/>
      <c r="K18" s="266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63"/>
      <c r="M19" s="17"/>
    </row>
    <row r="20" spans="1:13">
      <c r="B20" s="15"/>
      <c r="C20" s="12"/>
      <c r="D20" s="18" t="s">
        <v>334</v>
      </c>
      <c r="F20" s="15"/>
      <c r="G20" s="16"/>
      <c r="H20" s="2"/>
      <c r="I20" s="16"/>
      <c r="J20" s="17"/>
      <c r="K20" s="263"/>
      <c r="M20" s="17"/>
    </row>
    <row r="21" spans="1:13" s="26" customFormat="1">
      <c r="B21" s="173"/>
      <c r="C21" s="21"/>
      <c r="D21" s="53"/>
      <c r="E21" s="14"/>
      <c r="F21" s="175"/>
      <c r="G21" s="64"/>
      <c r="H21" s="73"/>
      <c r="I21" s="73"/>
      <c r="J21" s="73"/>
      <c r="K21" s="121"/>
      <c r="L21" s="55"/>
      <c r="M21" s="55"/>
    </row>
    <row r="22" spans="1:13" s="26" customFormat="1">
      <c r="B22" s="173"/>
      <c r="C22" s="21"/>
      <c r="D22" s="53"/>
      <c r="E22" s="14"/>
      <c r="F22" s="175"/>
      <c r="G22" s="64"/>
      <c r="H22" s="73"/>
      <c r="I22" s="73"/>
      <c r="J22" s="73"/>
      <c r="K22" s="121"/>
      <c r="L22" s="55"/>
      <c r="M22" s="55"/>
    </row>
    <row r="23" spans="1:13" s="30" customFormat="1" ht="27">
      <c r="B23" s="41"/>
      <c r="C23" s="41"/>
      <c r="E23" s="20" t="s">
        <v>91</v>
      </c>
      <c r="F23" s="58" t="s">
        <v>92</v>
      </c>
      <c r="G23" s="44" t="s">
        <v>87</v>
      </c>
      <c r="H23" s="84" t="s">
        <v>335</v>
      </c>
      <c r="I23" s="302" t="s">
        <v>336</v>
      </c>
      <c r="J23" s="179" t="s">
        <v>337</v>
      </c>
      <c r="K23" s="264" t="s">
        <v>338</v>
      </c>
      <c r="L23" s="66"/>
    </row>
    <row r="24" spans="1:13" s="131" customFormat="1" ht="54.9" customHeight="1">
      <c r="B24" s="132"/>
      <c r="C24" s="79"/>
      <c r="D24" s="297" t="s">
        <v>283</v>
      </c>
      <c r="E24" s="64"/>
      <c r="F24" s="108"/>
      <c r="G24" s="61">
        <v>120</v>
      </c>
      <c r="H24" s="121">
        <f>J24+2/24</f>
        <v>0.60416666666666674</v>
      </c>
      <c r="I24" s="121">
        <f>J24-4/24</f>
        <v>0.35416666666666674</v>
      </c>
      <c r="J24" s="121">
        <v>0.52083333333333337</v>
      </c>
      <c r="K24" s="121">
        <f>J24+9/24</f>
        <v>0.89583333333333337</v>
      </c>
      <c r="L24" s="65"/>
    </row>
    <row r="25" spans="1:13" s="85" customFormat="1" ht="20.5">
      <c r="A25" s="88"/>
      <c r="B25" s="67">
        <v>3.1</v>
      </c>
      <c r="C25" s="89"/>
      <c r="D25" s="106" t="s">
        <v>101</v>
      </c>
      <c r="E25" s="64" t="s">
        <v>346</v>
      </c>
      <c r="F25" s="107" t="s">
        <v>102</v>
      </c>
      <c r="G25" s="120">
        <v>1</v>
      </c>
      <c r="H25" s="121">
        <f>J25+2/24</f>
        <v>0.60416666666666674</v>
      </c>
      <c r="I25" s="121">
        <f>J25-4/24</f>
        <v>0.35416666666666674</v>
      </c>
      <c r="J25" s="121">
        <v>0.52083333333333337</v>
      </c>
      <c r="K25" s="121">
        <f>J25+9/24</f>
        <v>0.89583333333333337</v>
      </c>
      <c r="L25" s="65"/>
    </row>
    <row r="26" spans="1:13" s="85" customFormat="1" ht="20.5">
      <c r="A26" s="88"/>
      <c r="B26" s="67"/>
      <c r="C26" s="89"/>
      <c r="D26" s="106" t="s">
        <v>27</v>
      </c>
      <c r="E26" s="46" t="s">
        <v>346</v>
      </c>
      <c r="F26" s="95"/>
      <c r="G26" s="120">
        <v>1</v>
      </c>
      <c r="H26" s="73">
        <f t="shared" ref="H26:H34" si="0">H25+TIME(0,G25,0)</f>
        <v>0.60486111111111118</v>
      </c>
      <c r="I26" s="73">
        <f t="shared" ref="I26:I34" si="1">I25+TIME(0,G25,0)</f>
        <v>0.35486111111111118</v>
      </c>
      <c r="J26" s="73">
        <f t="shared" ref="J26:J34" si="2">J25+TIME(0,G25,0)</f>
        <v>0.52152777777777781</v>
      </c>
      <c r="K26" s="121">
        <f t="shared" ref="K26:K34" si="3">K25+TIME(0,G25,0)</f>
        <v>0.89652777777777781</v>
      </c>
      <c r="L26" s="73"/>
    </row>
    <row r="27" spans="1:13" s="85" customFormat="1" ht="20.25">
      <c r="A27" s="88"/>
      <c r="B27" s="36">
        <f>B25+0.1</f>
        <v>3.2</v>
      </c>
      <c r="C27" s="78"/>
      <c r="D27" s="106" t="s">
        <v>95</v>
      </c>
      <c r="E27" s="120"/>
      <c r="F27" s="107" t="s">
        <v>103</v>
      </c>
      <c r="G27" s="120">
        <v>1</v>
      </c>
      <c r="H27" s="73">
        <f t="shared" si="0"/>
        <v>0.60555555555555562</v>
      </c>
      <c r="I27" s="73">
        <f t="shared" si="1"/>
        <v>0.35555555555555562</v>
      </c>
      <c r="J27" s="73">
        <f t="shared" si="2"/>
        <v>0.52222222222222225</v>
      </c>
      <c r="K27" s="121">
        <f t="shared" si="3"/>
        <v>0.89722222222222225</v>
      </c>
      <c r="L27" s="65"/>
    </row>
    <row r="28" spans="1:13" s="85" customFormat="1" ht="23.25" customHeight="1">
      <c r="A28" s="88"/>
      <c r="B28" s="36">
        <f t="shared" ref="B28:B34" si="4">B27+0.1</f>
        <v>3.3000000000000003</v>
      </c>
      <c r="C28" s="78"/>
      <c r="D28" s="106" t="s">
        <v>104</v>
      </c>
      <c r="E28" s="103"/>
      <c r="F28" s="107" t="s">
        <v>94</v>
      </c>
      <c r="G28" s="120">
        <v>1</v>
      </c>
      <c r="H28" s="54">
        <f t="shared" si="0"/>
        <v>0.60625000000000007</v>
      </c>
      <c r="I28" s="54">
        <f t="shared" si="1"/>
        <v>0.35625000000000007</v>
      </c>
      <c r="J28" s="54">
        <f t="shared" si="2"/>
        <v>0.5229166666666667</v>
      </c>
      <c r="K28" s="123">
        <f t="shared" si="3"/>
        <v>0.8979166666666667</v>
      </c>
      <c r="L28" s="65"/>
    </row>
    <row r="29" spans="1:13" s="85" customFormat="1" ht="23.25" customHeight="1">
      <c r="A29" s="88"/>
      <c r="B29" s="36">
        <f t="shared" si="4"/>
        <v>3.4000000000000004</v>
      </c>
      <c r="C29" s="78"/>
      <c r="D29" s="106" t="s">
        <v>105</v>
      </c>
      <c r="E29" s="103" t="s">
        <v>378</v>
      </c>
      <c r="F29" s="107" t="s">
        <v>94</v>
      </c>
      <c r="G29" s="120">
        <v>1</v>
      </c>
      <c r="H29" s="54">
        <f t="shared" si="0"/>
        <v>0.60694444444444451</v>
      </c>
      <c r="I29" s="54">
        <f t="shared" si="1"/>
        <v>0.35694444444444451</v>
      </c>
      <c r="J29" s="54">
        <f t="shared" si="2"/>
        <v>0.52361111111111114</v>
      </c>
      <c r="K29" s="123">
        <f t="shared" si="3"/>
        <v>0.89861111111111114</v>
      </c>
      <c r="L29" s="65"/>
    </row>
    <row r="30" spans="1:13" s="87" customFormat="1" ht="72" customHeight="1">
      <c r="B30" s="52">
        <f>B29+0.1</f>
        <v>3.5000000000000004</v>
      </c>
      <c r="D30" s="137" t="s">
        <v>293</v>
      </c>
      <c r="E30" s="46" t="s">
        <v>294</v>
      </c>
      <c r="F30" s="176" t="s">
        <v>94</v>
      </c>
      <c r="G30" s="136">
        <v>10</v>
      </c>
      <c r="H30" s="54">
        <f t="shared" ref="H30" si="5">H29+TIME(0,G29,0)</f>
        <v>0.60763888888888895</v>
      </c>
      <c r="I30" s="54">
        <f t="shared" ref="I30" si="6">I29+TIME(0,G29,0)</f>
        <v>0.35763888888888895</v>
      </c>
      <c r="J30" s="54">
        <f t="shared" ref="J30" si="7">J29+TIME(0,G29,0)</f>
        <v>0.52430555555555558</v>
      </c>
      <c r="K30" s="123">
        <f t="shared" ref="K30" si="8">K29+TIME(0,G29,0)</f>
        <v>0.89930555555555558</v>
      </c>
    </row>
    <row r="31" spans="1:13" s="87" customFormat="1" ht="87.9" customHeight="1">
      <c r="B31" s="52">
        <f>B30+0.1</f>
        <v>3.6000000000000005</v>
      </c>
      <c r="D31" s="352" t="s">
        <v>153</v>
      </c>
      <c r="E31" s="46" t="s">
        <v>356</v>
      </c>
      <c r="F31" s="61" t="s">
        <v>154</v>
      </c>
      <c r="G31" s="62">
        <v>15</v>
      </c>
      <c r="H31" s="54">
        <f t="shared" ref="H31" si="9">H30+TIME(0,G30,0)</f>
        <v>0.61458333333333337</v>
      </c>
      <c r="I31" s="54">
        <f t="shared" ref="I31" si="10">I30+TIME(0,G30,0)</f>
        <v>0.36458333333333337</v>
      </c>
      <c r="J31" s="54">
        <f t="shared" ref="J31" si="11">J30+TIME(0,G30,0)</f>
        <v>0.53125</v>
      </c>
      <c r="K31" s="123">
        <f t="shared" ref="K31" si="12">K30+TIME(0,G30,0)</f>
        <v>0.90625</v>
      </c>
    </row>
    <row r="32" spans="1:13" s="17" customFormat="1" ht="99.75" customHeight="1">
      <c r="B32" s="52">
        <f>B31+0.1</f>
        <v>3.7000000000000006</v>
      </c>
      <c r="C32" s="87"/>
      <c r="D32" s="68" t="s">
        <v>162</v>
      </c>
      <c r="E32" s="46" t="s">
        <v>357</v>
      </c>
      <c r="F32" s="74" t="s">
        <v>152</v>
      </c>
      <c r="G32" s="64">
        <v>15</v>
      </c>
      <c r="H32" s="54">
        <f t="shared" ref="H32" si="13">H31+TIME(0,G31,0)</f>
        <v>0.625</v>
      </c>
      <c r="I32" s="54">
        <f>I31+TIME(0,G31,0)</f>
        <v>0.37500000000000006</v>
      </c>
      <c r="J32" s="54">
        <f t="shared" ref="J32" si="14">J31+TIME(0,G31,0)</f>
        <v>0.54166666666666663</v>
      </c>
      <c r="K32" s="123">
        <f t="shared" ref="K32" si="15">K31+TIME(0,G31,0)</f>
        <v>0.91666666666666663</v>
      </c>
    </row>
    <row r="33" spans="1:14" s="17" customFormat="1" ht="74.25" customHeight="1">
      <c r="B33" s="52">
        <f t="shared" si="4"/>
        <v>3.8000000000000007</v>
      </c>
      <c r="C33" s="87"/>
      <c r="D33" s="68" t="s">
        <v>156</v>
      </c>
      <c r="E33" s="46" t="s">
        <v>358</v>
      </c>
      <c r="F33" s="74" t="s">
        <v>155</v>
      </c>
      <c r="G33" s="64">
        <v>15</v>
      </c>
      <c r="H33" s="73">
        <f t="shared" si="0"/>
        <v>0.63541666666666663</v>
      </c>
      <c r="I33" s="73">
        <f t="shared" si="1"/>
        <v>0.38541666666666674</v>
      </c>
      <c r="J33" s="73">
        <f t="shared" si="2"/>
        <v>0.55208333333333326</v>
      </c>
      <c r="K33" s="121">
        <f t="shared" si="3"/>
        <v>0.92708333333333326</v>
      </c>
    </row>
    <row r="34" spans="1:14" s="87" customFormat="1" ht="74.400000000000006" customHeight="1">
      <c r="A34" s="82"/>
      <c r="B34" s="52">
        <f t="shared" si="4"/>
        <v>3.9000000000000008</v>
      </c>
      <c r="C34" s="33"/>
      <c r="D34" s="68" t="s">
        <v>296</v>
      </c>
      <c r="E34" s="46" t="s">
        <v>359</v>
      </c>
      <c r="F34" s="61" t="s">
        <v>126</v>
      </c>
      <c r="G34" s="64">
        <v>15</v>
      </c>
      <c r="H34" s="73">
        <f t="shared" si="0"/>
        <v>0.64583333333333326</v>
      </c>
      <c r="I34" s="73">
        <f t="shared" si="1"/>
        <v>0.39583333333333343</v>
      </c>
      <c r="J34" s="73">
        <f t="shared" si="2"/>
        <v>0.56249999999999989</v>
      </c>
      <c r="K34" s="121">
        <f t="shared" si="3"/>
        <v>0.93749999999999989</v>
      </c>
    </row>
    <row r="35" spans="1:14" s="87" customFormat="1" ht="74.400000000000006" customHeight="1">
      <c r="A35" s="82"/>
      <c r="B35" s="52"/>
      <c r="C35" s="33"/>
      <c r="D35" s="351" t="s">
        <v>295</v>
      </c>
      <c r="E35" s="46"/>
      <c r="F35" s="61"/>
      <c r="G35" s="64"/>
      <c r="H35" s="73"/>
      <c r="I35" s="73"/>
      <c r="J35" s="73"/>
      <c r="K35" s="121"/>
    </row>
    <row r="36" spans="1:14" ht="82.5" customHeight="1">
      <c r="A36" s="17"/>
      <c r="B36" s="350">
        <f>B34+0.1</f>
        <v>4.0000000000000009</v>
      </c>
      <c r="C36" s="87"/>
      <c r="D36" s="174" t="s">
        <v>238</v>
      </c>
      <c r="E36" s="147" t="s">
        <v>360</v>
      </c>
      <c r="F36" s="46" t="s">
        <v>193</v>
      </c>
      <c r="G36" s="39">
        <v>10</v>
      </c>
      <c r="H36" s="73">
        <f>H34+TIME(0,G34,0)</f>
        <v>0.65624999999999989</v>
      </c>
      <c r="I36" s="73">
        <f>I34+TIME(0,G34,0)</f>
        <v>0.40625000000000011</v>
      </c>
      <c r="J36" s="73">
        <f>J34+TIME(0,G34,0)</f>
        <v>0.57291666666666652</v>
      </c>
      <c r="K36" s="121">
        <f>K34+TIME(0,G34,0)</f>
        <v>0.94791666666666652</v>
      </c>
      <c r="L36" s="30"/>
      <c r="M36" s="30"/>
      <c r="N36" s="30"/>
    </row>
    <row r="37" spans="1:14" ht="82.5" customHeight="1">
      <c r="A37" s="17"/>
      <c r="B37" s="350">
        <f t="shared" ref="B37:B38" si="16">B36+0.1</f>
        <v>4.1000000000000005</v>
      </c>
      <c r="C37" s="87"/>
      <c r="D37" s="174" t="s">
        <v>109</v>
      </c>
      <c r="E37" s="147" t="s">
        <v>361</v>
      </c>
      <c r="F37" s="46" t="s">
        <v>191</v>
      </c>
      <c r="G37" s="39">
        <v>5</v>
      </c>
      <c r="H37" s="73">
        <f>H36+TIME(0,G36,0)</f>
        <v>0.66319444444444431</v>
      </c>
      <c r="I37" s="73">
        <f>I36+TIME(0,G36,0)</f>
        <v>0.41319444444444453</v>
      </c>
      <c r="J37" s="73">
        <f>J36+TIME(0,G36,0)</f>
        <v>0.57986111111111094</v>
      </c>
      <c r="K37" s="121">
        <f>K36+TIME(0,G36,0)</f>
        <v>0.95486111111111094</v>
      </c>
      <c r="L37" s="30"/>
      <c r="M37" s="30"/>
      <c r="N37" s="30"/>
    </row>
    <row r="38" spans="1:14" ht="82.5" customHeight="1">
      <c r="A38" s="17"/>
      <c r="B38" s="350">
        <f t="shared" si="16"/>
        <v>4.2</v>
      </c>
      <c r="C38" s="87"/>
      <c r="D38" s="174" t="s">
        <v>132</v>
      </c>
      <c r="E38" s="147" t="s">
        <v>306</v>
      </c>
      <c r="F38" s="46" t="s">
        <v>120</v>
      </c>
      <c r="G38" s="39">
        <v>5</v>
      </c>
      <c r="H38" s="73">
        <f>H37+TIME(0,G37,0)</f>
        <v>0.66666666666666652</v>
      </c>
      <c r="I38" s="73">
        <f>I37+TIME(0,G37,0)</f>
        <v>0.41666666666666674</v>
      </c>
      <c r="J38" s="73">
        <f>J37+TIME(0,G37,0)</f>
        <v>0.58333333333333315</v>
      </c>
      <c r="K38" s="121">
        <f>K37+TIME(0,G37,0)</f>
        <v>0.95833333333333315</v>
      </c>
      <c r="L38" s="30"/>
      <c r="M38" s="30"/>
      <c r="N38" s="30"/>
    </row>
    <row r="39" spans="1:14" s="87" customFormat="1" ht="57" customHeight="1">
      <c r="B39" s="52">
        <f t="shared" ref="B39:B40" si="17">B38+0.1</f>
        <v>4.3</v>
      </c>
      <c r="D39" s="300" t="s">
        <v>362</v>
      </c>
      <c r="E39" s="136" t="s">
        <v>236</v>
      </c>
      <c r="F39" s="46" t="s">
        <v>94</v>
      </c>
      <c r="G39" s="64">
        <v>10</v>
      </c>
      <c r="H39" s="73">
        <f t="shared" ref="H39:H41" si="18">H38+TIME(0,G38,0)</f>
        <v>0.67013888888888873</v>
      </c>
      <c r="I39" s="73">
        <f t="shared" ref="I39:I41" si="19">I38+TIME(0,G38,0)</f>
        <v>0.42013888888888895</v>
      </c>
      <c r="J39" s="73">
        <f t="shared" ref="J39:J41" si="20">J38+TIME(0,G38,0)</f>
        <v>0.58680555555555536</v>
      </c>
      <c r="K39" s="121">
        <f t="shared" ref="K39:K41" si="21">K38+TIME(0,G38,0)</f>
        <v>0.96180555555555536</v>
      </c>
      <c r="L39" s="260"/>
    </row>
    <row r="40" spans="1:14" s="33" customFormat="1" ht="78" customHeight="1">
      <c r="B40" s="52">
        <f t="shared" si="17"/>
        <v>4.3999999999999995</v>
      </c>
      <c r="C40" s="87"/>
      <c r="D40" s="300" t="s">
        <v>237</v>
      </c>
      <c r="E40" s="136" t="s">
        <v>235</v>
      </c>
      <c r="F40" s="46" t="s">
        <v>233</v>
      </c>
      <c r="G40" s="64">
        <v>10</v>
      </c>
      <c r="H40" s="73">
        <f t="shared" si="18"/>
        <v>0.67708333333333315</v>
      </c>
      <c r="I40" s="73">
        <f t="shared" si="19"/>
        <v>0.42708333333333337</v>
      </c>
      <c r="J40" s="73">
        <f t="shared" si="20"/>
        <v>0.59374999999999978</v>
      </c>
      <c r="K40" s="121">
        <f t="shared" si="21"/>
        <v>0.96874999999999978</v>
      </c>
      <c r="L40" s="51"/>
    </row>
    <row r="41" spans="1:14" s="87" customFormat="1" ht="68.400000000000006" customHeight="1">
      <c r="B41" s="52">
        <f>B40+0.1</f>
        <v>4.4999999999999991</v>
      </c>
      <c r="D41" s="112" t="s">
        <v>388</v>
      </c>
      <c r="E41" s="64"/>
      <c r="F41" s="108" t="s">
        <v>94</v>
      </c>
      <c r="G41" s="39">
        <v>1</v>
      </c>
      <c r="H41" s="73">
        <f t="shared" si="18"/>
        <v>0.68402777777777757</v>
      </c>
      <c r="I41" s="73">
        <f t="shared" si="19"/>
        <v>0.43402777777777779</v>
      </c>
      <c r="J41" s="73">
        <f t="shared" si="20"/>
        <v>0.6006944444444442</v>
      </c>
      <c r="K41" s="121">
        <f t="shared" si="21"/>
        <v>0.9756944444444442</v>
      </c>
      <c r="L41" s="73"/>
    </row>
    <row r="44" spans="1:14" s="22" customFormat="1" ht="15" customHeight="1">
      <c r="D44" s="130" t="s">
        <v>100</v>
      </c>
      <c r="E44" s="105"/>
      <c r="H44" s="303"/>
      <c r="I44" s="303"/>
      <c r="J44" s="303"/>
      <c r="K44" s="252"/>
      <c r="L44" s="23"/>
    </row>
    <row r="45" spans="1:14" s="92" customFormat="1" ht="23">
      <c r="D45" s="298" t="s">
        <v>282</v>
      </c>
      <c r="E45" s="251"/>
      <c r="F45" s="251"/>
      <c r="H45" s="141"/>
      <c r="I45" s="141"/>
      <c r="J45" s="141"/>
      <c r="K45" s="253"/>
    </row>
    <row r="46" spans="1:14" s="92" customFormat="1" ht="23.5">
      <c r="D46" s="296" t="s">
        <v>277</v>
      </c>
      <c r="E46" s="141"/>
      <c r="F46" s="141"/>
      <c r="G46" s="141"/>
      <c r="H46" s="141"/>
      <c r="I46" s="141"/>
      <c r="J46" s="141"/>
      <c r="K46" s="253"/>
    </row>
    <row r="47" spans="1:14" s="92" customFormat="1" ht="20.5">
      <c r="D47" s="162" t="s">
        <v>353</v>
      </c>
      <c r="K47" s="251"/>
    </row>
    <row r="48" spans="1:14" s="85" customFormat="1" ht="20.5">
      <c r="D48" s="162" t="s">
        <v>137</v>
      </c>
      <c r="E48" s="92"/>
      <c r="F48" s="92"/>
      <c r="G48" s="92"/>
      <c r="H48" s="92"/>
      <c r="I48" s="92"/>
      <c r="J48" s="92"/>
      <c r="K48" s="251"/>
      <c r="M48" s="87"/>
    </row>
    <row r="49" spans="1:13" s="30" customFormat="1" ht="18">
      <c r="D49" s="166" t="s">
        <v>366</v>
      </c>
      <c r="E49" s="91"/>
      <c r="F49" s="91"/>
      <c r="G49" s="91"/>
      <c r="H49" s="91"/>
      <c r="I49" s="91"/>
      <c r="J49" s="91"/>
      <c r="K49" s="257"/>
      <c r="M49" s="33"/>
    </row>
    <row r="50" spans="1:13" s="85" customFormat="1" ht="20.5">
      <c r="D50" s="166" t="s">
        <v>367</v>
      </c>
      <c r="E50" s="92"/>
      <c r="F50" s="92"/>
      <c r="G50" s="92"/>
      <c r="H50" s="92"/>
      <c r="I50" s="92"/>
      <c r="J50" s="92"/>
      <c r="K50" s="251"/>
      <c r="M50" s="87"/>
    </row>
    <row r="51" spans="1:13" s="85" customFormat="1" ht="20.5">
      <c r="D51" s="162" t="s">
        <v>368</v>
      </c>
      <c r="K51" s="268"/>
      <c r="M51" s="87"/>
    </row>
    <row r="52" spans="1:13" s="85" customFormat="1" ht="20.25">
      <c r="D52" s="2"/>
      <c r="E52" s="2"/>
      <c r="F52" s="2"/>
      <c r="G52" s="2"/>
      <c r="H52" s="30"/>
      <c r="I52" s="2"/>
      <c r="J52" s="30"/>
      <c r="K52" s="269"/>
      <c r="M52" s="87"/>
    </row>
    <row r="53" spans="1:13" s="85" customFormat="1" ht="21">
      <c r="D53" s="145" t="s">
        <v>142</v>
      </c>
      <c r="K53" s="268"/>
      <c r="M53" s="87"/>
    </row>
    <row r="54" spans="1:13" s="85" customFormat="1" ht="54">
      <c r="D54" s="359" t="s">
        <v>369</v>
      </c>
      <c r="K54" s="268"/>
      <c r="M54" s="87"/>
    </row>
    <row r="55" spans="1:13" s="85" customFormat="1" ht="21">
      <c r="D55" s="145" t="s">
        <v>221</v>
      </c>
      <c r="K55" s="268"/>
      <c r="M55" s="87"/>
    </row>
    <row r="56" spans="1:13" s="85" customFormat="1" ht="21">
      <c r="D56" s="145" t="s">
        <v>144</v>
      </c>
      <c r="K56" s="268"/>
      <c r="M56" s="87"/>
    </row>
    <row r="57" spans="1:13" s="85" customFormat="1" ht="20.5">
      <c r="D57" s="175" t="s">
        <v>244</v>
      </c>
      <c r="K57" s="268"/>
      <c r="M57" s="87"/>
    </row>
    <row r="58" spans="1:13" s="85" customFormat="1" ht="20.5">
      <c r="D58" s="175" t="s">
        <v>223</v>
      </c>
      <c r="K58" s="268"/>
      <c r="M58" s="87"/>
    </row>
    <row r="59" spans="1:13" s="85" customFormat="1" ht="21">
      <c r="D59" s="145" t="s">
        <v>278</v>
      </c>
      <c r="K59" s="268"/>
      <c r="M59" s="87"/>
    </row>
    <row r="60" spans="1:13" s="85" customFormat="1" ht="21">
      <c r="D60" s="145" t="s">
        <v>190</v>
      </c>
      <c r="K60" s="268"/>
      <c r="M60" s="87"/>
    </row>
    <row r="61" spans="1:13" ht="21">
      <c r="A61" s="146"/>
      <c r="D61" s="175" t="s">
        <v>279</v>
      </c>
      <c r="E61" s="85"/>
      <c r="F61" s="85"/>
      <c r="G61" s="85"/>
      <c r="H61" s="85"/>
      <c r="I61" s="85"/>
      <c r="J61" s="85"/>
      <c r="K61" s="268"/>
      <c r="L61" s="2"/>
      <c r="M61" s="17"/>
    </row>
    <row r="62" spans="1:13" ht="21">
      <c r="A62" s="146"/>
      <c r="D62" s="175"/>
      <c r="E62" s="85"/>
      <c r="F62" s="85"/>
      <c r="G62" s="85"/>
      <c r="M62" s="17"/>
    </row>
    <row r="63" spans="1:13">
      <c r="M63" s="17"/>
    </row>
    <row r="64" spans="1:13" s="30" customFormat="1" ht="40">
      <c r="B64" s="41"/>
      <c r="C64" s="41"/>
      <c r="E64" s="33"/>
      <c r="F64" s="33"/>
      <c r="G64" s="44" t="s">
        <v>87</v>
      </c>
      <c r="H64" s="84" t="s">
        <v>245</v>
      </c>
      <c r="I64" s="84" t="s">
        <v>246</v>
      </c>
      <c r="J64" s="270" t="s">
        <v>247</v>
      </c>
      <c r="K64" s="264" t="s">
        <v>248</v>
      </c>
      <c r="L64" s="66"/>
    </row>
    <row r="65" spans="2:16" s="17" customFormat="1" ht="44.15" customHeight="1">
      <c r="D65" s="101" t="s">
        <v>107</v>
      </c>
      <c r="E65" s="35"/>
      <c r="F65" s="35"/>
      <c r="G65" s="49">
        <v>60</v>
      </c>
      <c r="H65" s="73">
        <f>J65-4/24</f>
        <v>0.4375</v>
      </c>
      <c r="I65" s="73">
        <f>J65-7/24</f>
        <v>0.31249999999999994</v>
      </c>
      <c r="J65" s="73">
        <v>0.60416666666666663</v>
      </c>
      <c r="K65" s="121">
        <f>J65+9/24</f>
        <v>0.97916666666666663</v>
      </c>
      <c r="L65" s="73"/>
    </row>
    <row r="66" spans="2:16" ht="20.5" hidden="1">
      <c r="D66" s="301"/>
      <c r="E66" s="35"/>
      <c r="F66" s="35"/>
      <c r="G66" s="31"/>
      <c r="H66" s="73">
        <f>J66-4/24</f>
        <v>0.33333333333333337</v>
      </c>
      <c r="I66" s="73">
        <f>J66-7/24</f>
        <v>0.20833333333333331</v>
      </c>
      <c r="J66" s="73">
        <v>0.5</v>
      </c>
      <c r="K66" s="121">
        <f>J66+9/24</f>
        <v>0.875</v>
      </c>
      <c r="L66" s="73"/>
    </row>
    <row r="67" spans="2:16" ht="44.15" customHeight="1">
      <c r="B67" s="15"/>
      <c r="C67" s="12"/>
      <c r="D67" s="101" t="s">
        <v>108</v>
      </c>
      <c r="E67" s="19"/>
      <c r="F67" s="19"/>
      <c r="G67" s="49">
        <v>60</v>
      </c>
      <c r="H67" s="73">
        <f>J67-4/24</f>
        <v>0.375</v>
      </c>
      <c r="I67" s="73">
        <f>J67-7/24</f>
        <v>0.24999999999999994</v>
      </c>
      <c r="J67" s="73">
        <v>0.54166666666666663</v>
      </c>
      <c r="K67" s="121">
        <f>J67+9/24</f>
        <v>0.91666666666666663</v>
      </c>
      <c r="L67" s="51"/>
    </row>
    <row r="68" spans="2:16">
      <c r="H68" s="73"/>
      <c r="I68" s="73"/>
      <c r="J68" s="73"/>
      <c r="K68" s="121"/>
    </row>
    <row r="69" spans="2:16">
      <c r="H69" s="65"/>
      <c r="I69" s="65"/>
      <c r="J69" s="65"/>
      <c r="K69" s="122"/>
    </row>
    <row r="70" spans="2:16" s="60" customFormat="1" ht="16.5" customHeight="1" thickBot="1">
      <c r="B70" s="80"/>
      <c r="D70" s="81" t="s">
        <v>89</v>
      </c>
      <c r="E70" s="14"/>
      <c r="F70" s="58"/>
      <c r="G70" s="59"/>
      <c r="H70" s="65"/>
      <c r="I70" s="65"/>
      <c r="J70" s="65"/>
      <c r="K70" s="122"/>
      <c r="L70" s="82"/>
      <c r="M70" s="82"/>
    </row>
    <row r="71" spans="2:16" ht="18.75" thickBot="1">
      <c r="D71" s="144" t="s">
        <v>148</v>
      </c>
      <c r="E71" s="111"/>
      <c r="F71" s="143"/>
      <c r="G71" s="125"/>
      <c r="H71" s="65"/>
      <c r="I71" s="65"/>
      <c r="J71" s="65"/>
      <c r="K71" s="122"/>
      <c r="L71" s="33"/>
      <c r="M71" s="33"/>
      <c r="N71" s="30"/>
      <c r="O71" s="30"/>
      <c r="P71" s="30"/>
    </row>
    <row r="72" spans="2:16" s="26" customFormat="1" ht="16.75" thickBot="1">
      <c r="D72" s="168" t="s">
        <v>230</v>
      </c>
      <c r="E72" s="111"/>
      <c r="F72" s="168"/>
      <c r="G72" s="169"/>
      <c r="H72" s="73"/>
      <c r="I72" s="73"/>
      <c r="J72" s="73"/>
      <c r="K72" s="121"/>
      <c r="L72" s="55"/>
      <c r="M72" s="55"/>
    </row>
    <row r="73" spans="2:16" s="26" customFormat="1" ht="16">
      <c r="D73" s="168" t="s">
        <v>137</v>
      </c>
      <c r="E73" s="111"/>
      <c r="F73" s="168" t="s">
        <v>142</v>
      </c>
      <c r="G73" s="170"/>
      <c r="H73" s="73"/>
      <c r="I73" s="73"/>
      <c r="J73" s="73"/>
      <c r="K73" s="121"/>
      <c r="L73" s="55"/>
      <c r="M73" s="55"/>
    </row>
    <row r="74" spans="2:16" s="26" customFormat="1" ht="15.75">
      <c r="D74" s="171" t="s">
        <v>202</v>
      </c>
      <c r="E74" s="111"/>
      <c r="F74" s="171" t="s">
        <v>205</v>
      </c>
      <c r="G74" s="170"/>
      <c r="H74" s="73"/>
      <c r="I74" s="73"/>
      <c r="J74" s="73"/>
      <c r="K74" s="121"/>
      <c r="L74" s="55"/>
      <c r="M74" s="55"/>
    </row>
    <row r="75" spans="2:16" s="26" customFormat="1" ht="16">
      <c r="D75" s="168" t="s">
        <v>203</v>
      </c>
      <c r="E75" s="111"/>
      <c r="F75" s="168" t="s">
        <v>143</v>
      </c>
      <c r="G75" s="170"/>
      <c r="H75" s="73"/>
      <c r="I75" s="73"/>
      <c r="J75" s="73"/>
      <c r="K75" s="121"/>
      <c r="L75" s="55"/>
      <c r="M75" s="55"/>
    </row>
    <row r="76" spans="2:16" s="26" customFormat="1" ht="16">
      <c r="D76" s="168" t="s">
        <v>232</v>
      </c>
      <c r="E76" s="111"/>
      <c r="F76" s="168" t="s">
        <v>144</v>
      </c>
      <c r="G76" s="170"/>
      <c r="H76" s="73"/>
      <c r="I76" s="73"/>
      <c r="J76" s="73"/>
      <c r="K76" s="121"/>
      <c r="L76" s="55"/>
      <c r="M76" s="55"/>
    </row>
    <row r="77" spans="2:16" s="26" customFormat="1" ht="16">
      <c r="D77" s="168"/>
      <c r="E77" s="111"/>
      <c r="F77" s="168" t="s">
        <v>145</v>
      </c>
      <c r="G77" s="170"/>
      <c r="H77" s="73"/>
      <c r="I77" s="73"/>
      <c r="J77" s="73"/>
      <c r="K77" s="121"/>
      <c r="L77" s="55"/>
      <c r="M77" s="55"/>
    </row>
    <row r="78" spans="2:16" s="26" customFormat="1" ht="16">
      <c r="D78" s="172"/>
      <c r="E78" s="111"/>
      <c r="F78" s="168" t="s">
        <v>146</v>
      </c>
      <c r="G78" s="170"/>
      <c r="H78" s="73"/>
      <c r="I78" s="73"/>
      <c r="J78" s="73"/>
      <c r="K78" s="121"/>
      <c r="L78" s="55"/>
      <c r="M78" s="55"/>
    </row>
    <row r="79" spans="2:16" s="26" customFormat="1" ht="16">
      <c r="D79" s="172"/>
      <c r="E79" s="111"/>
      <c r="F79" s="168" t="s">
        <v>203</v>
      </c>
      <c r="G79" s="170"/>
      <c r="H79" s="2"/>
      <c r="I79" s="2"/>
      <c r="J79" s="17"/>
      <c r="K79" s="250"/>
      <c r="L79" s="55"/>
      <c r="M79" s="55"/>
    </row>
    <row r="80" spans="2:16" s="26" customFormat="1" ht="16">
      <c r="D80" s="172"/>
      <c r="E80" s="111"/>
      <c r="F80" s="168" t="s">
        <v>204</v>
      </c>
      <c r="G80" s="170"/>
      <c r="H80" s="84"/>
      <c r="I80" s="84"/>
      <c r="J80" s="270"/>
      <c r="K80" s="264"/>
      <c r="L80" s="55"/>
      <c r="M80" s="55"/>
    </row>
    <row r="81" spans="2:13" s="26" customFormat="1" ht="16">
      <c r="D81" s="172"/>
      <c r="E81" s="111"/>
      <c r="F81" s="168" t="s">
        <v>147</v>
      </c>
      <c r="G81" s="170"/>
      <c r="H81" s="73"/>
      <c r="I81" s="73"/>
      <c r="J81" s="73"/>
      <c r="K81" s="121"/>
      <c r="L81" s="55"/>
      <c r="M81" s="55"/>
    </row>
    <row r="82" spans="2:13" s="26" customFormat="1">
      <c r="B82" s="173"/>
      <c r="C82" s="21"/>
      <c r="D82" s="53"/>
      <c r="E82" s="14"/>
      <c r="F82" s="175" t="s">
        <v>206</v>
      </c>
      <c r="G82" s="64"/>
      <c r="H82" s="73"/>
      <c r="I82" s="73"/>
      <c r="J82" s="73"/>
      <c r="K82" s="121"/>
      <c r="L82" s="55"/>
      <c r="M82" s="55"/>
    </row>
  </sheetData>
  <phoneticPr fontId="23"/>
  <hyperlinks>
    <hyperlink ref="D74" r:id="rId1" display="https://ieeesa.webex.com/ieeesa/j.php?MTID=mda3ba4f3974508f2ffdebbf050a15da3" xr:uid="{C55A3C8C-6B9C-4719-82C2-DC9FB7371A8C}"/>
    <hyperlink ref="F74" r:id="rId2" display="mailto:23490809065@ieeesa.webex.com" xr:uid="{BC3334DB-A4C8-4779-988B-0175E8493B11}"/>
    <hyperlink ref="F82" r:id="rId3" xr:uid="{2FFC9A64-EB0C-40A2-8AE2-56342323A106}"/>
    <hyperlink ref="D57" r:id="rId4" xr:uid="{2793B24F-3A50-49FD-823C-C7BD4DA13F88}"/>
    <hyperlink ref="D58" r:id="rId5" xr:uid="{404A9179-2B0A-4ACB-BD15-5A3853E4490D}"/>
    <hyperlink ref="D61" r:id="rId6" xr:uid="{226800EF-7CEC-476C-8C51-A215998A71A7}"/>
    <hyperlink ref="D54" r:id="rId7" display="mailto:23367660100@ieeesa.webex.com" xr:uid="{5C47EAE8-6126-4336-8967-BD27675D2DAE}"/>
    <hyperlink ref="D49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87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863281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2265625" style="2" customWidth="1"/>
    <col min="7" max="7" width="12" style="2" customWidth="1"/>
    <col min="8" max="8" width="14" style="95" customWidth="1"/>
    <col min="9" max="9" width="12.54296875" style="95" customWidth="1"/>
    <col min="10" max="10" width="14" style="95" customWidth="1"/>
    <col min="11" max="11" width="14.76953125" style="140" customWidth="1"/>
    <col min="12" max="16384" width="9.453125" style="2"/>
  </cols>
  <sheetData>
    <row r="1" spans="1:13" ht="18">
      <c r="B1" s="11"/>
      <c r="C1" s="12"/>
      <c r="D1" s="13" t="s">
        <v>86</v>
      </c>
      <c r="F1" s="15"/>
      <c r="G1" s="16"/>
      <c r="H1" s="2"/>
      <c r="I1" s="16"/>
      <c r="J1" s="17"/>
      <c r="K1" s="263"/>
      <c r="L1" s="17"/>
    </row>
    <row r="2" spans="1:13">
      <c r="B2" s="15"/>
      <c r="C2" s="12"/>
      <c r="D2" s="18" t="s">
        <v>287</v>
      </c>
      <c r="F2" s="15"/>
      <c r="G2" s="16"/>
      <c r="H2" s="2"/>
      <c r="I2" s="16"/>
      <c r="J2" s="17"/>
      <c r="K2" s="263"/>
      <c r="L2" s="17"/>
    </row>
    <row r="3" spans="1:13" s="71" customFormat="1" ht="20.5">
      <c r="A3" s="100"/>
      <c r="E3" s="76"/>
      <c r="F3" s="40"/>
      <c r="G3" s="40"/>
      <c r="H3" s="2"/>
      <c r="I3" s="16"/>
      <c r="J3" s="17"/>
      <c r="K3" s="263"/>
      <c r="L3" s="40"/>
    </row>
    <row r="4" spans="1:13" s="26" customFormat="1" ht="61.5">
      <c r="B4" s="56"/>
      <c r="C4" s="57"/>
      <c r="D4" s="299" t="s">
        <v>286</v>
      </c>
      <c r="E4" s="35" t="s">
        <v>91</v>
      </c>
      <c r="F4" s="35" t="s">
        <v>92</v>
      </c>
      <c r="G4" s="44" t="s">
        <v>87</v>
      </c>
      <c r="H4" s="84" t="s">
        <v>339</v>
      </c>
      <c r="I4" s="302" t="s">
        <v>340</v>
      </c>
      <c r="J4" s="179" t="s">
        <v>341</v>
      </c>
      <c r="K4" s="264" t="s">
        <v>342</v>
      </c>
    </row>
    <row r="5" spans="1:13" s="26" customFormat="1" ht="35.4" customHeight="1">
      <c r="B5" s="56"/>
      <c r="C5" s="57"/>
      <c r="D5" s="598" t="s">
        <v>387</v>
      </c>
      <c r="E5" s="35"/>
      <c r="F5" s="35"/>
      <c r="G5" s="49">
        <v>120</v>
      </c>
      <c r="H5" s="121">
        <f>J5+2/24</f>
        <v>0.60416666666666674</v>
      </c>
      <c r="I5" s="121">
        <f>J5-4/24</f>
        <v>0.35416666666666674</v>
      </c>
      <c r="J5" s="121">
        <v>0.52083333333333337</v>
      </c>
      <c r="K5" s="121">
        <f>J5+9/24</f>
        <v>0.89583333333333337</v>
      </c>
    </row>
    <row r="7" spans="1:13" s="71" customFormat="1" ht="20.5">
      <c r="A7" s="100"/>
      <c r="E7" s="76"/>
      <c r="F7" s="40"/>
      <c r="G7" s="40"/>
      <c r="H7" s="73"/>
      <c r="I7" s="73"/>
      <c r="J7" s="73"/>
      <c r="K7" s="121"/>
      <c r="L7" s="40"/>
    </row>
    <row r="8" spans="1:13" s="22" customFormat="1" ht="15" customHeight="1">
      <c r="D8" s="130" t="s">
        <v>100</v>
      </c>
      <c r="E8" s="105"/>
      <c r="H8" s="303"/>
      <c r="I8" s="303"/>
      <c r="J8" s="303"/>
      <c r="K8" s="252"/>
      <c r="L8" s="23"/>
    </row>
    <row r="9" spans="1:13" s="92" customFormat="1" ht="23">
      <c r="D9" s="298" t="s">
        <v>284</v>
      </c>
      <c r="E9" s="251"/>
      <c r="F9" s="251"/>
      <c r="H9" s="141"/>
      <c r="I9" s="141"/>
      <c r="J9" s="141"/>
      <c r="K9" s="253"/>
    </row>
    <row r="10" spans="1:13" s="92" customFormat="1" ht="23.5">
      <c r="D10" s="296" t="s">
        <v>277</v>
      </c>
      <c r="E10" s="141"/>
      <c r="F10" s="141"/>
      <c r="G10" s="141"/>
      <c r="H10" s="141"/>
      <c r="I10" s="141"/>
      <c r="J10" s="141"/>
      <c r="K10" s="253"/>
    </row>
    <row r="11" spans="1:13" s="92" customFormat="1" ht="20.5">
      <c r="D11" s="162" t="s">
        <v>353</v>
      </c>
      <c r="K11" s="251"/>
    </row>
    <row r="12" spans="1:13" s="85" customFormat="1" ht="20.5">
      <c r="D12" s="162" t="s">
        <v>137</v>
      </c>
      <c r="E12" s="92"/>
      <c r="F12" s="92"/>
      <c r="G12" s="92"/>
      <c r="H12" s="92"/>
      <c r="I12" s="92"/>
      <c r="J12" s="92"/>
      <c r="K12" s="251"/>
      <c r="M12" s="87"/>
    </row>
    <row r="13" spans="1:13" s="30" customFormat="1" ht="18">
      <c r="D13" s="166" t="s">
        <v>366</v>
      </c>
      <c r="E13" s="91"/>
      <c r="F13" s="91"/>
      <c r="G13" s="91"/>
      <c r="H13" s="91"/>
      <c r="I13" s="91"/>
      <c r="J13" s="91"/>
      <c r="K13" s="257"/>
      <c r="M13" s="33"/>
    </row>
    <row r="14" spans="1:13" s="85" customFormat="1" ht="20.5">
      <c r="D14" s="166" t="s">
        <v>367</v>
      </c>
      <c r="E14" s="92"/>
      <c r="F14" s="92"/>
      <c r="G14" s="92"/>
      <c r="H14" s="92"/>
      <c r="I14" s="92"/>
      <c r="J14" s="92"/>
      <c r="K14" s="251"/>
      <c r="M14" s="87"/>
    </row>
    <row r="15" spans="1:13" s="85" customFormat="1" ht="20.5">
      <c r="D15" s="162" t="s">
        <v>368</v>
      </c>
      <c r="K15" s="268"/>
      <c r="M15" s="87"/>
    </row>
    <row r="16" spans="1:13" s="85" customFormat="1" ht="20.25">
      <c r="D16" s="2"/>
      <c r="E16" s="2"/>
      <c r="F16" s="2"/>
      <c r="G16" s="2"/>
      <c r="H16" s="30"/>
      <c r="I16" s="2"/>
      <c r="J16" s="30"/>
      <c r="K16" s="269"/>
      <c r="M16" s="87"/>
    </row>
    <row r="17" spans="1:13" s="85" customFormat="1" ht="21">
      <c r="D17" s="145" t="s">
        <v>142</v>
      </c>
      <c r="K17" s="268"/>
      <c r="M17" s="87"/>
    </row>
    <row r="18" spans="1:13" s="85" customFormat="1" ht="54">
      <c r="D18" s="359" t="s">
        <v>369</v>
      </c>
      <c r="K18" s="268"/>
      <c r="M18" s="87"/>
    </row>
    <row r="19" spans="1:13" s="85" customFormat="1" ht="21">
      <c r="D19" s="145" t="s">
        <v>221</v>
      </c>
      <c r="K19" s="268"/>
      <c r="M19" s="87"/>
    </row>
    <row r="20" spans="1:13" s="85" customFormat="1" ht="21">
      <c r="D20" s="145" t="s">
        <v>144</v>
      </c>
      <c r="K20" s="268"/>
      <c r="M20" s="87"/>
    </row>
    <row r="21" spans="1:13" s="85" customFormat="1" ht="20.5">
      <c r="D21" s="175" t="s">
        <v>244</v>
      </c>
      <c r="K21" s="268"/>
      <c r="M21" s="87"/>
    </row>
    <row r="22" spans="1:13" s="85" customFormat="1" ht="20.5">
      <c r="D22" s="175" t="s">
        <v>223</v>
      </c>
      <c r="K22" s="268"/>
      <c r="M22" s="87"/>
    </row>
    <row r="23" spans="1:13" s="85" customFormat="1" ht="21">
      <c r="D23" s="145" t="s">
        <v>278</v>
      </c>
      <c r="K23" s="268"/>
      <c r="M23" s="87"/>
    </row>
    <row r="24" spans="1:13" s="85" customFormat="1" ht="21">
      <c r="D24" s="145" t="s">
        <v>190</v>
      </c>
      <c r="K24" s="268"/>
      <c r="M24" s="87"/>
    </row>
    <row r="25" spans="1:13" ht="21">
      <c r="A25" s="146"/>
      <c r="D25" s="175" t="s">
        <v>279</v>
      </c>
      <c r="E25" s="85"/>
      <c r="F25" s="85"/>
      <c r="G25" s="85"/>
      <c r="H25" s="85"/>
      <c r="I25" s="85"/>
      <c r="J25" s="85"/>
      <c r="K25" s="268"/>
      <c r="M25" s="17"/>
    </row>
    <row r="26" spans="1:13" ht="21">
      <c r="A26" s="146"/>
      <c r="D26" s="175"/>
      <c r="E26" s="85"/>
      <c r="F26" s="85"/>
      <c r="G26" s="85"/>
      <c r="L26" s="17"/>
      <c r="M26" s="17"/>
    </row>
    <row r="27" spans="1:13" s="30" customFormat="1" ht="40">
      <c r="A27" s="71"/>
      <c r="B27" s="41"/>
      <c r="C27" s="41"/>
      <c r="E27" s="33"/>
      <c r="F27" s="33"/>
      <c r="G27" s="44" t="s">
        <v>87</v>
      </c>
      <c r="H27" s="84" t="s">
        <v>339</v>
      </c>
      <c r="I27" s="302" t="s">
        <v>340</v>
      </c>
      <c r="J27" s="179" t="s">
        <v>341</v>
      </c>
      <c r="K27" s="264" t="s">
        <v>342</v>
      </c>
      <c r="L27" s="271"/>
    </row>
    <row r="28" spans="1:13" s="17" customFormat="1" ht="47.25" customHeight="1">
      <c r="A28" s="30"/>
      <c r="D28" s="101" t="s">
        <v>285</v>
      </c>
      <c r="E28" s="35"/>
      <c r="F28" s="35"/>
      <c r="G28" s="49">
        <v>120</v>
      </c>
      <c r="H28" s="121">
        <f>J28+2/24</f>
        <v>0.70833333333333337</v>
      </c>
      <c r="I28" s="121">
        <f>J28-4/24</f>
        <v>0.45833333333333337</v>
      </c>
      <c r="J28" s="121">
        <v>0.625</v>
      </c>
      <c r="K28" s="121">
        <f>J28+9/24</f>
        <v>1</v>
      </c>
      <c r="L28" s="272"/>
    </row>
    <row r="29" spans="1:13" ht="21">
      <c r="A29" s="146"/>
      <c r="D29" s="175"/>
      <c r="E29" s="85"/>
      <c r="F29" s="85"/>
      <c r="G29" s="85"/>
      <c r="L29" s="17"/>
      <c r="M29" s="17"/>
    </row>
    <row r="30" spans="1:13" s="91" customFormat="1" ht="23">
      <c r="A30" s="41"/>
      <c r="H30" s="141"/>
      <c r="I30" s="141"/>
      <c r="J30" s="141"/>
      <c r="K30" s="253"/>
    </row>
    <row r="31" spans="1:13" s="60" customFormat="1" ht="16.5" customHeight="1" thickBot="1">
      <c r="B31" s="80"/>
      <c r="D31" s="48" t="s">
        <v>89</v>
      </c>
      <c r="E31" s="14"/>
      <c r="F31" s="58"/>
      <c r="G31" s="59"/>
      <c r="I31" s="63"/>
      <c r="J31" s="82"/>
      <c r="K31" s="265"/>
      <c r="M31" s="82"/>
    </row>
    <row r="32" spans="1:13" s="30" customFormat="1" ht="19.25" thickBot="1">
      <c r="D32" s="162" t="s">
        <v>371</v>
      </c>
      <c r="E32" s="163"/>
      <c r="F32" s="162"/>
      <c r="G32" s="164"/>
      <c r="I32" s="51"/>
      <c r="J32" s="33"/>
      <c r="K32" s="266"/>
      <c r="M32" s="33"/>
    </row>
    <row r="33" spans="1:14" s="30" customFormat="1" ht="18.5">
      <c r="D33" s="162" t="s">
        <v>137</v>
      </c>
      <c r="E33" s="163"/>
      <c r="F33" s="162" t="s">
        <v>142</v>
      </c>
      <c r="G33" s="165"/>
      <c r="I33" s="51"/>
      <c r="J33" s="33"/>
      <c r="K33" s="266"/>
      <c r="M33" s="33"/>
    </row>
    <row r="34" spans="1:14" s="181" customFormat="1" ht="21">
      <c r="D34" s="358" t="s">
        <v>363</v>
      </c>
      <c r="E34" s="183"/>
      <c r="F34" s="182" t="s">
        <v>272</v>
      </c>
      <c r="G34" s="184"/>
      <c r="I34" s="185"/>
      <c r="J34" s="186"/>
      <c r="K34" s="267"/>
      <c r="M34" s="186"/>
    </row>
    <row r="35" spans="1:14" s="30" customFormat="1" ht="18.5">
      <c r="D35" s="256" t="s">
        <v>364</v>
      </c>
      <c r="E35" s="163"/>
      <c r="F35" s="162" t="s">
        <v>243</v>
      </c>
      <c r="G35" s="165"/>
      <c r="I35" s="51"/>
      <c r="J35" s="33"/>
      <c r="K35" s="266"/>
      <c r="M35" s="33"/>
    </row>
    <row r="36" spans="1:14" s="30" customFormat="1" ht="18.5">
      <c r="D36" s="162" t="s">
        <v>365</v>
      </c>
      <c r="E36" s="163"/>
      <c r="F36" s="162" t="s">
        <v>222</v>
      </c>
      <c r="G36" s="165"/>
      <c r="I36" s="51"/>
      <c r="J36" s="33"/>
      <c r="K36" s="266"/>
      <c r="M36" s="33"/>
    </row>
    <row r="37" spans="1:14" s="30" customFormat="1" ht="18.5">
      <c r="D37" s="162"/>
      <c r="E37" s="163"/>
      <c r="F37" s="175" t="s">
        <v>244</v>
      </c>
      <c r="G37" s="165"/>
      <c r="I37" s="51"/>
      <c r="J37" s="33"/>
      <c r="K37" s="266"/>
      <c r="M37" s="33"/>
    </row>
    <row r="38" spans="1:14" s="30" customFormat="1" ht="18">
      <c r="D38" s="38"/>
      <c r="E38" s="163"/>
      <c r="F38" s="175" t="s">
        <v>223</v>
      </c>
      <c r="G38" s="165"/>
      <c r="I38" s="51"/>
      <c r="J38" s="33"/>
      <c r="K38" s="266"/>
      <c r="M38" s="33"/>
    </row>
    <row r="39" spans="1:14" s="30" customFormat="1" ht="18.5">
      <c r="D39" s="38"/>
      <c r="E39" s="163"/>
      <c r="F39" s="162" t="s">
        <v>273</v>
      </c>
      <c r="G39" s="165"/>
      <c r="I39" s="51"/>
      <c r="J39" s="33"/>
      <c r="K39" s="266"/>
      <c r="M39" s="33"/>
    </row>
    <row r="40" spans="1:14" s="30" customFormat="1" ht="18.5">
      <c r="D40" s="38"/>
      <c r="E40" s="163"/>
      <c r="F40" s="162" t="s">
        <v>224</v>
      </c>
      <c r="G40" s="165"/>
      <c r="I40" s="51"/>
      <c r="J40" s="33"/>
      <c r="K40" s="266"/>
      <c r="M40" s="33"/>
    </row>
    <row r="41" spans="1:14" s="30" customFormat="1" ht="18">
      <c r="D41" s="38"/>
      <c r="E41" s="163"/>
      <c r="F41" s="175" t="s">
        <v>274</v>
      </c>
      <c r="G41" s="165"/>
      <c r="I41" s="51"/>
      <c r="J41" s="33"/>
      <c r="K41" s="266"/>
      <c r="M41" s="33"/>
    </row>
    <row r="42" spans="1:14" s="26" customFormat="1" ht="20.5">
      <c r="B42" s="173"/>
      <c r="C42" s="21"/>
      <c r="D42" s="53"/>
      <c r="E42" s="14"/>
      <c r="F42" s="175"/>
      <c r="G42" s="64"/>
      <c r="H42" s="85"/>
      <c r="I42" s="85"/>
      <c r="J42" s="85"/>
      <c r="K42" s="268"/>
      <c r="L42" s="55"/>
    </row>
    <row r="43" spans="1:14" ht="20.5">
      <c r="H43" s="85"/>
      <c r="I43" s="85"/>
      <c r="J43" s="85"/>
      <c r="K43" s="268"/>
    </row>
    <row r="44" spans="1:14" ht="20.5">
      <c r="B44" s="30"/>
      <c r="C44" s="30"/>
      <c r="D44" s="30"/>
      <c r="E44" s="31"/>
      <c r="F44" s="30"/>
      <c r="H44" s="85"/>
      <c r="I44" s="85"/>
      <c r="J44" s="85"/>
      <c r="K44" s="268"/>
      <c r="L44" s="30"/>
      <c r="M44" s="30"/>
      <c r="N44" s="30"/>
    </row>
    <row r="45" spans="1:14" ht="20.5">
      <c r="A45" s="30"/>
      <c r="B45" s="30"/>
      <c r="C45" s="30"/>
      <c r="D45" s="30"/>
      <c r="E45" s="31"/>
      <c r="F45" s="30"/>
      <c r="G45" s="30"/>
      <c r="H45" s="85"/>
      <c r="I45" s="85"/>
      <c r="J45" s="85"/>
      <c r="K45" s="268"/>
      <c r="L45" s="30"/>
      <c r="M45" s="30"/>
      <c r="N45" s="30"/>
    </row>
    <row r="46" spans="1:14" ht="18">
      <c r="A46" s="30"/>
      <c r="B46" s="30"/>
      <c r="C46" s="30"/>
      <c r="D46" s="30"/>
      <c r="E46" s="31"/>
      <c r="F46" s="30"/>
      <c r="G46" s="30"/>
      <c r="H46" s="2"/>
      <c r="I46" s="2"/>
      <c r="J46" s="17"/>
      <c r="K46" s="250"/>
      <c r="L46" s="30"/>
      <c r="M46" s="30"/>
      <c r="N46" s="30"/>
    </row>
    <row r="47" spans="1:14" ht="18">
      <c r="A47" s="30"/>
      <c r="B47" s="30"/>
      <c r="C47" s="30"/>
      <c r="D47" s="30"/>
      <c r="E47" s="31"/>
      <c r="F47" s="30"/>
      <c r="G47" s="30"/>
      <c r="H47" s="2"/>
      <c r="I47" s="2"/>
      <c r="J47" s="17"/>
      <c r="K47" s="250"/>
      <c r="L47" s="30"/>
      <c r="M47" s="30"/>
      <c r="N47" s="30"/>
    </row>
    <row r="48" spans="1:14" ht="18">
      <c r="A48" s="30"/>
      <c r="B48" s="30"/>
      <c r="C48" s="30"/>
      <c r="D48" s="30"/>
      <c r="E48" s="31"/>
      <c r="F48" s="30"/>
      <c r="G48" s="30"/>
      <c r="L48" s="30"/>
      <c r="M48" s="30"/>
      <c r="N48" s="30"/>
    </row>
    <row r="49" spans="1:14" ht="18">
      <c r="A49" s="30"/>
      <c r="B49" s="30"/>
      <c r="C49" s="30"/>
      <c r="D49" s="30"/>
      <c r="E49" s="31"/>
      <c r="F49" s="30"/>
      <c r="G49" s="30"/>
      <c r="L49" s="30"/>
      <c r="M49" s="30"/>
      <c r="N49" s="30"/>
    </row>
    <row r="50" spans="1:14" ht="18">
      <c r="A50" s="30"/>
      <c r="B50" s="30"/>
      <c r="C50" s="30"/>
      <c r="D50" s="30"/>
      <c r="E50" s="31"/>
      <c r="F50" s="30"/>
      <c r="G50" s="30"/>
      <c r="L50" s="30"/>
      <c r="M50" s="30"/>
      <c r="N50" s="30"/>
    </row>
    <row r="51" spans="1:14" ht="18">
      <c r="A51" s="30"/>
      <c r="B51" s="30"/>
      <c r="C51" s="30"/>
      <c r="D51" s="30"/>
      <c r="E51" s="31"/>
      <c r="F51" s="30"/>
      <c r="G51" s="30"/>
      <c r="L51" s="30"/>
      <c r="M51" s="30"/>
      <c r="N51" s="30"/>
    </row>
    <row r="52" spans="1:14" ht="18">
      <c r="A52" s="30"/>
      <c r="B52" s="30"/>
      <c r="C52" s="30"/>
      <c r="D52" s="30"/>
      <c r="E52" s="31"/>
      <c r="F52" s="30"/>
      <c r="G52" s="30"/>
      <c r="L52" s="30"/>
      <c r="M52" s="30"/>
      <c r="N52" s="30"/>
    </row>
    <row r="53" spans="1:14" ht="18">
      <c r="A53" s="30"/>
      <c r="B53" s="30"/>
      <c r="C53" s="30"/>
      <c r="D53" s="30"/>
      <c r="E53" s="31"/>
      <c r="F53" s="30"/>
      <c r="G53" s="30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G79" s="30"/>
      <c r="L79" s="30"/>
      <c r="M79" s="30"/>
      <c r="N79" s="30"/>
    </row>
    <row r="80" spans="1:14" ht="18">
      <c r="A80" s="30"/>
      <c r="B80" s="30"/>
      <c r="G80" s="30"/>
      <c r="L80" s="30"/>
      <c r="M80" s="30"/>
      <c r="N80" s="30"/>
    </row>
    <row r="81" spans="1:14" ht="18">
      <c r="A81" s="30"/>
      <c r="G81" s="30"/>
      <c r="L81" s="30"/>
      <c r="M81" s="30"/>
      <c r="N81" s="30"/>
    </row>
    <row r="82" spans="1:14" ht="18">
      <c r="A82" s="30"/>
      <c r="G82" s="30"/>
      <c r="L82" s="30"/>
      <c r="M82" s="30"/>
      <c r="N82" s="30"/>
    </row>
    <row r="83" spans="1:14" ht="18">
      <c r="A83" s="30"/>
      <c r="G83" s="30"/>
      <c r="L83" s="30"/>
      <c r="M83" s="30"/>
      <c r="N83" s="30"/>
    </row>
    <row r="84" spans="1:14" ht="18">
      <c r="A84" s="30"/>
      <c r="G84" s="30"/>
    </row>
    <row r="85" spans="1:14" ht="18">
      <c r="G85" s="30"/>
    </row>
    <row r="86" spans="1:14" ht="18">
      <c r="G86" s="30"/>
    </row>
    <row r="87" spans="1:14" ht="18">
      <c r="E87" s="2"/>
      <c r="G87" s="30"/>
    </row>
  </sheetData>
  <phoneticPr fontId="23"/>
  <hyperlinks>
    <hyperlink ref="D21" r:id="rId1" xr:uid="{BD1FCF0C-8831-4369-AA56-FAEE02B53175}"/>
    <hyperlink ref="D22" r:id="rId2" xr:uid="{8C3B96B0-1C73-44CD-936F-2179A0DB0156}"/>
    <hyperlink ref="D25" r:id="rId3" xr:uid="{3E20E968-817D-480F-87BB-3BDF2F75EC30}"/>
    <hyperlink ref="D18" r:id="rId4" display="mailto:23367660100@ieeesa.webex.com" xr:uid="{05C14D2F-42C1-4FA2-8496-4014A082BE60}"/>
    <hyperlink ref="D13" r:id="rId5" display="https://ieeesa.webex.com/wbxmjs/joinservice/sites/ieeesa/meeting/download/3e0bdaecc2e845988112b28cb38bc738?siteurl=ieeesa&amp;MTID=m077b9725fcf2dbe44c37fbf440e67f30" xr:uid="{FD62E3DE-E2A4-4C44-9346-0CD9B3EF17E9}"/>
    <hyperlink ref="F34" r:id="rId6" display="mailto:23490809065@ieeesa.webex.com" xr:uid="{E714604D-0002-40AE-B5E2-FFAD42220AC3}"/>
    <hyperlink ref="F37" r:id="rId7" xr:uid="{602BEA19-36F6-4A48-8940-7AE56253D9EA}"/>
    <hyperlink ref="F38" r:id="rId8" xr:uid="{DF6D0F18-1A0A-4BB8-AE1C-5790E36544A3}"/>
    <hyperlink ref="F41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2025-07-28T06:43:10Z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