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E90E700-3FA6-490D-9CA8-1CEC5ABF0C25}" xr6:coauthVersionLast="47" xr6:coauthVersionMax="47" xr10:uidLastSave="{00000000-0000-0000-0000-000000000000}"/>
  <bookViews>
    <workbookView xWindow="32486" yWindow="360" windowWidth="29923" windowHeight="1626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2" l="1"/>
  <c r="B64" i="2"/>
  <c r="E64" i="2"/>
  <c r="E19" i="2"/>
  <c r="E27" i="2"/>
  <c r="C19" i="2" l="1"/>
  <c r="A19" i="2"/>
  <c r="E28" i="2"/>
  <c r="E29" i="2" s="1"/>
  <c r="E30" i="2" s="1"/>
  <c r="E31" i="2" s="1"/>
  <c r="E32" i="2" s="1"/>
  <c r="C27" i="2"/>
  <c r="A27" i="2"/>
  <c r="F27" i="2" l="1"/>
  <c r="E68" i="2" l="1"/>
  <c r="F68" i="2" s="1"/>
  <c r="E60" i="2"/>
  <c r="F60" i="2" s="1"/>
  <c r="E53" i="2"/>
  <c r="E54" i="2" s="1"/>
  <c r="E55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56" i="2" l="1"/>
  <c r="E57" i="2" s="1"/>
  <c r="E49" i="2"/>
  <c r="E50" i="2" s="1"/>
  <c r="F36" i="2"/>
  <c r="E61" i="2"/>
  <c r="E62" i="2" s="1"/>
  <c r="E63" i="2" s="1"/>
  <c r="E65" i="2" s="1"/>
  <c r="E69" i="2"/>
  <c r="E70" i="2" s="1"/>
  <c r="E71" i="2" s="1"/>
  <c r="E72" i="2" s="1"/>
  <c r="E73" i="2" s="1"/>
  <c r="E74" i="2" s="1"/>
  <c r="F53" i="2"/>
  <c r="F44" i="2"/>
  <c r="B6" i="2"/>
  <c r="B7" i="2" s="1"/>
  <c r="B8" i="2" s="1"/>
  <c r="E20" i="2" l="1"/>
  <c r="E21" i="2" s="1"/>
  <c r="E22" i="2" s="1"/>
  <c r="E23" i="2" s="1"/>
  <c r="E24" i="2" s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B21" i="2" s="1"/>
  <c r="B22" i="2" s="1"/>
  <c r="C35" i="2"/>
  <c r="A53" i="2" l="1"/>
  <c r="C53" i="2"/>
  <c r="A60" i="2"/>
  <c r="C60" i="2"/>
  <c r="C68" i="2" l="1"/>
  <c r="A68" i="2"/>
  <c r="A87" i="2" l="1"/>
  <c r="B23" i="2"/>
  <c r="B24" i="2" s="1"/>
  <c r="B25" i="2" l="1"/>
  <c r="B28" i="2" l="1"/>
  <c r="B29" i="2" s="1"/>
  <c r="B30" i="2" s="1"/>
  <c r="B31" i="2" s="1"/>
  <c r="B32" i="2" l="1"/>
  <c r="B36" i="2" s="1"/>
  <c r="B37" i="2" l="1"/>
  <c r="B38" i="2" s="1"/>
  <c r="B39" i="2" s="1"/>
  <c r="B40" i="2" s="1"/>
  <c r="B41" i="2" s="1"/>
  <c r="B45" i="2" s="1"/>
  <c r="B46" i="2" s="1"/>
  <c r="B47" i="2" s="1"/>
  <c r="B48" i="2" s="1"/>
  <c r="B50" i="2" l="1"/>
  <c r="B54" i="2" s="1"/>
  <c r="B55" i="2" s="1"/>
  <c r="B56" i="2" s="1"/>
  <c r="B49" i="2"/>
  <c r="B57" i="2" l="1"/>
  <c r="B61" i="2" s="1"/>
  <c r="B62" i="2" s="1"/>
  <c r="B63" i="2" s="1"/>
  <c r="B69" i="2" l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<sst xmlns="http://schemas.openxmlformats.org/spreadsheetml/2006/main" count="261" uniqueCount="148">
  <si>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</si>
  <si>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</si>
  <si>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</si>
  <si>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</si>
  <si>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</si>
  <si>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</si>
  <si>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</si>
  <si>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</si>
  <si>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</si>
  <si>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</si>
  <si>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</si>
  <si>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</si>
  <si>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</si>
  <si>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</si>
  <si>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</si>
  <si>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</si>
  <si>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</si>
  <si>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</si>
  <si>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</si>
  <si>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</si>
  <si>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</si>
  <si>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</si>
  <si>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</si>
  <si>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</si>
  <si>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</si>
  <si>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</si>
  <si>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</si>
  <si>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</si>
  <si>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</si>
  <si>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</si>
  <si>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</si>
  <si>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</si>
  <si>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</si>
  <si>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</si>
  <si>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</si>
  <si>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</si>
  <si>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</si>
  <si>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</si>
  <si>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</si>
  <si>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</si>
  <si>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</si>
  <si>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</si>
  <si>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</si>
  <si>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</si>
  <si>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</si>
  <si>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</si>
  <si>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</si>
  <si>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</si>
  <si>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</si>
  <si>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</si>
  <si>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</si>
  <si>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</si>
  <si>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</si>
  <si>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</si>
  <si>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</si>
  <si>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</si>
  <si>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</si>
  <si>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</si>
  <si>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</si>
  <si>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</si>
  <si>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</si>
  <si>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</si>
  <si>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</si>
  <si>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</si>
  <si>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</si>
  <si>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</si>
  <si>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</si>
  <si>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</si>
  <si>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</si>
  <si>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</si>
  <si>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</si>
  <si>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</si>
  <si>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</si>
  <si>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</si>
  <si>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</si>
  <si>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</si>
  <si>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</si>
  <si>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</si>
  <si>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</si>
  <si>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</si>
  <si>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</si>
  <si>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</si>
  <si>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</si>
  <si>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</si>
  <si>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</si>
  <si>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</si>
  <si>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</si>
  <si>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</si>
  <si>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</si>
  <si>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</si>
  <si>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</si>
  <si>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</si>
  <si>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</si>
  <si>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</si>
  <si>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</si>
  <si>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</si>
  <si>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</si>
  <si>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</si>
  <si>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</si>
  <si>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</si>
  <si>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</si>
  <si>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</si>
  <si>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</si>
  <si>
    <t>15-25-0274</t>
  </si>
  <si>
    <t>https://mentor.ieee.org/802.15/dcn/25/15-25-0274-01-04ab-d02-miscellaneous-comment-resolutions-iv.docx</t>
  </si>
  <si>
    <t>D02 Miscellaneous Comment Resolutions IV</t>
  </si>
  <si>
    <t>15-25-0224</t>
  </si>
  <si>
    <t>Mickael</t>
  </si>
  <si>
    <t>Proposed Resolutions for LB213 CID 643</t>
  </si>
  <si>
    <t>15-25-0283</t>
  </si>
  <si>
    <t>https://mentor.ieee.org/802.15/dcn/25/15-25-0283-00-04ab-proposed-resolutions-for-lb213-cid-643.docx</t>
  </si>
  <si>
    <t>Alex</t>
  </si>
  <si>
    <t>LB213/D02 comment resolution -- various CIDs p.65 to p.71</t>
  </si>
  <si>
    <t>https://mentor.ieee.org/802.15/dcn/25/15-25-0284-00-04ab-lb213-d02-comment-resolution-various-cids-p-65-to-p-71.docx</t>
  </si>
  <si>
    <t>15-25-0284</t>
  </si>
  <si>
    <t>15-25-0229</t>
  </si>
  <si>
    <t>https://mentor.ieee.org/802.15/dcn/25/15-25-0229-01-04ab-a-modified-compact-frame-encoding.pptx</t>
  </si>
  <si>
    <t xml:space="preserve">proposed resolution for MMS without report	</t>
  </si>
  <si>
    <t>https://mentor.ieee.org/802.15/dcn/25/15-25-0224-01-04ab-proposed-resolution-for-mms-without-report.docx</t>
  </si>
  <si>
    <t>A modified Compact frame encoding and other issues</t>
  </si>
  <si>
    <t>15-25-0293</t>
  </si>
  <si>
    <t>15-25-0292</t>
  </si>
  <si>
    <t>https://mentor.ieee.org/802.15/dcn/25/15-25-0293-00-04ab-lb213-d02-comment-resolution-various-cids-p-71-to-105.docx</t>
  </si>
  <si>
    <t>https://mentor.ieee.org/802.15/dcn/25/15-25-0292-00-04ab-resolutions-to-17-cids.docx</t>
  </si>
  <si>
    <t>LB213/D02 comment resolution -- CIDs p.71 to 105</t>
  </si>
  <si>
    <t xml:space="preserve">Resolutions to 17 CIDs	</t>
  </si>
  <si>
    <t xml:space="preserve">	D02 Miscellaneous Comment Resolutions IV</t>
  </si>
  <si>
    <t>Chair/All</t>
  </si>
  <si>
    <t>Final update on doc # 0293</t>
  </si>
  <si>
    <t>https://mentor.ieee.org/802.15/dcn/25/15-25-0293-01-04ab-lb213-d02-comment-resolution-various-cids-p-71-to-105.docx</t>
  </si>
  <si>
    <t>LB213/D02 comment resolution - follow-on to 15-25-0293</t>
  </si>
  <si>
    <t>https://mentor.ieee.org/802.15/dcn/25/15-25-0292-01-04ab-resolutions-to-17-cids.docx</t>
  </si>
  <si>
    <t>Standby or Pending:</t>
  </si>
  <si>
    <t>LB213/D02 comment resolution -- CIDs 509 and 186</t>
  </si>
  <si>
    <t>LB213/D02 comment resolution -- CID 504</t>
  </si>
  <si>
    <t>LB213/D02 comment resolution -- CIDs 12, 407, 115</t>
  </si>
  <si>
    <t>LB213/D02 comment resolution -- CIDs 174, 471, 472</t>
  </si>
  <si>
    <t>LB213/D02 comment resolution -- CID 27</t>
  </si>
  <si>
    <t>https://mentor.ieee.org/802.15/dcn/25/15-25-0305-00-04ab-lb213-d02-comment-resolution-cids-509-and-186.docx</t>
  </si>
  <si>
    <t>https://mentor.ieee.org/802.15/dcn/25/15-25-0306-00-04ab-lb213-d02-comment-resolution-cid-504.docx</t>
  </si>
  <si>
    <t>https://mentor.ieee.org/802.15/dcn/25/15-25-0307-00-04ab-lb213-d02-comment-resolution-cids-12-407-115.docx</t>
  </si>
  <si>
    <t>https://mentor.ieee.org/802.15/dcn/25/15-25-0308-00-04ab-lb213-d02-comment-resolution-cids-174-471-472.docx</t>
  </si>
  <si>
    <t>https://mentor.ieee.org/802.15/dcn/25/15-25-0309-00-04ab-lb213-d02-comment-resolution-cid-27.docx</t>
  </si>
  <si>
    <t>15-25-0305</t>
  </si>
  <si>
    <t>15-25-0306</t>
  </si>
  <si>
    <t>15-25-0307</t>
  </si>
  <si>
    <t>15-25-0308</t>
  </si>
  <si>
    <t>15-25-0309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</si>
</sst>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17" fillId="0" borderId="0" xfId="0" applyFont="1"/>
    <xf numFmtId="0" fontId="0" fillId="0" borderId="0" xfId="0" applyAlignment="1">
      <alignment wrapText="1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74-01-04ab-d02-miscellaneous-comment-resolutions-iv.docx" TargetMode="External"/><Relationship Id="rId13" Type="http://schemas.openxmlformats.org/officeDocument/2006/relationships/hyperlink" Target="https://mentor.ieee.org/802.15/dcn/25/15-25-0293-00-04ab-lb213-d02-comment-resolution-various-cids-p-71-to-105.docx" TargetMode="External"/><Relationship Id="rId18" Type="http://schemas.openxmlformats.org/officeDocument/2006/relationships/hyperlink" Target="https://mentor.ieee.org/802.15/dcn/25/15-25-0305-00-04ab-lb213-d02-comment-resolution-cids-509-and-186.docx" TargetMode="External"/><Relationship Id="rId3" Type="http://schemas.openxmlformats.org/officeDocument/2006/relationships/hyperlink" Target="https://mentor.ieee.org/802.15/dcn/25/15-25-0278-00-04ab-proposed-resolutions-267-268-269-270.docx" TargetMode="External"/><Relationship Id="rId21" Type="http://schemas.openxmlformats.org/officeDocument/2006/relationships/hyperlink" Target="https://mentor.ieee.org/802.15/dcn/25/15-25-0308-00-04ab-lb213-d02-comment-resolution-cids-174-471-472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12" Type="http://schemas.openxmlformats.org/officeDocument/2006/relationships/hyperlink" Target="https://mentor.ieee.org/802.15/dcn/25/15-25-0224-01-04ab-proposed-resolution-for-mms-without-report.docx" TargetMode="External"/><Relationship Id="rId17" Type="http://schemas.openxmlformats.org/officeDocument/2006/relationships/hyperlink" Target="https://mentor.ieee.org/802.15/dcn/25/15-25-0292-01-04ab-resolutions-to-17-cids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6" Type="http://schemas.openxmlformats.org/officeDocument/2006/relationships/hyperlink" Target="https://mentor.ieee.org/802.15/dcn/25/15-25-0293-01-04ab-lb213-d02-comment-resolution-various-cids-p-71-to-105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11" Type="http://schemas.openxmlformats.org/officeDocument/2006/relationships/hyperlink" Target="https://mentor.ieee.org/802.15/dcn/25/15-25-0229-01-04ab-a-modified-compact-frame-encoding.pptx" TargetMode="External"/><Relationship Id="rId5" Type="http://schemas.openxmlformats.org/officeDocument/2006/relationships/hyperlink" Target="https://mentor.ieee.org/802.15/dcn/25/15-25-0232-00-04ab-updates-to-rx-enable-for-non-interleaved-mms.docx" TargetMode="External"/><Relationship Id="rId15" Type="http://schemas.openxmlformats.org/officeDocument/2006/relationships/hyperlink" Target="https://mentor.ieee.org/802.15/dcn/25/15-25-0293-00-04ab-lb213-d02-comment-resolution-various-cids-p-71-to-105.doc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mentor.ieee.org/802.15/dcn/25/15-25-0284-00-04ab-lb213-d02-comment-resolution-various-cids-p-65-to-p-71.docx" TargetMode="External"/><Relationship Id="rId19" Type="http://schemas.openxmlformats.org/officeDocument/2006/relationships/hyperlink" Target="https://mentor.ieee.org/802.15/dcn/25/15-25-0306-00-04ab-lb213-d02-comment-resolution-cid-504.docx" TargetMode="External"/><Relationship Id="rId4" Type="http://schemas.openxmlformats.org/officeDocument/2006/relationships/hyperlink" Target="https://mentor.ieee.org/802.15/dcn/25/15-25-0253-00-04ab-d02-miscellaneous-comment-resolutions-iii.docx" TargetMode="External"/><Relationship Id="rId9" Type="http://schemas.openxmlformats.org/officeDocument/2006/relationships/hyperlink" Target="https://mentor.ieee.org/802.15/dcn/25/15-25-0283-00-04ab-proposed-resolutions-for-lb213-cid-643.docx" TargetMode="External"/><Relationship Id="rId14" Type="http://schemas.openxmlformats.org/officeDocument/2006/relationships/hyperlink" Target="https://mentor.ieee.org/802.15/dcn/25/15-25-0274-01-04ab-d02-miscellaneous-comment-resolutions-iv.docx" TargetMode="External"/><Relationship Id="rId22" Type="http://schemas.openxmlformats.org/officeDocument/2006/relationships/hyperlink" Target="https://mentor.ieee.org/802.15/dcn/25/15-25-0309-00-04ab-lb213-d02-comment-resolution-cid-27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4.4" x14ac:dyDescent="0.3"/>
  <cols>
    <col min="1" max="7" width="8.88671875" style="27" customWidth="1"/>
    <col min="8" max="8" width="16.6640625" customWidth="1"/>
    <col min="9" max="9" width="67.6640625" customWidth="1"/>
  </cols>
  <sheetData>
    <row r="1" spans="1:9" s="41" customFormat="1" ht="18" x14ac:dyDescent="0.35">
      <c r="A1" s="40" t="s">
        <v>45</v>
      </c>
      <c r="B1" s="40"/>
      <c r="C1" s="40"/>
      <c r="D1" s="40"/>
      <c r="E1" s="40"/>
      <c r="F1" s="40"/>
      <c r="G1" s="40"/>
      <c r="I1" s="44" t="s">
        <v>53</v>
      </c>
    </row>
    <row r="2" spans="1:9" x14ac:dyDescent="0.3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3">
      <c r="A3" s="33"/>
      <c r="B3" s="34"/>
      <c r="C3" s="34"/>
      <c r="D3" s="34"/>
      <c r="E3" s="34"/>
      <c r="F3" s="34"/>
      <c r="G3" s="29"/>
      <c r="I3" s="68" t="s">
        <v>54</v>
      </c>
    </row>
    <row r="4" spans="1:9" x14ac:dyDescent="0.3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3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3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6" x14ac:dyDescent="0.3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55</v>
      </c>
    </row>
    <row r="8" spans="1:9" x14ac:dyDescent="0.3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3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56</v>
      </c>
    </row>
    <row r="10" spans="1:9" x14ac:dyDescent="0.3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" customHeight="1" x14ac:dyDescent="0.3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3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3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3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6" x14ac:dyDescent="0.3">
      <c r="H17" s="39" t="s">
        <v>46</v>
      </c>
      <c r="I17" s="4" t="s">
        <v>57</v>
      </c>
    </row>
    <row r="18" spans="8:9" x14ac:dyDescent="0.3">
      <c r="I18" s="4" t="s">
        <v>44</v>
      </c>
    </row>
    <row r="19" spans="8:9" x14ac:dyDescent="0.3">
      <c r="I19" s="26" t="s">
        <v>43</v>
      </c>
    </row>
    <row r="20" spans="8:9" x14ac:dyDescent="0.3">
      <c r="I20" t="s">
        <v>42</v>
      </c>
    </row>
    <row r="21" spans="8:9" x14ac:dyDescent="0.3">
      <c r="I21" s="26" t="s">
        <v>36</v>
      </c>
    </row>
    <row r="22" spans="8:9" x14ac:dyDescent="0.3">
      <c r="I22" t="s">
        <v>37</v>
      </c>
    </row>
    <row r="23" spans="8:9" x14ac:dyDescent="0.3">
      <c r="I23" s="26" t="s">
        <v>38</v>
      </c>
    </row>
    <row r="24" spans="8:9" x14ac:dyDescent="0.3">
      <c r="I24" t="s">
        <v>39</v>
      </c>
    </row>
    <row r="25" spans="8:9" x14ac:dyDescent="0.3">
      <c r="I25" s="26" t="s">
        <v>40</v>
      </c>
    </row>
    <row r="26" spans="8:9" x14ac:dyDescent="0.3">
      <c r="I26" s="26" t="s">
        <v>41</v>
      </c>
    </row>
    <row r="28" spans="8:9" x14ac:dyDescent="0.3">
      <c r="I28" t="s">
        <v>58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3" sqref="A3"/>
    </sheetView>
  </sheetViews>
  <sheetFormatPr defaultRowHeight="14.4" x14ac:dyDescent="0.3"/>
  <cols>
    <col min="1" max="1" width="15.109375" style="1" customWidth="1"/>
    <col min="2" max="2" width="36" customWidth="1"/>
    <col min="4" max="4" width="14.109375" style="24" customWidth="1"/>
    <col min="5" max="5" width="43.6640625" style="6" customWidth="1"/>
  </cols>
  <sheetData>
    <row r="1" spans="1:7" x14ac:dyDescent="0.3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3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3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3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3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3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3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3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3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3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3">
      <c r="A11" s="2"/>
      <c r="F11" s="3"/>
      <c r="G11" s="3"/>
    </row>
    <row r="12" spans="1:7" x14ac:dyDescent="0.3">
      <c r="A12" s="2"/>
      <c r="F12" s="3"/>
      <c r="G12" s="3"/>
    </row>
    <row r="13" spans="1:7" x14ac:dyDescent="0.3">
      <c r="A13" s="2"/>
      <c r="F13" s="3"/>
      <c r="G13" s="3"/>
    </row>
    <row r="14" spans="1:7" x14ac:dyDescent="0.3">
      <c r="A14" s="2"/>
      <c r="F14" s="3"/>
      <c r="G14" s="3"/>
    </row>
    <row r="15" spans="1:7" x14ac:dyDescent="0.3">
      <c r="A15" s="2"/>
      <c r="F15" s="3"/>
      <c r="G15" s="3"/>
    </row>
    <row r="16" spans="1:7" x14ac:dyDescent="0.3">
      <c r="A16" s="2"/>
      <c r="F16" s="3"/>
    </row>
    <row r="17" spans="1:6" x14ac:dyDescent="0.3">
      <c r="A17" s="2"/>
      <c r="F17" s="3"/>
    </row>
    <row r="18" spans="1:6" x14ac:dyDescent="0.3">
      <c r="A18" s="2"/>
      <c r="F18" s="3"/>
    </row>
    <row r="19" spans="1:6" x14ac:dyDescent="0.3">
      <c r="A19" s="2"/>
      <c r="F19" s="3"/>
    </row>
    <row r="20" spans="1:6" x14ac:dyDescent="0.3">
      <c r="A20" s="2"/>
      <c r="F20" s="3"/>
    </row>
    <row r="21" spans="1:6" x14ac:dyDescent="0.3">
      <c r="A21" s="2"/>
      <c r="F21" s="3"/>
    </row>
    <row r="22" spans="1:6" x14ac:dyDescent="0.3">
      <c r="A22" s="2"/>
      <c r="F22" s="3"/>
    </row>
    <row r="23" spans="1:6" x14ac:dyDescent="0.3">
      <c r="A23" s="2"/>
      <c r="F23" s="3"/>
    </row>
    <row r="24" spans="1:6" x14ac:dyDescent="0.3">
      <c r="A24" s="2"/>
      <c r="F24" s="3"/>
    </row>
    <row r="25" spans="1:6" x14ac:dyDescent="0.3">
      <c r="A25" s="2"/>
      <c r="F25" s="3"/>
    </row>
    <row r="26" spans="1:6" x14ac:dyDescent="0.3">
      <c r="A26" s="2"/>
      <c r="F26" s="3"/>
    </row>
    <row r="27" spans="1:6" x14ac:dyDescent="0.3">
      <c r="A27" s="2"/>
      <c r="F27" s="3"/>
    </row>
    <row r="28" spans="1:6" x14ac:dyDescent="0.3">
      <c r="A28" s="2"/>
      <c r="F28" s="3"/>
    </row>
    <row r="29" spans="1:6" x14ac:dyDescent="0.3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0"/>
  <sheetViews>
    <sheetView tabSelected="1" topLeftCell="A60" zoomScale="130" zoomScaleNormal="130" workbookViewId="0">
      <selection activeCell="H70" sqref="H70"/>
    </sheetView>
  </sheetViews>
  <sheetFormatPr defaultRowHeight="14.4" x14ac:dyDescent="0.3"/>
  <cols>
    <col min="1" max="1" width="10.6640625" style="1" customWidth="1"/>
    <col min="2" max="2" width="5.88671875" style="24" customWidth="1"/>
    <col min="3" max="3" width="47.5546875" customWidth="1"/>
    <col min="4" max="4" width="8.33203125" customWidth="1"/>
    <col min="5" max="5" width="13.88671875" bestFit="1" customWidth="1"/>
    <col min="7" max="7" width="19.109375" style="24" customWidth="1"/>
    <col min="8" max="8" width="10.88671875" customWidth="1"/>
    <col min="9" max="9" width="18.6640625" customWidth="1"/>
  </cols>
  <sheetData>
    <row r="1" spans="1:20" ht="15.6" x14ac:dyDescent="0.3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6" x14ac:dyDescent="0.3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3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3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3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3">
      <c r="B6" s="24">
        <f t="shared" ref="B6:B8" si="0">B5+1</f>
        <v>2</v>
      </c>
      <c r="C6" t="s">
        <v>81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3">
      <c r="B7" s="24">
        <f t="shared" si="0"/>
        <v>3</v>
      </c>
      <c r="C7" t="s">
        <v>83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3">
      <c r="B8" s="24">
        <f t="shared" si="0"/>
        <v>4</v>
      </c>
      <c r="C8" t="s">
        <v>82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3">
      <c r="C9" t="s">
        <v>8</v>
      </c>
      <c r="E9" s="3">
        <f>E8+TIME(0,D8,0)</f>
        <v>0.29166666666666657</v>
      </c>
    </row>
    <row r="10" spans="1:20" x14ac:dyDescent="0.3">
      <c r="E10" s="3"/>
    </row>
    <row r="11" spans="1:20" s="4" customFormat="1" x14ac:dyDescent="0.3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3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3">
      <c r="B13" s="24">
        <f t="shared" ref="B13:B14" si="1">B12+1</f>
        <v>6</v>
      </c>
      <c r="C13" t="s">
        <v>87</v>
      </c>
      <c r="D13">
        <v>20</v>
      </c>
      <c r="E13" s="3">
        <f t="shared" ref="E13" si="2">E12+TIME(0,D12,0)</f>
        <v>0.25694444444444442</v>
      </c>
      <c r="G13" s="24" t="s">
        <v>88</v>
      </c>
      <c r="H13" t="s">
        <v>86</v>
      </c>
      <c r="I13" s="26" t="s">
        <v>89</v>
      </c>
    </row>
    <row r="14" spans="1:20" x14ac:dyDescent="0.3">
      <c r="B14" s="24">
        <f t="shared" si="1"/>
        <v>7</v>
      </c>
      <c r="C14" t="s">
        <v>90</v>
      </c>
      <c r="D14">
        <v>5</v>
      </c>
      <c r="E14" s="3">
        <f>E13+TIME(0,D13,0)</f>
        <v>0.27083333333333331</v>
      </c>
      <c r="G14" s="24" t="s">
        <v>91</v>
      </c>
      <c r="I14" s="26"/>
    </row>
    <row r="15" spans="1:20" x14ac:dyDescent="0.3">
      <c r="B15" s="24">
        <f>B14+1</f>
        <v>8</v>
      </c>
      <c r="C15" t="s">
        <v>59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3">
      <c r="B16" s="24">
        <f>B15+1</f>
        <v>9</v>
      </c>
      <c r="C16" t="s">
        <v>8</v>
      </c>
      <c r="E16" s="3">
        <f>E15+TIME(0,D15,0)</f>
        <v>0.28819444444444442</v>
      </c>
      <c r="G16" s="24" t="s">
        <v>60</v>
      </c>
      <c r="H16" s="24"/>
      <c r="I16" s="26"/>
    </row>
    <row r="17" spans="1:9" x14ac:dyDescent="0.3">
      <c r="E17" s="3"/>
      <c r="H17" s="24"/>
      <c r="I17" s="26"/>
    </row>
    <row r="18" spans="1:9" x14ac:dyDescent="0.3">
      <c r="E18" s="3"/>
    </row>
    <row r="19" spans="1:9" s="4" customFormat="1" x14ac:dyDescent="0.3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Summary!F4</f>
        <v>0.25</v>
      </c>
      <c r="F19" s="5">
        <f>E19+TIME(-$E$1,0,0)</f>
        <v>0.54166666666666674</v>
      </c>
      <c r="G19" s="23"/>
    </row>
    <row r="20" spans="1:9" x14ac:dyDescent="0.3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3">
      <c r="B21" s="24">
        <f>B20+1</f>
        <v>11</v>
      </c>
      <c r="C21" t="s">
        <v>87</v>
      </c>
      <c r="D21">
        <v>10</v>
      </c>
      <c r="E21" s="3">
        <f t="shared" si="3"/>
        <v>0.25347222222222221</v>
      </c>
      <c r="G21" s="24" t="s">
        <v>88</v>
      </c>
      <c r="H21" t="s">
        <v>86</v>
      </c>
      <c r="I21" s="26" t="s">
        <v>97</v>
      </c>
    </row>
    <row r="22" spans="1:9" x14ac:dyDescent="0.3">
      <c r="B22" s="24">
        <f>B21+1</f>
        <v>12</v>
      </c>
      <c r="C22" t="s">
        <v>93</v>
      </c>
      <c r="D22">
        <v>15</v>
      </c>
      <c r="E22" s="3">
        <f t="shared" si="3"/>
        <v>0.26041666666666663</v>
      </c>
      <c r="G22" s="24" t="s">
        <v>92</v>
      </c>
      <c r="H22" t="s">
        <v>96</v>
      </c>
      <c r="I22" s="26" t="s">
        <v>98</v>
      </c>
    </row>
    <row r="23" spans="1:9" x14ac:dyDescent="0.3">
      <c r="B23" s="24">
        <f>B22+1</f>
        <v>13</v>
      </c>
      <c r="C23" t="s">
        <v>102</v>
      </c>
      <c r="D23">
        <v>15</v>
      </c>
      <c r="E23" s="3">
        <f t="shared" si="3"/>
        <v>0.27083333333333331</v>
      </c>
      <c r="G23" s="24" t="s">
        <v>80</v>
      </c>
      <c r="H23" t="s">
        <v>94</v>
      </c>
      <c r="I23" s="26" t="s">
        <v>99</v>
      </c>
    </row>
    <row r="24" spans="1:9" x14ac:dyDescent="0.3">
      <c r="B24" s="24">
        <f>B23+1</f>
        <v>14</v>
      </c>
      <c r="C24" t="s">
        <v>101</v>
      </c>
      <c r="D24">
        <v>15</v>
      </c>
      <c r="E24" s="3">
        <f t="shared" si="3"/>
        <v>0.28125</v>
      </c>
      <c r="G24" s="24" t="s">
        <v>80</v>
      </c>
      <c r="H24" t="s">
        <v>95</v>
      </c>
      <c r="I24" s="26" t="s">
        <v>100</v>
      </c>
    </row>
    <row r="25" spans="1:9" x14ac:dyDescent="0.3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3">
      <c r="E26" s="3"/>
    </row>
    <row r="27" spans="1:9" s="4" customFormat="1" x14ac:dyDescent="0.3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3">
      <c r="B28" s="24">
        <f>B25+1</f>
        <v>16</v>
      </c>
      <c r="C28" t="s">
        <v>9</v>
      </c>
      <c r="D28">
        <v>5</v>
      </c>
      <c r="E28" s="3">
        <f t="shared" ref="E28:E32" si="4">E27+TIME(0,D27,0)</f>
        <v>0.25</v>
      </c>
      <c r="G28" s="24" t="s">
        <v>21</v>
      </c>
    </row>
    <row r="29" spans="1:9" x14ac:dyDescent="0.3">
      <c r="B29" s="24">
        <f>B28+1</f>
        <v>17</v>
      </c>
      <c r="C29" t="s">
        <v>102</v>
      </c>
      <c r="D29">
        <v>15</v>
      </c>
      <c r="E29" s="3">
        <f t="shared" si="4"/>
        <v>0.25347222222222221</v>
      </c>
      <c r="G29" s="24" t="s">
        <v>80</v>
      </c>
      <c r="H29" t="s">
        <v>94</v>
      </c>
      <c r="I29" s="26" t="s">
        <v>99</v>
      </c>
    </row>
    <row r="30" spans="1:9" x14ac:dyDescent="0.3">
      <c r="B30" s="24">
        <f>B29+1</f>
        <v>18</v>
      </c>
      <c r="C30" t="s">
        <v>101</v>
      </c>
      <c r="D30">
        <v>20</v>
      </c>
      <c r="E30" s="3">
        <f t="shared" si="4"/>
        <v>0.2638888888888889</v>
      </c>
      <c r="G30" s="24" t="s">
        <v>80</v>
      </c>
      <c r="H30" t="s">
        <v>95</v>
      </c>
      <c r="I30" s="26" t="s">
        <v>100</v>
      </c>
    </row>
    <row r="31" spans="1:9" x14ac:dyDescent="0.3">
      <c r="B31" s="24">
        <f>B30+1</f>
        <v>19</v>
      </c>
      <c r="C31" t="s">
        <v>105</v>
      </c>
      <c r="D31">
        <v>20</v>
      </c>
      <c r="E31" s="3">
        <f t="shared" si="4"/>
        <v>0.27777777777777779</v>
      </c>
      <c r="G31" s="24" t="s">
        <v>80</v>
      </c>
      <c r="H31" t="s">
        <v>103</v>
      </c>
      <c r="I31" s="26" t="s">
        <v>104</v>
      </c>
    </row>
    <row r="32" spans="1:9" x14ac:dyDescent="0.3">
      <c r="B32" s="24">
        <f>B31+1</f>
        <v>20</v>
      </c>
      <c r="C32" t="s">
        <v>8</v>
      </c>
      <c r="D32">
        <v>0</v>
      </c>
      <c r="E32" s="3">
        <f t="shared" si="4"/>
        <v>0.29166666666666669</v>
      </c>
      <c r="G32" s="24" t="s">
        <v>21</v>
      </c>
      <c r="I32" s="26"/>
    </row>
    <row r="33" spans="1:9" x14ac:dyDescent="0.3">
      <c r="E33" s="3"/>
    </row>
    <row r="34" spans="1:9" x14ac:dyDescent="0.3">
      <c r="A34" s="25"/>
    </row>
    <row r="35" spans="1:9" s="4" customFormat="1" x14ac:dyDescent="0.3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3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3">
      <c r="B37" s="24">
        <f>B36+1</f>
        <v>22</v>
      </c>
      <c r="C37" t="s">
        <v>81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3">
      <c r="B38" s="24">
        <f>B37+1</f>
        <v>23</v>
      </c>
      <c r="C38" t="s">
        <v>108</v>
      </c>
      <c r="D38">
        <v>20</v>
      </c>
      <c r="E38" s="3">
        <f t="shared" si="5"/>
        <v>0.26041666666666663</v>
      </c>
      <c r="G38" s="24" t="s">
        <v>88</v>
      </c>
      <c r="H38" t="s">
        <v>109</v>
      </c>
      <c r="I38" s="26" t="s">
        <v>110</v>
      </c>
    </row>
    <row r="39" spans="1:9" x14ac:dyDescent="0.3">
      <c r="B39" s="24">
        <f>B38+1</f>
        <v>24</v>
      </c>
      <c r="C39" t="s">
        <v>112</v>
      </c>
      <c r="D39">
        <v>20</v>
      </c>
      <c r="E39" s="3">
        <f t="shared" si="5"/>
        <v>0.27430555555555552</v>
      </c>
      <c r="G39" s="24" t="s">
        <v>111</v>
      </c>
      <c r="H39" t="s">
        <v>114</v>
      </c>
      <c r="I39" s="26" t="s">
        <v>113</v>
      </c>
    </row>
    <row r="40" spans="1:9" x14ac:dyDescent="0.3">
      <c r="B40" s="24">
        <f>B39+1</f>
        <v>25</v>
      </c>
      <c r="C40" t="s">
        <v>85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3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3">
      <c r="E43" s="3"/>
      <c r="F43" s="5"/>
    </row>
    <row r="44" spans="1:9" x14ac:dyDescent="0.3">
      <c r="A44" s="25">
        <f>Summary!$A$7</f>
        <v>45839</v>
      </c>
      <c r="C44" s="4" t="str">
        <f>CONCATENATE(TEXT(Summary!$A$7,"dd-mmm")," ",Summary!$B$7)</f>
        <v>01-Jul Comment Resolution</v>
      </c>
      <c r="E44" s="5">
        <f>Summary!F7</f>
        <v>0.25</v>
      </c>
      <c r="F44" s="5">
        <f>E44+TIME(-$E$1,0,0)</f>
        <v>0.54166666666666674</v>
      </c>
      <c r="I44" s="26"/>
    </row>
    <row r="45" spans="1:9" x14ac:dyDescent="0.3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3">
      <c r="B46" s="24">
        <f>B45+1</f>
        <v>28</v>
      </c>
      <c r="C46" t="s">
        <v>117</v>
      </c>
      <c r="D46">
        <v>20</v>
      </c>
      <c r="E46" s="3">
        <f t="shared" si="6"/>
        <v>0.25347222222222221</v>
      </c>
      <c r="G46" s="24" t="s">
        <v>107</v>
      </c>
      <c r="H46" t="s">
        <v>106</v>
      </c>
      <c r="I46" s="26" t="s">
        <v>118</v>
      </c>
    </row>
    <row r="47" spans="1:9" x14ac:dyDescent="0.3">
      <c r="B47" s="24">
        <f>B46+1</f>
        <v>29</v>
      </c>
      <c r="C47" t="s">
        <v>119</v>
      </c>
      <c r="D47">
        <v>10</v>
      </c>
      <c r="E47" s="3">
        <f t="shared" si="6"/>
        <v>0.2673611111111111</v>
      </c>
      <c r="G47" s="24" t="s">
        <v>80</v>
      </c>
      <c r="H47" t="s">
        <v>115</v>
      </c>
      <c r="I47" s="26" t="s">
        <v>116</v>
      </c>
    </row>
    <row r="48" spans="1:9" x14ac:dyDescent="0.3">
      <c r="B48" s="24">
        <f>B47+1</f>
        <v>30</v>
      </c>
      <c r="C48" t="s">
        <v>124</v>
      </c>
      <c r="D48">
        <v>20</v>
      </c>
      <c r="E48" s="3">
        <f t="shared" si="6"/>
        <v>0.27430555555555552</v>
      </c>
      <c r="G48" s="24" t="s">
        <v>111</v>
      </c>
      <c r="H48" t="s">
        <v>120</v>
      </c>
      <c r="I48" s="26" t="s">
        <v>122</v>
      </c>
    </row>
    <row r="49" spans="1:9" x14ac:dyDescent="0.3">
      <c r="B49" s="24">
        <f>B48+1</f>
        <v>31</v>
      </c>
      <c r="C49" t="s">
        <v>85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3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3">
      <c r="A52" s="25"/>
      <c r="B52" s="23"/>
      <c r="E52" s="5"/>
      <c r="F52" s="5"/>
      <c r="G52" s="23"/>
    </row>
    <row r="53" spans="1:9" x14ac:dyDescent="0.3">
      <c r="A53" s="25">
        <f>Summary!$A$8</f>
        <v>45846</v>
      </c>
      <c r="C53" s="4" t="str">
        <f>CONCATENATE(TEXT(Summary!$A$8,"dd-mmm")," ",Summary!$B$8)</f>
        <v>08-Jul Comment Resolution</v>
      </c>
      <c r="E53" s="5">
        <f>Summary!F8</f>
        <v>0.25</v>
      </c>
      <c r="F53" s="5">
        <f>E53+TIME(-$E$1,0,0)</f>
        <v>0.54166666666666674</v>
      </c>
    </row>
    <row r="54" spans="1:9" x14ac:dyDescent="0.3">
      <c r="B54" s="24">
        <f>B50+1</f>
        <v>32</v>
      </c>
      <c r="C54" t="s">
        <v>9</v>
      </c>
      <c r="D54">
        <v>5</v>
      </c>
      <c r="E54" s="3">
        <f t="shared" ref="E54:E57" si="7">E53+TIME(0,D53,0)</f>
        <v>0.25</v>
      </c>
      <c r="G54" s="24" t="s">
        <v>21</v>
      </c>
      <c r="I54" s="26"/>
    </row>
    <row r="55" spans="1:9" x14ac:dyDescent="0.3">
      <c r="B55" s="24">
        <f>B54+1</f>
        <v>33</v>
      </c>
      <c r="C55" t="s">
        <v>124</v>
      </c>
      <c r="D55">
        <v>55</v>
      </c>
      <c r="E55" s="3">
        <f t="shared" si="7"/>
        <v>0.25347222222222221</v>
      </c>
      <c r="G55" s="24" t="s">
        <v>111</v>
      </c>
      <c r="H55" t="s">
        <v>120</v>
      </c>
      <c r="I55" s="26" t="s">
        <v>122</v>
      </c>
    </row>
    <row r="56" spans="1:9" x14ac:dyDescent="0.3">
      <c r="B56" s="24">
        <f>B55+1</f>
        <v>34</v>
      </c>
      <c r="C56" t="s">
        <v>85</v>
      </c>
      <c r="D56">
        <v>0</v>
      </c>
      <c r="E56" s="3">
        <f t="shared" si="7"/>
        <v>0.29166666666666663</v>
      </c>
      <c r="G56" s="24" t="s">
        <v>21</v>
      </c>
    </row>
    <row r="57" spans="1:9" x14ac:dyDescent="0.3">
      <c r="B57" s="24">
        <f>B56+1</f>
        <v>35</v>
      </c>
      <c r="C57" t="s">
        <v>8</v>
      </c>
      <c r="D57">
        <v>0</v>
      </c>
      <c r="E57" s="3">
        <f t="shared" si="7"/>
        <v>0.29166666666666663</v>
      </c>
      <c r="G57" s="24" t="s">
        <v>21</v>
      </c>
    </row>
    <row r="58" spans="1:9" x14ac:dyDescent="0.3">
      <c r="A58" s="25"/>
      <c r="E58" s="3"/>
      <c r="F58" s="5"/>
    </row>
    <row r="59" spans="1:9" s="4" customFormat="1" x14ac:dyDescent="0.3">
      <c r="A59" s="25"/>
      <c r="B59" s="23"/>
      <c r="E59" s="5"/>
      <c r="F59" s="5"/>
      <c r="G59" s="23"/>
    </row>
    <row r="60" spans="1:9" x14ac:dyDescent="0.3">
      <c r="A60" s="25">
        <f>Summary!$A$9</f>
        <v>45853</v>
      </c>
      <c r="C60" s="4" t="str">
        <f>CONCATENATE(TEXT(Summary!$A$9,"dd-mmm")," ",Summary!$B$9)</f>
        <v>15-Jul Comment Resolution</v>
      </c>
      <c r="E60" s="5">
        <f>Summary!F9</f>
        <v>0.25</v>
      </c>
      <c r="F60" s="5">
        <f>E60+TIME(-$E$1,0,0)</f>
        <v>0.54166666666666674</v>
      </c>
      <c r="I60" s="26"/>
    </row>
    <row r="61" spans="1:9" x14ac:dyDescent="0.3">
      <c r="B61" s="24">
        <f>B57+1</f>
        <v>36</v>
      </c>
      <c r="C61" t="s">
        <v>9</v>
      </c>
      <c r="D61">
        <v>5</v>
      </c>
      <c r="E61" s="3">
        <f t="shared" ref="E61:E65" si="8">E60+TIME(0,D60,0)</f>
        <v>0.25</v>
      </c>
      <c r="G61" s="24" t="s">
        <v>21</v>
      </c>
      <c r="I61" s="26"/>
    </row>
    <row r="62" spans="1:9" x14ac:dyDescent="0.3">
      <c r="B62" s="24">
        <f>B61+1</f>
        <v>37</v>
      </c>
      <c r="C62" t="s">
        <v>126</v>
      </c>
      <c r="D62">
        <v>25</v>
      </c>
      <c r="E62" s="3">
        <f t="shared" si="8"/>
        <v>0.25347222222222221</v>
      </c>
      <c r="G62" s="24" t="s">
        <v>80</v>
      </c>
      <c r="H62" t="s">
        <v>103</v>
      </c>
      <c r="I62" s="26" t="s">
        <v>104</v>
      </c>
    </row>
    <row r="63" spans="1:9" x14ac:dyDescent="0.3">
      <c r="B63" s="24">
        <f>B62+1</f>
        <v>38</v>
      </c>
      <c r="C63" t="s">
        <v>125</v>
      </c>
      <c r="D63">
        <v>25</v>
      </c>
      <c r="E63" s="3">
        <f t="shared" si="8"/>
        <v>0.27083333333333331</v>
      </c>
      <c r="G63" s="24" t="s">
        <v>92</v>
      </c>
      <c r="H63" t="s">
        <v>121</v>
      </c>
      <c r="I63" s="26" t="s">
        <v>123</v>
      </c>
    </row>
    <row r="64" spans="1:9" x14ac:dyDescent="0.3">
      <c r="B64" s="24">
        <f>B63+1</f>
        <v>39</v>
      </c>
      <c r="C64" t="s">
        <v>128</v>
      </c>
      <c r="D64">
        <v>5</v>
      </c>
      <c r="E64" s="3">
        <f t="shared" si="8"/>
        <v>0.28819444444444442</v>
      </c>
      <c r="G64" s="24" t="s">
        <v>111</v>
      </c>
      <c r="H64" t="s">
        <v>120</v>
      </c>
      <c r="I64" s="26" t="s">
        <v>129</v>
      </c>
    </row>
    <row r="65" spans="1:9" x14ac:dyDescent="0.3">
      <c r="B65" s="24">
        <f>B64+1</f>
        <v>40</v>
      </c>
      <c r="C65" t="s">
        <v>8</v>
      </c>
      <c r="D65">
        <v>0</v>
      </c>
      <c r="E65" s="3">
        <f t="shared" si="8"/>
        <v>0.29166666666666663</v>
      </c>
      <c r="G65" s="24" t="s">
        <v>21</v>
      </c>
    </row>
    <row r="66" spans="1:9" x14ac:dyDescent="0.3">
      <c r="E66" s="3"/>
    </row>
    <row r="67" spans="1:9" x14ac:dyDescent="0.3">
      <c r="E67" s="3"/>
    </row>
    <row r="68" spans="1:9" x14ac:dyDescent="0.3">
      <c r="A68" s="25">
        <f>Summary!$A$10</f>
        <v>45860</v>
      </c>
      <c r="C68" s="4" t="str">
        <f>CONCATENATE(TEXT(Summary!$A$10,"dd-mmm")," ",Summary!$B$10)</f>
        <v>22-Jul Comment Resolution</v>
      </c>
      <c r="E68" s="5">
        <f>Summary!F10</f>
        <v>0.25</v>
      </c>
      <c r="F68" s="5">
        <f>E68+TIME(-$E$1,0,0)</f>
        <v>0.54166666666666674</v>
      </c>
      <c r="I68" s="26"/>
    </row>
    <row r="69" spans="1:9" x14ac:dyDescent="0.3">
      <c r="B69" s="24">
        <f>B65+1</f>
        <v>41</v>
      </c>
      <c r="C69" t="s">
        <v>9</v>
      </c>
      <c r="D69">
        <v>5</v>
      </c>
      <c r="E69" s="3">
        <f t="shared" ref="E69:E73" si="9">E68+TIME(0,D68,0)</f>
        <v>0.25</v>
      </c>
      <c r="G69" s="24" t="s">
        <v>21</v>
      </c>
      <c r="I69" s="26"/>
    </row>
    <row r="70" spans="1:9" x14ac:dyDescent="0.3">
      <c r="B70" s="24">
        <f>B69+1</f>
        <v>42</v>
      </c>
      <c r="C70" t="s">
        <v>125</v>
      </c>
      <c r="D70">
        <v>25</v>
      </c>
      <c r="E70" s="3">
        <f t="shared" si="9"/>
        <v>0.25347222222222221</v>
      </c>
      <c r="G70" s="24" t="s">
        <v>92</v>
      </c>
      <c r="H70" t="s">
        <v>121</v>
      </c>
      <c r="I70" s="70" t="s">
        <v>131</v>
      </c>
    </row>
    <row r="71" spans="1:9" x14ac:dyDescent="0.3">
      <c r="B71" s="24">
        <f>B70+1</f>
        <v>43</v>
      </c>
      <c r="C71" t="s">
        <v>130</v>
      </c>
      <c r="D71">
        <v>20</v>
      </c>
      <c r="E71" s="3">
        <f t="shared" si="9"/>
        <v>0.27083333333333331</v>
      </c>
      <c r="G71" s="24" t="s">
        <v>111</v>
      </c>
      <c r="I71" s="26"/>
    </row>
    <row r="72" spans="1:9" x14ac:dyDescent="0.3">
      <c r="B72" s="24">
        <f>B71+1</f>
        <v>44</v>
      </c>
      <c r="C72" t="s">
        <v>84</v>
      </c>
      <c r="D72">
        <v>5</v>
      </c>
      <c r="E72" s="3">
        <f t="shared" si="9"/>
        <v>0.28472222222222221</v>
      </c>
      <c r="G72" s="24" t="s">
        <v>127</v>
      </c>
    </row>
    <row r="73" spans="1:9" x14ac:dyDescent="0.3">
      <c r="B73" s="24">
        <f>B72+1</f>
        <v>45</v>
      </c>
      <c r="C73" t="s">
        <v>85</v>
      </c>
      <c r="D73">
        <v>5</v>
      </c>
      <c r="E73" s="3">
        <f t="shared" si="9"/>
        <v>0.28819444444444442</v>
      </c>
      <c r="G73" s="24" t="s">
        <v>21</v>
      </c>
    </row>
    <row r="74" spans="1:9" x14ac:dyDescent="0.3">
      <c r="B74" s="24">
        <f>B73+1</f>
        <v>46</v>
      </c>
      <c r="C74" t="s">
        <v>8</v>
      </c>
      <c r="D74">
        <v>0</v>
      </c>
      <c r="E74" s="3">
        <f t="shared" ref="E74" si="10">E73+TIME(0,D73,0)</f>
        <v>0.29166666666666663</v>
      </c>
      <c r="G74" s="24" t="s">
        <v>21</v>
      </c>
    </row>
    <row r="75" spans="1:9" x14ac:dyDescent="0.3">
      <c r="E75" s="3"/>
    </row>
    <row r="76" spans="1:9" x14ac:dyDescent="0.3">
      <c r="E76" s="3"/>
    </row>
    <row r="77" spans="1:9" s="4" customFormat="1" x14ac:dyDescent="0.3">
      <c r="A77" s="25"/>
      <c r="B77" s="23"/>
      <c r="C77" t="s">
        <v>132</v>
      </c>
      <c r="E77" s="5"/>
      <c r="F77" s="5"/>
      <c r="G77" s="23"/>
    </row>
    <row r="78" spans="1:9" x14ac:dyDescent="0.3">
      <c r="A78" s="25"/>
      <c r="C78" s="71" t="s">
        <v>133</v>
      </c>
      <c r="D78" t="s">
        <v>111</v>
      </c>
      <c r="E78" s="3"/>
      <c r="G78" t="s">
        <v>111</v>
      </c>
      <c r="H78" t="s">
        <v>143</v>
      </c>
      <c r="I78" s="70" t="s">
        <v>138</v>
      </c>
    </row>
    <row r="79" spans="1:9" x14ac:dyDescent="0.3">
      <c r="A79" s="25"/>
      <c r="C79" s="71" t="s">
        <v>134</v>
      </c>
      <c r="D79" t="s">
        <v>111</v>
      </c>
      <c r="E79" s="3"/>
      <c r="G79" t="s">
        <v>111</v>
      </c>
      <c r="H79" t="s">
        <v>144</v>
      </c>
      <c r="I79" s="70" t="s">
        <v>139</v>
      </c>
    </row>
    <row r="80" spans="1:9" x14ac:dyDescent="0.3">
      <c r="C80" s="71" t="s">
        <v>135</v>
      </c>
      <c r="D80" t="s">
        <v>111</v>
      </c>
      <c r="E80" s="3"/>
      <c r="G80" t="s">
        <v>111</v>
      </c>
      <c r="H80" t="s">
        <v>145</v>
      </c>
      <c r="I80" s="70" t="s">
        <v>140</v>
      </c>
    </row>
    <row r="81" spans="1:9" x14ac:dyDescent="0.3">
      <c r="C81" s="71" t="s">
        <v>136</v>
      </c>
      <c r="D81" t="s">
        <v>111</v>
      </c>
      <c r="E81" s="3"/>
      <c r="G81" t="s">
        <v>111</v>
      </c>
      <c r="H81" t="s">
        <v>146</v>
      </c>
      <c r="I81" s="70" t="s">
        <v>141</v>
      </c>
    </row>
    <row r="82" spans="1:9" x14ac:dyDescent="0.3">
      <c r="C82" s="71" t="s">
        <v>137</v>
      </c>
      <c r="D82" t="s">
        <v>111</v>
      </c>
      <c r="E82" s="3"/>
      <c r="G82" t="s">
        <v>111</v>
      </c>
      <c r="H82" t="s">
        <v>147</v>
      </c>
      <c r="I82" s="70" t="s">
        <v>142</v>
      </c>
    </row>
    <row r="83" spans="1:9" x14ac:dyDescent="0.3">
      <c r="E83" s="3"/>
    </row>
    <row r="84" spans="1:9" x14ac:dyDescent="0.3">
      <c r="E84" s="3"/>
    </row>
    <row r="85" spans="1:9" s="4" customFormat="1" x14ac:dyDescent="0.3">
      <c r="A85" s="25"/>
      <c r="B85" s="24"/>
      <c r="C85"/>
      <c r="D85"/>
      <c r="E85" s="3"/>
      <c r="F85"/>
      <c r="G85" s="24"/>
    </row>
    <row r="86" spans="1:9" s="4" customFormat="1" x14ac:dyDescent="0.3">
      <c r="A86" s="25"/>
      <c r="B86" s="24"/>
      <c r="C86"/>
      <c r="D86"/>
      <c r="E86" s="3"/>
      <c r="F86"/>
      <c r="G86" s="24"/>
    </row>
    <row r="87" spans="1:9" s="4" customFormat="1" x14ac:dyDescent="0.3">
      <c r="A87" s="25">
        <f>Summary!$A$14</f>
        <v>0</v>
      </c>
      <c r="D87"/>
      <c r="E87" s="3"/>
      <c r="F87"/>
      <c r="G87" s="24"/>
      <c r="H87"/>
    </row>
    <row r="88" spans="1:9" s="4" customFormat="1" x14ac:dyDescent="0.3">
      <c r="A88" s="1"/>
      <c r="B88" s="24"/>
      <c r="C88"/>
      <c r="D88"/>
      <c r="E88" s="3"/>
      <c r="F88"/>
      <c r="G88" s="24"/>
      <c r="H88"/>
    </row>
    <row r="89" spans="1:9" s="4" customFormat="1" x14ac:dyDescent="0.3">
      <c r="A89" s="1"/>
      <c r="B89" s="24"/>
      <c r="C89"/>
      <c r="D89"/>
      <c r="E89" s="3"/>
      <c r="F89"/>
      <c r="G89" s="24"/>
      <c r="H89"/>
      <c r="I89" s="26"/>
    </row>
    <row r="90" spans="1:9" s="4" customFormat="1" x14ac:dyDescent="0.3">
      <c r="A90" s="1"/>
      <c r="B90" s="24"/>
      <c r="C90"/>
      <c r="D90"/>
      <c r="E90" s="3"/>
      <c r="F90"/>
      <c r="G90" s="24"/>
      <c r="H90"/>
      <c r="I90" s="26"/>
    </row>
    <row r="91" spans="1:9" s="4" customFormat="1" x14ac:dyDescent="0.3">
      <c r="A91" s="1"/>
      <c r="B91" s="24"/>
      <c r="C91"/>
      <c r="D91"/>
      <c r="E91" s="3"/>
      <c r="F91"/>
      <c r="G91" s="24"/>
      <c r="H91"/>
    </row>
    <row r="92" spans="1:9" s="4" customFormat="1" x14ac:dyDescent="0.3">
      <c r="A92" s="1"/>
      <c r="B92" s="24"/>
      <c r="C92"/>
      <c r="D92"/>
      <c r="E92" s="3"/>
      <c r="F92"/>
      <c r="G92" s="24"/>
      <c r="H92"/>
    </row>
    <row r="93" spans="1:9" x14ac:dyDescent="0.3">
      <c r="A93" s="2"/>
      <c r="E93" s="3"/>
    </row>
    <row r="94" spans="1:9" x14ac:dyDescent="0.3">
      <c r="A94" s="25"/>
      <c r="C94" s="4"/>
      <c r="E94" s="3"/>
      <c r="F94" s="5"/>
    </row>
    <row r="95" spans="1:9" x14ac:dyDescent="0.3">
      <c r="A95" s="25"/>
      <c r="E95" s="3"/>
      <c r="I95" s="26"/>
    </row>
    <row r="96" spans="1:9" x14ac:dyDescent="0.3">
      <c r="A96" s="25"/>
      <c r="E96" s="3"/>
      <c r="I96" s="26"/>
    </row>
    <row r="97" spans="1:9" x14ac:dyDescent="0.3">
      <c r="A97" s="25"/>
      <c r="E97" s="3"/>
    </row>
    <row r="98" spans="1:9" x14ac:dyDescent="0.3">
      <c r="A98" s="25"/>
      <c r="E98" s="3"/>
      <c r="I98" s="26"/>
    </row>
    <row r="99" spans="1:9" x14ac:dyDescent="0.3">
      <c r="E99" s="3"/>
      <c r="I99" s="26"/>
    </row>
    <row r="100" spans="1:9" x14ac:dyDescent="0.3">
      <c r="E100" s="3"/>
    </row>
    <row r="103" spans="1:9" x14ac:dyDescent="0.3">
      <c r="E103" s="3"/>
      <c r="I103" s="26"/>
    </row>
    <row r="105" spans="1:9" x14ac:dyDescent="0.3">
      <c r="A105" s="25"/>
    </row>
    <row r="106" spans="1:9" x14ac:dyDescent="0.3">
      <c r="E106" s="5"/>
    </row>
    <row r="107" spans="1:9" x14ac:dyDescent="0.3">
      <c r="E107" s="3"/>
    </row>
    <row r="108" spans="1:9" x14ac:dyDescent="0.3">
      <c r="E108" s="3"/>
    </row>
    <row r="109" spans="1:9" x14ac:dyDescent="0.3">
      <c r="E109" s="3"/>
    </row>
    <row r="110" spans="1:9" x14ac:dyDescent="0.3">
      <c r="E110" s="3"/>
    </row>
    <row r="112" spans="1:9" x14ac:dyDescent="0.3">
      <c r="A112" s="25"/>
    </row>
    <row r="113" spans="1:5" x14ac:dyDescent="0.3">
      <c r="A113" s="25"/>
      <c r="E113" s="5"/>
    </row>
    <row r="114" spans="1:5" x14ac:dyDescent="0.3">
      <c r="E114" s="3"/>
    </row>
    <row r="115" spans="1:5" x14ac:dyDescent="0.3">
      <c r="E115" s="3"/>
    </row>
    <row r="116" spans="1:5" x14ac:dyDescent="0.3">
      <c r="E116" s="3"/>
    </row>
    <row r="117" spans="1:5" x14ac:dyDescent="0.3">
      <c r="E117" s="3"/>
    </row>
    <row r="118" spans="1:5" x14ac:dyDescent="0.3">
      <c r="A118" s="25"/>
      <c r="E118" s="5"/>
    </row>
    <row r="119" spans="1:5" x14ac:dyDescent="0.3">
      <c r="A119" s="25"/>
      <c r="E119" s="5"/>
    </row>
    <row r="120" spans="1:5" x14ac:dyDescent="0.3">
      <c r="A120" s="25"/>
      <c r="E120" s="5"/>
    </row>
    <row r="121" spans="1:5" x14ac:dyDescent="0.3">
      <c r="A121" s="25"/>
      <c r="E121" s="5"/>
    </row>
    <row r="122" spans="1:5" x14ac:dyDescent="0.3">
      <c r="E122" s="3"/>
    </row>
    <row r="123" spans="1:5" x14ac:dyDescent="0.3">
      <c r="E123" s="3"/>
    </row>
    <row r="124" spans="1:5" x14ac:dyDescent="0.3">
      <c r="E124" s="3"/>
    </row>
    <row r="125" spans="1:5" x14ac:dyDescent="0.3">
      <c r="E125" s="3"/>
    </row>
    <row r="126" spans="1:5" x14ac:dyDescent="0.3">
      <c r="A126" s="25"/>
      <c r="E126" s="5"/>
    </row>
    <row r="127" spans="1:5" x14ac:dyDescent="0.3">
      <c r="A127" s="25"/>
    </row>
    <row r="128" spans="1:5" x14ac:dyDescent="0.3">
      <c r="A128" s="25"/>
      <c r="E128" s="5"/>
    </row>
    <row r="129" spans="1:5" x14ac:dyDescent="0.3">
      <c r="E129" s="3"/>
    </row>
    <row r="130" spans="1:5" x14ac:dyDescent="0.3">
      <c r="E130" s="3"/>
    </row>
    <row r="131" spans="1:5" x14ac:dyDescent="0.3">
      <c r="E131" s="3"/>
    </row>
    <row r="132" spans="1:5" x14ac:dyDescent="0.3">
      <c r="E132" s="3"/>
    </row>
    <row r="133" spans="1:5" x14ac:dyDescent="0.3">
      <c r="A133" s="25"/>
      <c r="E133" s="5"/>
    </row>
    <row r="134" spans="1:5" x14ac:dyDescent="0.3">
      <c r="A134" s="25"/>
    </row>
    <row r="135" spans="1:5" x14ac:dyDescent="0.3">
      <c r="A135" s="25"/>
      <c r="E135" s="5"/>
    </row>
    <row r="136" spans="1:5" x14ac:dyDescent="0.3">
      <c r="A136" s="25"/>
      <c r="E136" s="5"/>
    </row>
    <row r="137" spans="1:5" x14ac:dyDescent="0.3">
      <c r="E137" s="3"/>
    </row>
    <row r="138" spans="1:5" x14ac:dyDescent="0.3">
      <c r="E138" s="3"/>
    </row>
    <row r="139" spans="1:5" x14ac:dyDescent="0.3">
      <c r="E139" s="3"/>
    </row>
    <row r="140" spans="1:5" x14ac:dyDescent="0.3">
      <c r="E140" s="3"/>
    </row>
    <row r="141" spans="1:5" x14ac:dyDescent="0.3">
      <c r="A141" s="25"/>
      <c r="E141" s="5"/>
    </row>
    <row r="142" spans="1:5" x14ac:dyDescent="0.3">
      <c r="A142" s="25"/>
    </row>
    <row r="143" spans="1:5" x14ac:dyDescent="0.3">
      <c r="A143" s="25"/>
      <c r="E143" s="5"/>
    </row>
    <row r="144" spans="1:5" x14ac:dyDescent="0.3">
      <c r="E144" s="3"/>
    </row>
    <row r="145" spans="1:5" x14ac:dyDescent="0.3">
      <c r="E145" s="3"/>
    </row>
    <row r="146" spans="1:5" x14ac:dyDescent="0.3">
      <c r="E146" s="3"/>
    </row>
    <row r="147" spans="1:5" x14ac:dyDescent="0.3">
      <c r="E147" s="3"/>
    </row>
    <row r="148" spans="1:5" x14ac:dyDescent="0.3">
      <c r="A148" s="25"/>
      <c r="E148" s="5"/>
    </row>
    <row r="149" spans="1:5" x14ac:dyDescent="0.3">
      <c r="A149" s="25"/>
    </row>
    <row r="150" spans="1:5" x14ac:dyDescent="0.3">
      <c r="E150" s="5"/>
    </row>
    <row r="151" spans="1:5" x14ac:dyDescent="0.3">
      <c r="E151" s="3"/>
    </row>
    <row r="152" spans="1:5" x14ac:dyDescent="0.3">
      <c r="E152" s="3"/>
    </row>
    <row r="153" spans="1:5" x14ac:dyDescent="0.3">
      <c r="E153" s="3"/>
    </row>
    <row r="154" spans="1:5" x14ac:dyDescent="0.3">
      <c r="E154" s="3"/>
    </row>
    <row r="156" spans="1:5" x14ac:dyDescent="0.3">
      <c r="A156" s="25"/>
    </row>
    <row r="157" spans="1:5" x14ac:dyDescent="0.3">
      <c r="E157" s="5"/>
    </row>
    <row r="158" spans="1:5" x14ac:dyDescent="0.3">
      <c r="E158" s="3"/>
    </row>
    <row r="159" spans="1:5" x14ac:dyDescent="0.3">
      <c r="E159" s="3"/>
    </row>
    <row r="160" spans="1:5" x14ac:dyDescent="0.3">
      <c r="E160" s="3"/>
    </row>
    <row r="161" spans="1:5" x14ac:dyDescent="0.3">
      <c r="E161" s="3"/>
    </row>
    <row r="163" spans="1:5" x14ac:dyDescent="0.3">
      <c r="A163" s="25"/>
    </row>
    <row r="164" spans="1:5" x14ac:dyDescent="0.3">
      <c r="E164" s="5"/>
    </row>
    <row r="165" spans="1:5" x14ac:dyDescent="0.3">
      <c r="E165" s="3"/>
    </row>
    <row r="166" spans="1:5" x14ac:dyDescent="0.3">
      <c r="E166" s="3"/>
    </row>
    <row r="167" spans="1:5" x14ac:dyDescent="0.3">
      <c r="E167" s="3"/>
    </row>
    <row r="168" spans="1:5" x14ac:dyDescent="0.3">
      <c r="E168" s="3"/>
    </row>
    <row r="170" spans="1:5" x14ac:dyDescent="0.3">
      <c r="A170" s="25"/>
      <c r="C170" s="43"/>
    </row>
    <row r="171" spans="1:5" x14ac:dyDescent="0.3">
      <c r="E171" s="5"/>
    </row>
    <row r="172" spans="1:5" x14ac:dyDescent="0.3">
      <c r="A172" s="25"/>
      <c r="C172" s="43"/>
      <c r="E172" s="5"/>
    </row>
    <row r="173" spans="1:5" x14ac:dyDescent="0.3">
      <c r="A173" s="25"/>
      <c r="E173" s="5"/>
    </row>
    <row r="174" spans="1:5" x14ac:dyDescent="0.3">
      <c r="A174" s="25"/>
      <c r="C174" s="2"/>
    </row>
    <row r="175" spans="1:5" x14ac:dyDescent="0.3">
      <c r="E175" s="5"/>
    </row>
    <row r="176" spans="1:5" x14ac:dyDescent="0.3">
      <c r="E176" s="3"/>
    </row>
    <row r="177" spans="1:5" x14ac:dyDescent="0.3">
      <c r="E177" s="3"/>
    </row>
    <row r="178" spans="1:5" x14ac:dyDescent="0.3">
      <c r="E178" s="3"/>
    </row>
    <row r="179" spans="1:5" x14ac:dyDescent="0.3">
      <c r="E179" s="3"/>
    </row>
    <row r="181" spans="1:5" x14ac:dyDescent="0.3">
      <c r="A181" s="25"/>
    </row>
    <row r="182" spans="1:5" x14ac:dyDescent="0.3">
      <c r="E182" s="5"/>
    </row>
    <row r="183" spans="1:5" x14ac:dyDescent="0.3">
      <c r="E183" s="3"/>
    </row>
    <row r="184" spans="1:5" x14ac:dyDescent="0.3">
      <c r="E184" s="3"/>
    </row>
    <row r="185" spans="1:5" x14ac:dyDescent="0.3">
      <c r="E185" s="3"/>
    </row>
    <row r="186" spans="1:5" x14ac:dyDescent="0.3">
      <c r="E186" s="3"/>
    </row>
    <row r="188" spans="1:5" x14ac:dyDescent="0.3">
      <c r="A188" s="25"/>
      <c r="C188" s="2"/>
    </row>
    <row r="189" spans="1:5" x14ac:dyDescent="0.3">
      <c r="E189" s="5"/>
    </row>
    <row r="190" spans="1:5" x14ac:dyDescent="0.3">
      <c r="E190" s="3"/>
    </row>
    <row r="191" spans="1:5" x14ac:dyDescent="0.3">
      <c r="E191" s="3"/>
    </row>
    <row r="192" spans="1:5" x14ac:dyDescent="0.3">
      <c r="E192" s="3"/>
    </row>
    <row r="193" spans="1:5" x14ac:dyDescent="0.3">
      <c r="E193" s="3"/>
    </row>
    <row r="195" spans="1:5" x14ac:dyDescent="0.3">
      <c r="A195" s="25"/>
      <c r="C195" s="2"/>
    </row>
    <row r="196" spans="1:5" x14ac:dyDescent="0.3">
      <c r="E196" s="5"/>
    </row>
    <row r="197" spans="1:5" x14ac:dyDescent="0.3">
      <c r="E197" s="3"/>
    </row>
    <row r="198" spans="1:5" x14ac:dyDescent="0.3">
      <c r="E198" s="3"/>
    </row>
    <row r="199" spans="1:5" x14ac:dyDescent="0.3">
      <c r="E199" s="3"/>
    </row>
    <row r="200" spans="1:5" x14ac:dyDescent="0.3">
      <c r="E200" s="3"/>
    </row>
  </sheetData>
  <conditionalFormatting sqref="A4:A42 A44:A98">
    <cfRule type="cellIs" dxfId="1" priority="3" operator="equal">
      <formula>TODAY()</formula>
    </cfRule>
  </conditionalFormatting>
  <conditionalFormatting sqref="C44">
    <cfRule type="expression" dxfId="0" priority="1">
      <formula xml:space="preserve"> $A44 = _xlfn.SINGLE(TODAY())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  <hyperlink ref="I31" r:id="rId8" xr:uid="{AFD8F600-312E-4A18-9C38-0225915C3861}"/>
    <hyperlink ref="I38" r:id="rId9" xr:uid="{F3D41A24-F94D-4E28-9644-A8D12C3B635B}"/>
    <hyperlink ref="I39" r:id="rId10" xr:uid="{D53C8671-DEA2-470E-91FA-33E470D24C05}"/>
    <hyperlink ref="I47" r:id="rId11" xr:uid="{D8AF48FE-5834-49DD-BC47-6D378002F15A}"/>
    <hyperlink ref="I46" r:id="rId12" xr:uid="{DA98DF25-B8D6-48AC-A554-698E34A696BA}"/>
    <hyperlink ref="I48" r:id="rId13" xr:uid="{BD7BD574-2642-4BB0-98CB-E4CF91B28524}"/>
    <hyperlink ref="I62" r:id="rId14" xr:uid="{8DCA2B6A-4579-4A72-B6F6-4FE23D2AFFE4}"/>
    <hyperlink ref="I55" r:id="rId15" xr:uid="{0C24DC19-B817-4834-A63D-BA7A358B99DA}"/>
    <hyperlink ref="I64" r:id="rId16" xr:uid="{0B1EF883-77F8-401E-8EFE-90063CA09983}"/>
    <hyperlink ref="I70" r:id="rId17" xr:uid="{EE95BD82-B32A-4C12-AF51-208C2289F99D}"/>
    <hyperlink ref="I78" r:id="rId18" xr:uid="{FC5E919F-1212-4855-94A6-817FDEF6503C}"/>
    <hyperlink ref="I79" r:id="rId19" xr:uid="{29460781-67ED-43CA-A8C3-356D7F5626CB}"/>
    <hyperlink ref="I80" r:id="rId20" xr:uid="{823EA8BD-225B-4611-B8DC-BCA68CA328FB}"/>
    <hyperlink ref="I81" r:id="rId21" xr:uid="{DDD269C5-DE34-48AF-98FC-E9043E755AE4}"/>
    <hyperlink ref="I82" r:id="rId22" xr:uid="{E15FA180-FC7A-483F-ADBB-A6C9CF517A11}"/>
  </hyperlinks>
  <pageMargins left="0.7" right="0.7" top="0.75" bottom="0.75" header="0.3" footer="0.3"/>
  <pageSetup orientation="portrait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4.4" x14ac:dyDescent="0.3"/>
  <cols>
    <col min="1" max="1" width="59.44140625" customWidth="1"/>
    <col min="2" max="2" width="14.88671875" customWidth="1"/>
    <col min="3" max="3" width="31.88671875" customWidth="1"/>
    <col min="5" max="5" width="48.109375" customWidth="1"/>
    <col min="6" max="6" width="48.33203125" customWidth="1"/>
    <col min="7" max="7" width="31.88671875" customWidth="1"/>
  </cols>
  <sheetData>
    <row r="1" spans="1:3" ht="16.8" x14ac:dyDescent="0.3">
      <c r="A1" s="13"/>
      <c r="B1" s="12"/>
      <c r="C1" s="12"/>
    </row>
    <row r="2" spans="1:3" ht="16.8" x14ac:dyDescent="0.3">
      <c r="A2" s="38"/>
      <c r="B2" s="12"/>
      <c r="C2" s="12"/>
    </row>
    <row r="3" spans="1:3" ht="17.399999999999999" thickBot="1" x14ac:dyDescent="0.35">
      <c r="A3" s="13" t="s">
        <v>18</v>
      </c>
      <c r="B3" s="13" t="s">
        <v>4</v>
      </c>
      <c r="C3" s="42">
        <v>0.54166666666666663</v>
      </c>
    </row>
    <row r="4" spans="1:3" ht="17.399999999999999" thickBot="1" x14ac:dyDescent="0.35">
      <c r="A4" s="7" t="s">
        <v>11</v>
      </c>
      <c r="B4" s="7" t="s">
        <v>12</v>
      </c>
      <c r="C4" s="7" t="s">
        <v>13</v>
      </c>
    </row>
    <row r="5" spans="1:3" ht="17.399999999999999" thickBot="1" x14ac:dyDescent="0.35">
      <c r="A5" s="9" t="s">
        <v>74</v>
      </c>
      <c r="B5" s="8" t="s">
        <v>33</v>
      </c>
      <c r="C5" s="9" t="s">
        <v>62</v>
      </c>
    </row>
    <row r="6" spans="1:3" ht="17.399999999999999" thickBot="1" x14ac:dyDescent="0.35">
      <c r="A6" s="9" t="s">
        <v>75</v>
      </c>
      <c r="B6" s="8" t="s">
        <v>34</v>
      </c>
      <c r="C6" s="9" t="s">
        <v>64</v>
      </c>
    </row>
    <row r="7" spans="1:3" ht="17.399999999999999" thickBot="1" x14ac:dyDescent="0.35">
      <c r="A7" s="9" t="s">
        <v>76</v>
      </c>
      <c r="B7" s="8" t="s">
        <v>66</v>
      </c>
      <c r="C7" s="9" t="s">
        <v>67</v>
      </c>
    </row>
    <row r="8" spans="1:3" ht="17.399999999999999" thickBot="1" x14ac:dyDescent="0.35">
      <c r="A8" s="9" t="s">
        <v>77</v>
      </c>
      <c r="B8" s="8" t="s">
        <v>35</v>
      </c>
      <c r="C8" s="9" t="s">
        <v>69</v>
      </c>
    </row>
    <row r="9" spans="1:3" ht="17.399999999999999" thickBot="1" x14ac:dyDescent="0.35">
      <c r="A9" s="9" t="s">
        <v>78</v>
      </c>
      <c r="B9" s="8" t="s">
        <v>14</v>
      </c>
      <c r="C9" s="9" t="s">
        <v>15</v>
      </c>
    </row>
    <row r="10" spans="1:3" ht="17.399999999999999" thickBot="1" x14ac:dyDescent="0.35">
      <c r="A10" s="9" t="s">
        <v>79</v>
      </c>
      <c r="B10" s="8" t="s">
        <v>72</v>
      </c>
      <c r="C10" s="9" t="s">
        <v>16</v>
      </c>
    </row>
    <row r="11" spans="1:3" ht="17.399999999999999" thickBot="1" x14ac:dyDescent="0.35">
      <c r="A11" s="9" t="s">
        <v>79</v>
      </c>
      <c r="B11" s="8" t="s">
        <v>73</v>
      </c>
      <c r="C11" s="9" t="s">
        <v>16</v>
      </c>
    </row>
    <row r="12" spans="1:3" ht="16.8" x14ac:dyDescent="0.3">
      <c r="A12" s="10"/>
      <c r="B12" s="11"/>
      <c r="C12" s="11"/>
    </row>
    <row r="13" spans="1:3" ht="17.399999999999999" thickBot="1" x14ac:dyDescent="0.35">
      <c r="A13" s="13" t="s">
        <v>17</v>
      </c>
      <c r="B13" s="13" t="s">
        <v>4</v>
      </c>
      <c r="C13" s="42">
        <v>0.91666666666666663</v>
      </c>
    </row>
    <row r="14" spans="1:3" ht="17.399999999999999" thickBot="1" x14ac:dyDescent="0.35">
      <c r="A14" s="7" t="s">
        <v>11</v>
      </c>
      <c r="B14" s="7" t="s">
        <v>12</v>
      </c>
      <c r="C14" s="7" t="s">
        <v>13</v>
      </c>
    </row>
    <row r="15" spans="1:3" ht="17.399999999999999" thickBot="1" x14ac:dyDescent="0.35">
      <c r="A15" s="7" t="s">
        <v>61</v>
      </c>
      <c r="B15" s="7" t="s">
        <v>33</v>
      </c>
      <c r="C15" s="7" t="s">
        <v>62</v>
      </c>
    </row>
    <row r="16" spans="1:3" ht="17.399999999999999" thickBot="1" x14ac:dyDescent="0.35">
      <c r="A16" s="7" t="s">
        <v>63</v>
      </c>
      <c r="B16" s="7" t="s">
        <v>34</v>
      </c>
      <c r="C16" s="7" t="s">
        <v>64</v>
      </c>
    </row>
    <row r="17" spans="1:3" ht="17.399999999999999" thickBot="1" x14ac:dyDescent="0.35">
      <c r="A17" s="7" t="s">
        <v>65</v>
      </c>
      <c r="B17" s="7" t="s">
        <v>66</v>
      </c>
      <c r="C17" s="7" t="s">
        <v>67</v>
      </c>
    </row>
    <row r="18" spans="1:3" ht="17.399999999999999" thickBot="1" x14ac:dyDescent="0.35">
      <c r="A18" s="7" t="s">
        <v>68</v>
      </c>
      <c r="B18" s="7" t="s">
        <v>35</v>
      </c>
      <c r="C18" s="7" t="s">
        <v>69</v>
      </c>
    </row>
    <row r="19" spans="1:3" ht="17.399999999999999" thickBot="1" x14ac:dyDescent="0.35">
      <c r="A19" s="7" t="s">
        <v>70</v>
      </c>
      <c r="B19" s="7" t="s">
        <v>14</v>
      </c>
      <c r="C19" s="7" t="s">
        <v>15</v>
      </c>
    </row>
    <row r="20" spans="1:3" ht="17.399999999999999" thickBot="1" x14ac:dyDescent="0.35">
      <c r="A20" s="7" t="s">
        <v>71</v>
      </c>
      <c r="B20" s="7" t="s">
        <v>72</v>
      </c>
      <c r="C20" s="7" t="s">
        <v>16</v>
      </c>
    </row>
    <row r="21" spans="1:3" ht="17.399999999999999" thickBot="1" x14ac:dyDescent="0.35">
      <c r="A21" s="7" t="s">
        <v>71</v>
      </c>
      <c r="B21" s="7" t="s">
        <v>73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2025-07-22T12:57:03Z</dcterms:modified>
</cp:coreProperties>
</file>