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6E35BF7-08C5-4A63-9097-80270F22448F}" xr6:coauthVersionLast="47" xr6:coauthVersionMax="47" xr10:uidLastSave="{00000000-0000-0000-0000-000000000000}"/>
  <bookViews>
    <workbookView xWindow="-108" yWindow="-108" windowWidth="23256" windowHeight="1245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64" i="2"/>
  <c r="E64" i="2"/>
  <c r="E19" i="2"/>
  <c r="E27" i="2"/>
  <c r="C19" i="2" l="1"/>
  <c r="A19" i="2"/>
  <c r="E28" i="2"/>
  <c r="E29" i="2" s="1"/>
  <c r="E30" i="2" s="1"/>
  <c r="E31" i="2" s="1"/>
  <c r="E32" i="2" s="1"/>
  <c r="C27" i="2"/>
  <c r="A27" i="2"/>
  <c r="F27" i="2" l="1"/>
  <c r="E68" i="2" l="1"/>
  <c r="F68" i="2" s="1"/>
  <c r="E60" i="2"/>
  <c r="F60" i="2" s="1"/>
  <c r="E53" i="2"/>
  <c r="E54" i="2" s="1"/>
  <c r="E55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56" i="2" l="1"/>
  <c r="E57" i="2" s="1"/>
  <c r="E49" i="2"/>
  <c r="E50" i="2" s="1"/>
  <c r="F36" i="2"/>
  <c r="E61" i="2"/>
  <c r="E62" i="2" s="1"/>
  <c r="E63" i="2" s="1"/>
  <c r="E65" i="2" s="1"/>
  <c r="E69" i="2"/>
  <c r="E70" i="2" s="1"/>
  <c r="E71" i="2" s="1"/>
  <c r="E72" i="2" s="1"/>
  <c r="E73" i="2" s="1"/>
  <c r="E74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0" i="2"/>
  <c r="C60" i="2"/>
  <c r="C68" i="2" l="1"/>
  <c r="A68" i="2"/>
  <c r="A87" i="2" l="1"/>
  <c r="B23" i="2"/>
  <c r="B24" i="2" s="1"/>
  <c r="B25" i="2" l="1"/>
  <c r="B28" i="2" l="1"/>
  <c r="B29" i="2" s="1"/>
  <c r="B30" i="2" s="1"/>
  <c r="B31" i="2" s="1"/>
  <c r="B32" i="2" l="1"/>
  <c r="B36" i="2" s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49" i="2"/>
  <c r="B57" i="2" l="1"/>
  <c r="B61" i="2" s="1"/>
  <c r="B62" i="2" s="1"/>
  <c r="B63" i="2" s="1"/>
  <c r="B69" i="2" l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<sst xmlns="http://schemas.openxmlformats.org/spreadsheetml/2006/main" count="236" uniqueCount="132">
  <si>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</si>
  <si>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</si>
  <si>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</si>
  <si>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</si>
  <si>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</si>
  <si>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</si>
  <si>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</si>
  <si>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</si>
  <si>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</si>
  <si>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</si>
  <si>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</si>
  <si>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</si>
  <si>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</si>
  <si>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</si>
  <si>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</si>
  <si>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</si>
  <si>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</si>
  <si>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</si>
  <si>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</si>
  <si>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</si>
  <si>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</si>
  <si>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</si>
  <si>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</si>
  <si>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</si>
  <si>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</si>
  <si>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</si>
  <si>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</si>
  <si>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</si>
  <si>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</si>
  <si>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</si>
  <si>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</si>
  <si>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</si>
  <si>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</si>
  <si>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</si>
  <si>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</si>
  <si>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</si>
  <si>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</si>
  <si>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</si>
  <si>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</si>
  <si>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</si>
  <si>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</si>
  <si>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</si>
  <si>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</si>
  <si>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</si>
  <si>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</si>
  <si>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</si>
  <si>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</si>
  <si>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</si>
  <si>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</si>
  <si>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</si>
  <si>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</si>
  <si>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</si>
  <si>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</si>
  <si>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</si>
  <si>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</si>
  <si>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</si>
  <si>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</si>
  <si>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</si>
  <si>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</si>
  <si>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</si>
  <si>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</si>
  <si>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</si>
  <si>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</si>
  <si>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</si>
  <si>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</si>
  <si>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</si>
  <si>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</si>
  <si>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</si>
  <si>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</si>
  <si>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</si>
  <si>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</si>
  <si>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</si>
  <si>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</si>
  <si>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</si>
  <si>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</si>
  <si>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</si>
  <si>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</si>
  <si>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</si>
  <si>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</si>
  <si>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</si>
  <si>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</si>
  <si>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</si>
  <si>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</si>
  <si>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</si>
  <si>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</si>
  <si>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</si>
  <si>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</si>
  <si>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</si>
  <si>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</si>
  <si>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</si>
  <si>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</si>
  <si>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</si>
  <si>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</si>
  <si>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</si>
  <si>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</si>
  <si>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</si>
  <si>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</si>
  <si>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</si>
  <si>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</si>
  <si>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</si>
  <si>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</si>
  <si>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</si>
  <si>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</si>
  <si>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</si>
  <si>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</si>
  <si>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</si>
  <si>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</si>
  <si>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</si>
  <si>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</si>
  <si>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</si>
  <si>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</si>
  <si>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</si>
  <si>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</si>
  <si>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</si>
  <si>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</si>
  <si>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</si>
  <si>
    <t>15-25-0229</t>
  </si>
  <si>
    <t>https://mentor.ieee.org/802.15/dcn/25/15-25-0229-01-04ab-a-modified-compact-frame-encoding.pptx</t>
  </si>
  <si>
    <t xml:space="preserve">proposed resolution for MMS without report	</t>
  </si>
  <si>
    <t>https://mentor.ieee.org/802.15/dcn/25/15-25-0224-01-04ab-proposed-resolution-for-mms-without-report.docx</t>
  </si>
  <si>
    <t>A modified Compact frame encoding and other issues</t>
  </si>
  <si>
    <t>15-25-0293</t>
  </si>
  <si>
    <t>15-25-0292</t>
  </si>
  <si>
    <t>https://mentor.ieee.org/802.15/dcn/25/15-25-0293-00-04ab-lb213-d02-comment-resolution-various-cids-p-71-to-105.docx</t>
  </si>
  <si>
    <t>https://mentor.ieee.org/802.15/dcn/25/15-25-0292-00-04ab-resolutions-to-17-cids.docx</t>
  </si>
  <si>
    <t>LB213/D02 comment resolution -- CIDs p.71 to 105</t>
  </si>
  <si>
    <t xml:space="preserve">Resolutions to 17 CIDs	</t>
  </si>
  <si>
    <t xml:space="preserve">	D02 Miscellaneous Comment Resolutions IV</t>
  </si>
  <si>
    <t>LB213/D02 comment resolution -- CIDs p.71 to 105 (P2)</t>
  </si>
  <si>
    <t>Chair/All</t>
  </si>
  <si>
    <t>Final update on doc # 0293</t>
  </si>
  <si>
    <t>https://mentor.ieee.org/802.15/dcn/25/15-25-0293-01-04ab-lb213-d02-comment-resolution-various-cids-p-71-to-105.docx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</si>
</sst>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13" Type="http://schemas.openxmlformats.org/officeDocument/2006/relationships/hyperlink" Target="https://mentor.ieee.org/802.15/dcn/25/15-25-0293-00-04ab-lb213-d02-comment-resolution-various-cids-p-71-to-105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12" Type="http://schemas.openxmlformats.org/officeDocument/2006/relationships/hyperlink" Target="https://mentor.ieee.org/802.15/dcn/25/15-25-0224-01-04ab-proposed-resolution-for-mms-without-report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6" Type="http://schemas.openxmlformats.org/officeDocument/2006/relationships/hyperlink" Target="https://mentor.ieee.org/802.15/dcn/25/15-25-0293-01-04ab-lb213-d02-comment-resolution-various-cids-p-71-to-105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hyperlink" Target="https://mentor.ieee.org/802.15/dcn/25/15-25-0229-01-04ab-a-modified-compact-frame-encoding.ppt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5" Type="http://schemas.openxmlformats.org/officeDocument/2006/relationships/hyperlink" Target="https://mentor.ieee.org/802.15/dcn/25/15-25-0293-00-04ab-lb213-d02-comment-resolution-various-cids-p-71-to-105.docx" TargetMode="External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Relationship Id="rId14" Type="http://schemas.openxmlformats.org/officeDocument/2006/relationships/hyperlink" Target="https://mentor.ieee.org/802.15/dcn/25/15-25-0274-01-04ab-d02-miscellaneous-comment-resolutions-iv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1" customFormat="1" ht="18" x14ac:dyDescent="0.35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3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3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3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3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6" x14ac:dyDescent="0.3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3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3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3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" customHeight="1" x14ac:dyDescent="0.3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3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3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3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6" x14ac:dyDescent="0.3">
      <c r="H17" s="39" t="s">
        <v>46</v>
      </c>
      <c r="I17" s="4" t="s">
        <v>58</v>
      </c>
    </row>
    <row r="18" spans="8:9" x14ac:dyDescent="0.3">
      <c r="I18" s="4" t="s">
        <v>44</v>
      </c>
    </row>
    <row r="19" spans="8:9" x14ac:dyDescent="0.3">
      <c r="I19" s="26" t="s">
        <v>43</v>
      </c>
    </row>
    <row r="20" spans="8:9" x14ac:dyDescent="0.3">
      <c r="I20" t="s">
        <v>42</v>
      </c>
    </row>
    <row r="21" spans="8:9" x14ac:dyDescent="0.3">
      <c r="I21" s="26" t="s">
        <v>36</v>
      </c>
    </row>
    <row r="22" spans="8:9" x14ac:dyDescent="0.3">
      <c r="I22" t="s">
        <v>37</v>
      </c>
    </row>
    <row r="23" spans="8:9" x14ac:dyDescent="0.3">
      <c r="I23" s="26" t="s">
        <v>38</v>
      </c>
    </row>
    <row r="24" spans="8:9" x14ac:dyDescent="0.3">
      <c r="I24" t="s">
        <v>39</v>
      </c>
    </row>
    <row r="25" spans="8:9" x14ac:dyDescent="0.3">
      <c r="I25" s="26" t="s">
        <v>40</v>
      </c>
    </row>
    <row r="26" spans="8:9" x14ac:dyDescent="0.3">
      <c r="I26" s="26" t="s">
        <v>41</v>
      </c>
    </row>
    <row r="28" spans="8:9" x14ac:dyDescent="0.3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3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3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3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3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3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3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3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3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3">
      <c r="A11" s="2"/>
      <c r="F11" s="3"/>
      <c r="G11" s="3"/>
    </row>
    <row r="12" spans="1:7" x14ac:dyDescent="0.3">
      <c r="A12" s="2"/>
      <c r="F12" s="3"/>
      <c r="G12" s="3"/>
    </row>
    <row r="13" spans="1:7" x14ac:dyDescent="0.3">
      <c r="A13" s="2"/>
      <c r="F13" s="3"/>
      <c r="G13" s="3"/>
    </row>
    <row r="14" spans="1:7" x14ac:dyDescent="0.3">
      <c r="A14" s="2"/>
      <c r="F14" s="3"/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0"/>
  <sheetViews>
    <sheetView tabSelected="1" topLeftCell="C56" zoomScale="130" zoomScaleNormal="130" workbookViewId="0">
      <selection activeCell="C62" sqref="C62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5" max="5" width="13.88671875" bestFit="1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3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3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3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3">
      <c r="C9" t="s">
        <v>8</v>
      </c>
      <c r="E9" s="3">
        <f>E8+TIME(0,D8,0)</f>
        <v>0.29166666666666657</v>
      </c>
    </row>
    <row r="10" spans="1:20" x14ac:dyDescent="0.3">
      <c r="E10" s="3"/>
    </row>
    <row r="11" spans="1:20" s="4" customFormat="1" x14ac:dyDescent="0.3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3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3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3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3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3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3">
      <c r="E17" s="3"/>
      <c r="H17" s="24"/>
      <c r="I17" s="26"/>
    </row>
    <row r="18" spans="1:9" x14ac:dyDescent="0.3">
      <c r="E18" s="3"/>
    </row>
    <row r="19" spans="1:9" s="4" customFormat="1" x14ac:dyDescent="0.3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3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3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3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3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3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3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3">
      <c r="E26" s="3"/>
    </row>
    <row r="27" spans="1:9" s="4" customFormat="1" x14ac:dyDescent="0.3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3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3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3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3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3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3">
      <c r="E33" s="3"/>
    </row>
    <row r="34" spans="1:9" x14ac:dyDescent="0.3">
      <c r="A34" s="25"/>
    </row>
    <row r="35" spans="1:9" s="4" customFormat="1" x14ac:dyDescent="0.3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3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3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3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3">
      <c r="B39" s="24">
        <f>B38+1</f>
        <v>24</v>
      </c>
      <c r="C39" t="s">
        <v>113</v>
      </c>
      <c r="D39">
        <v>20</v>
      </c>
      <c r="E39" s="3">
        <f t="shared" si="5"/>
        <v>0.27430555555555552</v>
      </c>
      <c r="G39" s="24" t="s">
        <v>112</v>
      </c>
      <c r="H39" t="s">
        <v>115</v>
      </c>
      <c r="I39" s="26" t="s">
        <v>114</v>
      </c>
    </row>
    <row r="40" spans="1:9" x14ac:dyDescent="0.3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3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3">
      <c r="E43" s="3"/>
      <c r="F43" s="5"/>
    </row>
    <row r="44" spans="1:9" x14ac:dyDescent="0.3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3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3">
      <c r="B46" s="24">
        <f>B45+1</f>
        <v>28</v>
      </c>
      <c r="C46" t="s">
        <v>118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 t="s">
        <v>119</v>
      </c>
    </row>
    <row r="47" spans="1:9" x14ac:dyDescent="0.3">
      <c r="B47" s="24">
        <f>B46+1</f>
        <v>29</v>
      </c>
      <c r="C47" t="s">
        <v>120</v>
      </c>
      <c r="D47">
        <v>10</v>
      </c>
      <c r="E47" s="3">
        <f t="shared" si="6"/>
        <v>0.2673611111111111</v>
      </c>
      <c r="G47" s="24" t="s">
        <v>81</v>
      </c>
      <c r="H47" t="s">
        <v>116</v>
      </c>
      <c r="I47" s="26" t="s">
        <v>117</v>
      </c>
    </row>
    <row r="48" spans="1:9" x14ac:dyDescent="0.3">
      <c r="B48" s="24">
        <f>B47+1</f>
        <v>30</v>
      </c>
      <c r="C48" t="s">
        <v>125</v>
      </c>
      <c r="D48">
        <v>20</v>
      </c>
      <c r="E48" s="3">
        <f t="shared" si="6"/>
        <v>0.27430555555555552</v>
      </c>
      <c r="G48" s="24" t="s">
        <v>112</v>
      </c>
      <c r="H48" t="s">
        <v>121</v>
      </c>
      <c r="I48" s="26" t="s">
        <v>123</v>
      </c>
    </row>
    <row r="49" spans="1:9" x14ac:dyDescent="0.3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3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3">
      <c r="A52" s="25"/>
      <c r="B52" s="23"/>
      <c r="E52" s="5"/>
      <c r="F52" s="5"/>
      <c r="G52" s="23"/>
    </row>
    <row r="53" spans="1:9" x14ac:dyDescent="0.3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3">
      <c r="B54" s="24">
        <f>B50+1</f>
        <v>32</v>
      </c>
      <c r="C54" t="s">
        <v>9</v>
      </c>
      <c r="D54">
        <v>5</v>
      </c>
      <c r="E54" s="3">
        <f t="shared" ref="E54:E57" si="7">E53+TIME(0,D53,0)</f>
        <v>0.25</v>
      </c>
      <c r="G54" s="24" t="s">
        <v>21</v>
      </c>
      <c r="I54" s="26"/>
    </row>
    <row r="55" spans="1:9" x14ac:dyDescent="0.3">
      <c r="B55" s="24">
        <f>B54+1</f>
        <v>33</v>
      </c>
      <c r="C55" t="s">
        <v>125</v>
      </c>
      <c r="D55">
        <v>55</v>
      </c>
      <c r="E55" s="3">
        <f t="shared" si="7"/>
        <v>0.25347222222222221</v>
      </c>
      <c r="G55" s="24" t="s">
        <v>112</v>
      </c>
      <c r="H55" t="s">
        <v>121</v>
      </c>
      <c r="I55" s="26" t="s">
        <v>123</v>
      </c>
    </row>
    <row r="56" spans="1:9" x14ac:dyDescent="0.3">
      <c r="B56" s="24">
        <f>B55+1</f>
        <v>34</v>
      </c>
      <c r="C56" t="s">
        <v>86</v>
      </c>
      <c r="D56">
        <v>0</v>
      </c>
      <c r="E56" s="3">
        <f t="shared" si="7"/>
        <v>0.29166666666666663</v>
      </c>
      <c r="G56" s="24" t="s">
        <v>21</v>
      </c>
    </row>
    <row r="57" spans="1:9" x14ac:dyDescent="0.3">
      <c r="B57" s="24">
        <f>B56+1</f>
        <v>35</v>
      </c>
      <c r="C57" t="s">
        <v>8</v>
      </c>
      <c r="D57">
        <v>0</v>
      </c>
      <c r="E57" s="3">
        <f t="shared" si="7"/>
        <v>0.29166666666666663</v>
      </c>
      <c r="G57" s="24" t="s">
        <v>21</v>
      </c>
    </row>
    <row r="58" spans="1:9" x14ac:dyDescent="0.3">
      <c r="A58" s="25"/>
      <c r="E58" s="3"/>
      <c r="F58" s="5"/>
    </row>
    <row r="59" spans="1:9" s="4" customFormat="1" x14ac:dyDescent="0.3">
      <c r="A59" s="25"/>
      <c r="B59" s="23"/>
      <c r="E59" s="5"/>
      <c r="F59" s="5"/>
      <c r="G59" s="23"/>
    </row>
    <row r="60" spans="1:9" x14ac:dyDescent="0.3">
      <c r="A60" s="25">
        <f>Summary!$A$9</f>
        <v>45853</v>
      </c>
      <c r="C60" s="4" t="str">
        <f>CONCATENATE(TEXT(Summary!$A$9,"dd-mmm")," ",Summary!$B$9)</f>
        <v>15-Jul Comment Resolution</v>
      </c>
      <c r="E60" s="5">
        <f>Summary!F9</f>
        <v>0.25</v>
      </c>
      <c r="F60" s="5">
        <f>E60+TIME(-$E$1,0,0)</f>
        <v>0.54166666666666674</v>
      </c>
      <c r="I60" s="26"/>
    </row>
    <row r="61" spans="1:9" x14ac:dyDescent="0.3">
      <c r="B61" s="24">
        <f>B57+1</f>
        <v>36</v>
      </c>
      <c r="C61" t="s">
        <v>9</v>
      </c>
      <c r="D61">
        <v>5</v>
      </c>
      <c r="E61" s="3">
        <f t="shared" ref="E61:E65" si="8">E60+TIME(0,D60,0)</f>
        <v>0.25</v>
      </c>
      <c r="G61" s="24" t="s">
        <v>21</v>
      </c>
      <c r="I61" s="26"/>
    </row>
    <row r="62" spans="1:9" x14ac:dyDescent="0.3">
      <c r="B62" s="24">
        <f>B61+1</f>
        <v>37</v>
      </c>
      <c r="C62" t="s">
        <v>127</v>
      </c>
      <c r="D62">
        <v>25</v>
      </c>
      <c r="E62" s="3">
        <f t="shared" si="8"/>
        <v>0.25347222222222221</v>
      </c>
      <c r="G62" s="24" t="s">
        <v>81</v>
      </c>
      <c r="H62" t="s">
        <v>104</v>
      </c>
      <c r="I62" s="26" t="s">
        <v>105</v>
      </c>
    </row>
    <row r="63" spans="1:9" x14ac:dyDescent="0.3">
      <c r="B63" s="24">
        <f>B62+1</f>
        <v>38</v>
      </c>
      <c r="C63" t="s">
        <v>126</v>
      </c>
      <c r="D63">
        <v>25</v>
      </c>
      <c r="E63" s="3">
        <f t="shared" si="8"/>
        <v>0.27083333333333331</v>
      </c>
      <c r="G63" s="24" t="s">
        <v>93</v>
      </c>
      <c r="H63" t="s">
        <v>122</v>
      </c>
      <c r="I63" s="26" t="s">
        <v>124</v>
      </c>
    </row>
    <row r="64" spans="1:9" x14ac:dyDescent="0.3">
      <c r="B64" s="24">
        <f>B63+1</f>
        <v>39</v>
      </c>
      <c r="C64" t="s">
        <v>130</v>
      </c>
      <c r="D64">
        <v>5</v>
      </c>
      <c r="E64" s="3">
        <f t="shared" si="8"/>
        <v>0.28819444444444442</v>
      </c>
      <c r="G64" s="24" t="s">
        <v>112</v>
      </c>
      <c r="H64" t="s">
        <v>121</v>
      </c>
      <c r="I64" s="26" t="s">
        <v>131</v>
      </c>
    </row>
    <row r="65" spans="1:9" x14ac:dyDescent="0.3">
      <c r="B65" s="24">
        <f>B64+1</f>
        <v>40</v>
      </c>
      <c r="C65" t="s">
        <v>8</v>
      </c>
      <c r="D65">
        <v>0</v>
      </c>
      <c r="E65" s="3">
        <f t="shared" si="8"/>
        <v>0.29166666666666663</v>
      </c>
      <c r="G65" s="24" t="s">
        <v>21</v>
      </c>
    </row>
    <row r="66" spans="1:9" x14ac:dyDescent="0.3">
      <c r="E66" s="3"/>
    </row>
    <row r="67" spans="1:9" x14ac:dyDescent="0.3">
      <c r="E67" s="3"/>
    </row>
    <row r="68" spans="1:9" x14ac:dyDescent="0.3">
      <c r="A68" s="25">
        <f>Summary!$A$10</f>
        <v>45860</v>
      </c>
      <c r="C68" s="4" t="str">
        <f>CONCATENATE(TEXT(Summary!$A$10,"dd-mmm")," ",Summary!$B$10)</f>
        <v>22-Jul Comment Resolution</v>
      </c>
      <c r="E68" s="5">
        <f>Summary!F10</f>
        <v>0.25</v>
      </c>
      <c r="F68" s="5">
        <f>E68+TIME(-$E$1,0,0)</f>
        <v>0.54166666666666674</v>
      </c>
      <c r="I68" s="26"/>
    </row>
    <row r="69" spans="1:9" x14ac:dyDescent="0.3">
      <c r="B69" s="24">
        <f>B65+1</f>
        <v>41</v>
      </c>
      <c r="C69" t="s">
        <v>9</v>
      </c>
      <c r="D69">
        <v>5</v>
      </c>
      <c r="E69" s="3">
        <f t="shared" ref="E69:E73" si="9">E68+TIME(0,D68,0)</f>
        <v>0.25</v>
      </c>
      <c r="G69" s="24" t="s">
        <v>21</v>
      </c>
      <c r="I69" s="26"/>
    </row>
    <row r="70" spans="1:9" x14ac:dyDescent="0.3">
      <c r="B70" s="24">
        <f>B69+1</f>
        <v>42</v>
      </c>
      <c r="C70" t="s">
        <v>126</v>
      </c>
      <c r="D70">
        <v>15</v>
      </c>
      <c r="E70" s="3">
        <f t="shared" si="9"/>
        <v>0.25347222222222221</v>
      </c>
      <c r="G70" s="24" t="s">
        <v>93</v>
      </c>
      <c r="H70" t="s">
        <v>122</v>
      </c>
      <c r="I70" s="26"/>
    </row>
    <row r="71" spans="1:9" x14ac:dyDescent="0.3">
      <c r="B71" s="24">
        <f>B70+1</f>
        <v>43</v>
      </c>
      <c r="C71" t="s">
        <v>128</v>
      </c>
      <c r="D71">
        <v>20</v>
      </c>
      <c r="E71" s="3">
        <f t="shared" si="9"/>
        <v>0.2638888888888889</v>
      </c>
      <c r="G71" s="24" t="s">
        <v>112</v>
      </c>
      <c r="H71" t="s">
        <v>121</v>
      </c>
      <c r="I71" s="26"/>
    </row>
    <row r="72" spans="1:9" x14ac:dyDescent="0.3">
      <c r="B72" s="24">
        <f>B71+1</f>
        <v>44</v>
      </c>
      <c r="C72" t="s">
        <v>85</v>
      </c>
      <c r="D72">
        <v>10</v>
      </c>
      <c r="E72" s="3">
        <f t="shared" si="9"/>
        <v>0.27777777777777779</v>
      </c>
      <c r="G72" s="24" t="s">
        <v>129</v>
      </c>
    </row>
    <row r="73" spans="1:9" x14ac:dyDescent="0.3">
      <c r="B73" s="24">
        <f>B72+1</f>
        <v>45</v>
      </c>
      <c r="C73" t="s">
        <v>86</v>
      </c>
      <c r="D73">
        <v>10</v>
      </c>
      <c r="E73" s="3">
        <f t="shared" si="9"/>
        <v>0.28472222222222221</v>
      </c>
      <c r="G73" s="24" t="s">
        <v>21</v>
      </c>
    </row>
    <row r="74" spans="1:9" x14ac:dyDescent="0.3">
      <c r="B74" s="24">
        <f>B73+1</f>
        <v>46</v>
      </c>
      <c r="C74" t="s">
        <v>8</v>
      </c>
      <c r="D74">
        <v>0</v>
      </c>
      <c r="E74" s="3">
        <f t="shared" ref="E74" si="10">E73+TIME(0,D73,0)</f>
        <v>0.29166666666666663</v>
      </c>
      <c r="G74" s="24" t="s">
        <v>21</v>
      </c>
    </row>
    <row r="75" spans="1:9" x14ac:dyDescent="0.3">
      <c r="E75" s="3"/>
    </row>
    <row r="76" spans="1:9" x14ac:dyDescent="0.3">
      <c r="E76" s="3"/>
    </row>
    <row r="77" spans="1:9" s="4" customFormat="1" x14ac:dyDescent="0.3">
      <c r="A77" s="25"/>
      <c r="B77" s="23"/>
      <c r="C77" t="s">
        <v>53</v>
      </c>
      <c r="E77" s="5"/>
      <c r="F77" s="5"/>
      <c r="G77" s="23"/>
    </row>
    <row r="78" spans="1:9" x14ac:dyDescent="0.3">
      <c r="A78" s="25"/>
      <c r="E78" s="3"/>
      <c r="I78" s="26"/>
    </row>
    <row r="79" spans="1:9" x14ac:dyDescent="0.3">
      <c r="A79" s="25"/>
      <c r="C79" s="4"/>
      <c r="E79" s="3"/>
      <c r="I79" s="26"/>
    </row>
    <row r="80" spans="1:9" x14ac:dyDescent="0.3">
      <c r="E80" s="3"/>
      <c r="I80" s="26"/>
    </row>
    <row r="81" spans="1:9" x14ac:dyDescent="0.3">
      <c r="E81" s="3"/>
      <c r="I81" s="26"/>
    </row>
    <row r="82" spans="1:9" x14ac:dyDescent="0.3">
      <c r="E82" s="3"/>
      <c r="I82" s="26"/>
    </row>
    <row r="83" spans="1:9" x14ac:dyDescent="0.3">
      <c r="E83" s="3"/>
    </row>
    <row r="84" spans="1:9" x14ac:dyDescent="0.3">
      <c r="E84" s="3"/>
    </row>
    <row r="85" spans="1:9" s="4" customFormat="1" x14ac:dyDescent="0.3">
      <c r="A85" s="25"/>
      <c r="B85" s="24"/>
      <c r="C85"/>
      <c r="D85"/>
      <c r="E85" s="3"/>
      <c r="F85"/>
      <c r="G85" s="24"/>
    </row>
    <row r="86" spans="1:9" s="4" customFormat="1" x14ac:dyDescent="0.3">
      <c r="A86" s="25"/>
      <c r="B86" s="24"/>
      <c r="C86"/>
      <c r="D86"/>
      <c r="E86" s="3"/>
      <c r="F86"/>
      <c r="G86" s="24"/>
    </row>
    <row r="87" spans="1:9" s="4" customFormat="1" x14ac:dyDescent="0.3">
      <c r="A87" s="25">
        <f>Summary!$A$14</f>
        <v>0</v>
      </c>
      <c r="D87"/>
      <c r="E87" s="3"/>
      <c r="F87"/>
      <c r="G87" s="24"/>
      <c r="H87"/>
    </row>
    <row r="88" spans="1:9" s="4" customFormat="1" x14ac:dyDescent="0.3">
      <c r="A88" s="1"/>
      <c r="B88" s="24"/>
      <c r="C88"/>
      <c r="D88"/>
      <c r="E88" s="3"/>
      <c r="F88"/>
      <c r="G88" s="24"/>
      <c r="H88"/>
    </row>
    <row r="89" spans="1:9" s="4" customFormat="1" x14ac:dyDescent="0.3">
      <c r="A89" s="1"/>
      <c r="B89" s="24"/>
      <c r="C89"/>
      <c r="D89"/>
      <c r="E89" s="3"/>
      <c r="F89"/>
      <c r="G89" s="24"/>
      <c r="H89"/>
      <c r="I89" s="26"/>
    </row>
    <row r="90" spans="1:9" s="4" customFormat="1" x14ac:dyDescent="0.3">
      <c r="A90" s="1"/>
      <c r="B90" s="24"/>
      <c r="C90"/>
      <c r="D90"/>
      <c r="E90" s="3"/>
      <c r="F90"/>
      <c r="G90" s="24"/>
      <c r="H90"/>
      <c r="I90" s="26"/>
    </row>
    <row r="91" spans="1:9" s="4" customFormat="1" x14ac:dyDescent="0.3">
      <c r="A91" s="1"/>
      <c r="B91" s="24"/>
      <c r="C91"/>
      <c r="D91"/>
      <c r="E91" s="3"/>
      <c r="F91"/>
      <c r="G91" s="24"/>
      <c r="H91"/>
    </row>
    <row r="92" spans="1:9" s="4" customFormat="1" x14ac:dyDescent="0.3">
      <c r="A92" s="1"/>
      <c r="B92" s="24"/>
      <c r="C92"/>
      <c r="D92"/>
      <c r="E92" s="3"/>
      <c r="F92"/>
      <c r="G92" s="24"/>
      <c r="H92"/>
    </row>
    <row r="93" spans="1:9" x14ac:dyDescent="0.3">
      <c r="A93" s="2"/>
      <c r="E93" s="3"/>
    </row>
    <row r="94" spans="1:9" x14ac:dyDescent="0.3">
      <c r="A94" s="25"/>
      <c r="C94" s="4"/>
      <c r="E94" s="3"/>
      <c r="F94" s="5"/>
    </row>
    <row r="95" spans="1:9" x14ac:dyDescent="0.3">
      <c r="A95" s="25"/>
      <c r="E95" s="3"/>
      <c r="I95" s="26"/>
    </row>
    <row r="96" spans="1:9" x14ac:dyDescent="0.3">
      <c r="A96" s="25"/>
      <c r="E96" s="3"/>
      <c r="I96" s="26"/>
    </row>
    <row r="97" spans="1:9" x14ac:dyDescent="0.3">
      <c r="A97" s="25"/>
      <c r="E97" s="3"/>
    </row>
    <row r="98" spans="1:9" x14ac:dyDescent="0.3">
      <c r="A98" s="25"/>
      <c r="E98" s="3"/>
      <c r="I98" s="26"/>
    </row>
    <row r="99" spans="1:9" x14ac:dyDescent="0.3">
      <c r="E99" s="3"/>
      <c r="I99" s="26"/>
    </row>
    <row r="100" spans="1:9" x14ac:dyDescent="0.3">
      <c r="E100" s="3"/>
    </row>
    <row r="103" spans="1:9" x14ac:dyDescent="0.3">
      <c r="E103" s="3"/>
      <c r="I103" s="26"/>
    </row>
    <row r="105" spans="1:9" x14ac:dyDescent="0.3">
      <c r="A105" s="25"/>
    </row>
    <row r="106" spans="1:9" x14ac:dyDescent="0.3">
      <c r="E106" s="5"/>
    </row>
    <row r="107" spans="1:9" x14ac:dyDescent="0.3">
      <c r="E107" s="3"/>
    </row>
    <row r="108" spans="1:9" x14ac:dyDescent="0.3">
      <c r="E108" s="3"/>
    </row>
    <row r="109" spans="1:9" x14ac:dyDescent="0.3">
      <c r="E109" s="3"/>
    </row>
    <row r="110" spans="1:9" x14ac:dyDescent="0.3">
      <c r="E110" s="3"/>
    </row>
    <row r="112" spans="1:9" x14ac:dyDescent="0.3">
      <c r="A112" s="25"/>
    </row>
    <row r="113" spans="1:5" x14ac:dyDescent="0.3">
      <c r="A113" s="25"/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8" spans="1:5" x14ac:dyDescent="0.3">
      <c r="A118" s="25"/>
      <c r="E118" s="5"/>
    </row>
    <row r="119" spans="1:5" x14ac:dyDescent="0.3">
      <c r="A119" s="25"/>
      <c r="E119" s="5"/>
    </row>
    <row r="120" spans="1:5" x14ac:dyDescent="0.3">
      <c r="A120" s="25"/>
      <c r="E120" s="5"/>
    </row>
    <row r="121" spans="1:5" x14ac:dyDescent="0.3">
      <c r="A121" s="25"/>
      <c r="E121" s="5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E125" s="3"/>
    </row>
    <row r="126" spans="1:5" x14ac:dyDescent="0.3">
      <c r="A126" s="25"/>
      <c r="E126" s="5"/>
    </row>
    <row r="127" spans="1:5" x14ac:dyDescent="0.3">
      <c r="A127" s="2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A135" s="25"/>
      <c r="E135" s="5"/>
    </row>
    <row r="136" spans="1:5" x14ac:dyDescent="0.3">
      <c r="A136" s="25"/>
      <c r="E136" s="5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0" spans="1:5" x14ac:dyDescent="0.3">
      <c r="E140" s="3"/>
    </row>
    <row r="141" spans="1:5" x14ac:dyDescent="0.3">
      <c r="A141" s="25"/>
      <c r="E141" s="5"/>
    </row>
    <row r="142" spans="1:5" x14ac:dyDescent="0.3">
      <c r="A142" s="25"/>
    </row>
    <row r="143" spans="1:5" x14ac:dyDescent="0.3">
      <c r="A143" s="25"/>
      <c r="E143" s="5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7" spans="1:5" x14ac:dyDescent="0.3">
      <c r="E147" s="3"/>
    </row>
    <row r="148" spans="1:5" x14ac:dyDescent="0.3">
      <c r="A148" s="25"/>
      <c r="E148" s="5"/>
    </row>
    <row r="149" spans="1:5" x14ac:dyDescent="0.3">
      <c r="A149" s="25"/>
    </row>
    <row r="150" spans="1:5" x14ac:dyDescent="0.3">
      <c r="E150" s="5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4" spans="1:5" x14ac:dyDescent="0.3">
      <c r="E154" s="3"/>
    </row>
    <row r="156" spans="1:5" x14ac:dyDescent="0.3">
      <c r="A156" s="25"/>
    </row>
    <row r="157" spans="1:5" x14ac:dyDescent="0.3">
      <c r="E157" s="5"/>
    </row>
    <row r="158" spans="1:5" x14ac:dyDescent="0.3">
      <c r="E158" s="3"/>
    </row>
    <row r="159" spans="1:5" x14ac:dyDescent="0.3">
      <c r="E159" s="3"/>
    </row>
    <row r="160" spans="1:5" x14ac:dyDescent="0.3">
      <c r="E160" s="3"/>
    </row>
    <row r="161" spans="1:5" x14ac:dyDescent="0.3">
      <c r="E161" s="3"/>
    </row>
    <row r="163" spans="1:5" x14ac:dyDescent="0.3">
      <c r="A163" s="25"/>
    </row>
    <row r="164" spans="1:5" x14ac:dyDescent="0.3">
      <c r="E164" s="5"/>
    </row>
    <row r="165" spans="1:5" x14ac:dyDescent="0.3">
      <c r="E165" s="3"/>
    </row>
    <row r="166" spans="1:5" x14ac:dyDescent="0.3">
      <c r="E166" s="3"/>
    </row>
    <row r="167" spans="1:5" x14ac:dyDescent="0.3">
      <c r="E167" s="3"/>
    </row>
    <row r="168" spans="1:5" x14ac:dyDescent="0.3">
      <c r="E168" s="3"/>
    </row>
    <row r="170" spans="1:5" x14ac:dyDescent="0.3">
      <c r="A170" s="25"/>
      <c r="C170" s="43"/>
    </row>
    <row r="171" spans="1:5" x14ac:dyDescent="0.3">
      <c r="E171" s="5"/>
    </row>
    <row r="172" spans="1:5" x14ac:dyDescent="0.3">
      <c r="A172" s="25"/>
      <c r="C172" s="43"/>
      <c r="E172" s="5"/>
    </row>
    <row r="173" spans="1:5" x14ac:dyDescent="0.3">
      <c r="A173" s="25"/>
      <c r="E173" s="5"/>
    </row>
    <row r="174" spans="1:5" x14ac:dyDescent="0.3">
      <c r="A174" s="25"/>
      <c r="C174" s="2"/>
    </row>
    <row r="175" spans="1:5" x14ac:dyDescent="0.3">
      <c r="E175" s="5"/>
    </row>
    <row r="176" spans="1:5" x14ac:dyDescent="0.3">
      <c r="E176" s="3"/>
    </row>
    <row r="177" spans="1:5" x14ac:dyDescent="0.3">
      <c r="E177" s="3"/>
    </row>
    <row r="178" spans="1:5" x14ac:dyDescent="0.3">
      <c r="E178" s="3"/>
    </row>
    <row r="179" spans="1:5" x14ac:dyDescent="0.3">
      <c r="E179" s="3"/>
    </row>
    <row r="181" spans="1:5" x14ac:dyDescent="0.3">
      <c r="A181" s="25"/>
    </row>
    <row r="182" spans="1:5" x14ac:dyDescent="0.3">
      <c r="E182" s="5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  <row r="186" spans="1:5" x14ac:dyDescent="0.3">
      <c r="E186" s="3"/>
    </row>
    <row r="188" spans="1:5" x14ac:dyDescent="0.3">
      <c r="A188" s="25"/>
      <c r="C188" s="2"/>
    </row>
    <row r="189" spans="1:5" x14ac:dyDescent="0.3">
      <c r="E189" s="5"/>
    </row>
    <row r="190" spans="1:5" x14ac:dyDescent="0.3">
      <c r="E190" s="3"/>
    </row>
    <row r="191" spans="1:5" x14ac:dyDescent="0.3">
      <c r="E191" s="3"/>
    </row>
    <row r="192" spans="1:5" x14ac:dyDescent="0.3">
      <c r="E192" s="3"/>
    </row>
    <row r="193" spans="1:5" x14ac:dyDescent="0.3">
      <c r="E193" s="3"/>
    </row>
    <row r="195" spans="1:5" x14ac:dyDescent="0.3">
      <c r="A195" s="25"/>
      <c r="C195" s="2"/>
    </row>
    <row r="196" spans="1:5" x14ac:dyDescent="0.3">
      <c r="E196" s="5"/>
    </row>
    <row r="197" spans="1:5" x14ac:dyDescent="0.3">
      <c r="E197" s="3"/>
    </row>
    <row r="198" spans="1:5" x14ac:dyDescent="0.3">
      <c r="E198" s="3"/>
    </row>
    <row r="199" spans="1:5" x14ac:dyDescent="0.3">
      <c r="E199" s="3"/>
    </row>
    <row r="200" spans="1:5" x14ac:dyDescent="0.3">
      <c r="E200" s="3"/>
    </row>
  </sheetData>
  <conditionalFormatting sqref="A4:A42 A44:A98">
    <cfRule type="cellIs" dxfId="1" priority="3" operator="equal">
      <formula>TODAY()</formula>
    </cfRule>
  </conditionalFormatting>
  <conditionalFormatting sqref="C44">
    <cfRule type="expression" dxfId="0" priority="1">
      <formula xml:space="preserve"> $A44 = _xlfn.SINGLE(TODAY())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  <hyperlink ref="I47" r:id="rId11" xr:uid="{D8AF48FE-5834-49DD-BC47-6D378002F15A}"/>
    <hyperlink ref="I46" r:id="rId12" xr:uid="{DA98DF25-B8D6-48AC-A554-698E34A696BA}"/>
    <hyperlink ref="I48" r:id="rId13" xr:uid="{BD7BD574-2642-4BB0-98CB-E4CF91B28524}"/>
    <hyperlink ref="I62" r:id="rId14" xr:uid="{8DCA2B6A-4579-4A72-B6F6-4FE23D2AFFE4}"/>
    <hyperlink ref="I55" r:id="rId15" xr:uid="{0C24DC19-B817-4834-A63D-BA7A358B99DA}"/>
    <hyperlink ref="I64" r:id="rId16" xr:uid="{0B1EF883-77F8-401E-8EFE-90063CA09983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38"/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2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9" t="s">
        <v>75</v>
      </c>
      <c r="B5" s="8" t="s">
        <v>33</v>
      </c>
      <c r="C5" s="9" t="s">
        <v>63</v>
      </c>
    </row>
    <row r="6" spans="1:3" ht="17.399999999999999" thickBot="1" x14ac:dyDescent="0.35">
      <c r="A6" s="9" t="s">
        <v>76</v>
      </c>
      <c r="B6" s="8" t="s">
        <v>34</v>
      </c>
      <c r="C6" s="9" t="s">
        <v>65</v>
      </c>
    </row>
    <row r="7" spans="1:3" ht="17.399999999999999" thickBot="1" x14ac:dyDescent="0.35">
      <c r="A7" s="9" t="s">
        <v>77</v>
      </c>
      <c r="B7" s="8" t="s">
        <v>67</v>
      </c>
      <c r="C7" s="9" t="s">
        <v>68</v>
      </c>
    </row>
    <row r="8" spans="1:3" ht="17.399999999999999" thickBot="1" x14ac:dyDescent="0.35">
      <c r="A8" s="9" t="s">
        <v>78</v>
      </c>
      <c r="B8" s="8" t="s">
        <v>35</v>
      </c>
      <c r="C8" s="9" t="s">
        <v>70</v>
      </c>
    </row>
    <row r="9" spans="1:3" ht="17.399999999999999" thickBot="1" x14ac:dyDescent="0.35">
      <c r="A9" s="9" t="s">
        <v>79</v>
      </c>
      <c r="B9" s="8" t="s">
        <v>14</v>
      </c>
      <c r="C9" s="9" t="s">
        <v>15</v>
      </c>
    </row>
    <row r="10" spans="1:3" ht="17.399999999999999" thickBot="1" x14ac:dyDescent="0.35">
      <c r="A10" s="9" t="s">
        <v>80</v>
      </c>
      <c r="B10" s="8" t="s">
        <v>73</v>
      </c>
      <c r="C10" s="9" t="s">
        <v>16</v>
      </c>
    </row>
    <row r="11" spans="1:3" ht="17.399999999999999" thickBot="1" x14ac:dyDescent="0.35">
      <c r="A11" s="9" t="s">
        <v>80</v>
      </c>
      <c r="B11" s="8" t="s">
        <v>74</v>
      </c>
      <c r="C11" s="9" t="s">
        <v>16</v>
      </c>
    </row>
    <row r="12" spans="1:3" ht="16.8" x14ac:dyDescent="0.3">
      <c r="A12" s="10"/>
      <c r="B12" s="11"/>
      <c r="C12" s="11"/>
    </row>
    <row r="13" spans="1:3" ht="17.399999999999999" thickBot="1" x14ac:dyDescent="0.35">
      <c r="A13" s="13" t="s">
        <v>17</v>
      </c>
      <c r="B13" s="13" t="s">
        <v>4</v>
      </c>
      <c r="C13" s="42">
        <v>0.91666666666666663</v>
      </c>
    </row>
    <row r="14" spans="1:3" ht="17.399999999999999" thickBot="1" x14ac:dyDescent="0.35">
      <c r="A14" s="7" t="s">
        <v>11</v>
      </c>
      <c r="B14" s="7" t="s">
        <v>12</v>
      </c>
      <c r="C14" s="7" t="s">
        <v>13</v>
      </c>
    </row>
    <row r="15" spans="1:3" ht="17.399999999999999" thickBot="1" x14ac:dyDescent="0.35">
      <c r="A15" s="7" t="s">
        <v>62</v>
      </c>
      <c r="B15" s="7" t="s">
        <v>33</v>
      </c>
      <c r="C15" s="7" t="s">
        <v>63</v>
      </c>
    </row>
    <row r="16" spans="1:3" ht="17.399999999999999" thickBot="1" x14ac:dyDescent="0.35">
      <c r="A16" s="7" t="s">
        <v>64</v>
      </c>
      <c r="B16" s="7" t="s">
        <v>34</v>
      </c>
      <c r="C16" s="7" t="s">
        <v>65</v>
      </c>
    </row>
    <row r="17" spans="1:3" ht="17.399999999999999" thickBot="1" x14ac:dyDescent="0.35">
      <c r="A17" s="7" t="s">
        <v>66</v>
      </c>
      <c r="B17" s="7" t="s">
        <v>67</v>
      </c>
      <c r="C17" s="7" t="s">
        <v>68</v>
      </c>
    </row>
    <row r="18" spans="1:3" ht="17.399999999999999" thickBot="1" x14ac:dyDescent="0.35">
      <c r="A18" s="7" t="s">
        <v>69</v>
      </c>
      <c r="B18" s="7" t="s">
        <v>35</v>
      </c>
      <c r="C18" s="7" t="s">
        <v>70</v>
      </c>
    </row>
    <row r="19" spans="1:3" ht="17.399999999999999" thickBot="1" x14ac:dyDescent="0.35">
      <c r="A19" s="7" t="s">
        <v>71</v>
      </c>
      <c r="B19" s="7" t="s">
        <v>14</v>
      </c>
      <c r="C19" s="7" t="s">
        <v>15</v>
      </c>
    </row>
    <row r="20" spans="1:3" ht="17.399999999999999" thickBot="1" x14ac:dyDescent="0.35">
      <c r="A20" s="7" t="s">
        <v>72</v>
      </c>
      <c r="B20" s="7" t="s">
        <v>73</v>
      </c>
      <c r="C20" s="7" t="s">
        <v>16</v>
      </c>
    </row>
    <row r="21" spans="1:3" ht="17.399999999999999" thickBot="1" x14ac:dyDescent="0.35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2025-07-15T04:44:27Z</dcterms:modified>
</cp:coreProperties>
</file>