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2B3502E5-3818-45BD-B2B9-B4A361660180}" xr6:coauthVersionLast="47" xr6:coauthVersionMax="47" xr10:uidLastSave="{00000000-0000-0000-0000-000000000000}"/>
  <bookViews>
    <workbookView xWindow="-90" yWindow="-90" windowWidth="19380" windowHeight="10260" tabRatio="961" firstSheet="1" activeTab="1" xr2:uid="{00000000-000D-0000-FFFF-FFFF00000000}"/>
  </bookViews>
  <sheets>
    <sheet name="IEEE Cover" sheetId="10" r:id="rId1"/>
    <sheet name="6" sheetId="14" r:id="rId2"/>
    <sheet name="Graphic Schedule" sheetId="32" r:id="rId3"/>
    <sheet name="Necessary Registration" sheetId="34" r:id="rId4"/>
    <sheet name="Patemt-Policy; AntiTrust" sheetId="23" r:id="rId5"/>
    <sheet name="May 12 Mon" sheetId="25" r:id="rId6"/>
    <sheet name="May 13 Tue" sheetId="36" r:id="rId7"/>
    <sheet name="May 14 Wed" sheetId="11" r:id="rId8"/>
    <sheet name="May 15 Thu" sheetId="31" r:id="rId9"/>
    <sheet name="Sheet1" sheetId="35" r:id="rId10"/>
    <sheet name="Sheet2" sheetId="37" r:id="rId11"/>
  </sheets>
  <definedNames>
    <definedName name="_Hlk184991352" localSheetId="3">'Necessary Registration'!$A$30</definedName>
    <definedName name="hour" localSheetId="1">#REF!</definedName>
    <definedName name="hour" localSheetId="0">#REF!</definedName>
    <definedName name="hour">#REF!</definedName>
    <definedName name="Hours">#REF!</definedName>
    <definedName name="Hr">#REF!</definedName>
    <definedName name="slots">#REF!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31" l="1"/>
  <c r="K14" i="11"/>
  <c r="J14" i="11"/>
  <c r="I14" i="11"/>
  <c r="H14" i="11"/>
  <c r="B14" i="11"/>
  <c r="D5" i="32"/>
  <c r="I5" i="32" s="1"/>
  <c r="N5" i="32" s="1"/>
  <c r="S5" i="32" s="1"/>
  <c r="X5" i="32" s="1"/>
  <c r="AA5" i="32" s="1"/>
  <c r="B35" i="25"/>
  <c r="B36" i="25"/>
  <c r="K44" i="31" l="1"/>
  <c r="I44" i="31"/>
  <c r="H44" i="31"/>
  <c r="K6" i="31"/>
  <c r="I6" i="31"/>
  <c r="H6" i="31"/>
  <c r="K5" i="31"/>
  <c r="I5" i="31"/>
  <c r="H5" i="31"/>
  <c r="K7" i="11"/>
  <c r="I7" i="11"/>
  <c r="H7" i="11"/>
  <c r="K6" i="11"/>
  <c r="I6" i="11"/>
  <c r="H6" i="11"/>
  <c r="K6" i="36"/>
  <c r="I6" i="36"/>
  <c r="H6" i="36"/>
  <c r="K5" i="36"/>
  <c r="I5" i="36"/>
  <c r="H5" i="36"/>
  <c r="K23" i="25"/>
  <c r="K24" i="25" s="1"/>
  <c r="K25" i="25" s="1"/>
  <c r="K26" i="25" s="1"/>
  <c r="K27" i="25" s="1"/>
  <c r="K29" i="25" s="1"/>
  <c r="K30" i="25" s="1"/>
  <c r="K31" i="25" s="1"/>
  <c r="K32" i="25" s="1"/>
  <c r="K33" i="25" s="1"/>
  <c r="K34" i="25" s="1"/>
  <c r="K35" i="25" s="1"/>
  <c r="K36" i="25" s="1"/>
  <c r="I23" i="25"/>
  <c r="I24" i="25" s="1"/>
  <c r="I25" i="25" s="1"/>
  <c r="I26" i="25" s="1"/>
  <c r="I27" i="25" s="1"/>
  <c r="I29" i="25" s="1"/>
  <c r="I30" i="25" s="1"/>
  <c r="I31" i="25" s="1"/>
  <c r="I32" i="25" s="1"/>
  <c r="I33" i="25" s="1"/>
  <c r="I34" i="25" s="1"/>
  <c r="I35" i="25" s="1"/>
  <c r="I36" i="25" s="1"/>
  <c r="H23" i="25"/>
  <c r="H24" i="25" s="1"/>
  <c r="H25" i="25" s="1"/>
  <c r="H26" i="25" s="1"/>
  <c r="H27" i="25" s="1"/>
  <c r="H29" i="25" s="1"/>
  <c r="H30" i="25" s="1"/>
  <c r="H31" i="25" s="1"/>
  <c r="H32" i="25" s="1"/>
  <c r="H33" i="25" s="1"/>
  <c r="H34" i="25" s="1"/>
  <c r="H35" i="25" s="1"/>
  <c r="H36" i="25" s="1"/>
  <c r="K4" i="25"/>
  <c r="I22" i="25"/>
  <c r="H22" i="25"/>
  <c r="I4" i="25"/>
  <c r="H4" i="25"/>
  <c r="B29" i="25"/>
  <c r="B30" i="25" s="1"/>
  <c r="B31" i="25" s="1"/>
  <c r="B32" i="25" s="1"/>
  <c r="B33" i="25" s="1"/>
  <c r="B34" i="25" s="1"/>
  <c r="B25" i="25"/>
  <c r="B26" i="25" s="1"/>
  <c r="J24" i="25"/>
  <c r="J25" i="25" s="1"/>
  <c r="J26" i="25" s="1"/>
  <c r="J27" i="25" s="1"/>
  <c r="J29" i="25" s="1"/>
  <c r="J30" i="25" s="1"/>
  <c r="J31" i="25" s="1"/>
  <c r="J32" i="25" s="1"/>
  <c r="J33" i="25" s="1"/>
  <c r="J34" i="25" s="1"/>
  <c r="J35" i="25" s="1"/>
  <c r="J36" i="25" s="1"/>
  <c r="K22" i="25"/>
  <c r="K23" i="36" l="1"/>
  <c r="I23" i="36"/>
  <c r="H23" i="36"/>
  <c r="J8" i="11" l="1"/>
  <c r="K8" i="11"/>
  <c r="I8" i="11"/>
  <c r="H8" i="11"/>
  <c r="K43" i="11"/>
  <c r="I43" i="11"/>
  <c r="H43" i="11"/>
  <c r="J7" i="31"/>
  <c r="J8" i="31" s="1"/>
  <c r="J9" i="31" s="1"/>
  <c r="J10" i="31" s="1"/>
  <c r="K7" i="31"/>
  <c r="K8" i="31" s="1"/>
  <c r="K9" i="31" s="1"/>
  <c r="K10" i="31" s="1"/>
  <c r="I7" i="31"/>
  <c r="I8" i="31" s="1"/>
  <c r="I9" i="31" s="1"/>
  <c r="I10" i="31" s="1"/>
  <c r="H7" i="31"/>
  <c r="H8" i="31" s="1"/>
  <c r="H9" i="31" s="1"/>
  <c r="H10" i="31" s="1"/>
  <c r="K45" i="11"/>
  <c r="I45" i="11"/>
  <c r="H45" i="11"/>
  <c r="K44" i="11"/>
  <c r="I44" i="11"/>
  <c r="H44" i="11"/>
  <c r="K7" i="36"/>
  <c r="K8" i="36" s="1"/>
  <c r="K9" i="36" s="1"/>
  <c r="K10" i="36" s="1"/>
  <c r="K11" i="36" s="1"/>
  <c r="I7" i="36"/>
  <c r="I8" i="36" s="1"/>
  <c r="I9" i="36" s="1"/>
  <c r="I10" i="36" s="1"/>
  <c r="J7" i="36"/>
  <c r="J8" i="36" s="1"/>
  <c r="J9" i="36" s="1"/>
  <c r="J10" i="36" s="1"/>
  <c r="J11" i="36" s="1"/>
  <c r="J11" i="31" l="1"/>
  <c r="J12" i="31" s="1"/>
  <c r="J13" i="31" s="1"/>
  <c r="J14" i="31" s="1"/>
  <c r="J15" i="31" s="1"/>
  <c r="J16" i="31" s="1"/>
  <c r="J17" i="31" s="1"/>
  <c r="J18" i="31" s="1"/>
  <c r="K11" i="31"/>
  <c r="K12" i="31" s="1"/>
  <c r="K13" i="31" s="1"/>
  <c r="K14" i="31" s="1"/>
  <c r="K15" i="31" s="1"/>
  <c r="K16" i="31" s="1"/>
  <c r="K17" i="31" s="1"/>
  <c r="K18" i="31" s="1"/>
  <c r="I11" i="31"/>
  <c r="I12" i="31" s="1"/>
  <c r="I13" i="31" s="1"/>
  <c r="I14" i="31" s="1"/>
  <c r="I15" i="31" s="1"/>
  <c r="I16" i="31" s="1"/>
  <c r="I17" i="31" s="1"/>
  <c r="I18" i="31" s="1"/>
  <c r="H11" i="31"/>
  <c r="H12" i="31" s="1"/>
  <c r="H13" i="31" s="1"/>
  <c r="H14" i="31" s="1"/>
  <c r="H15" i="31" s="1"/>
  <c r="H16" i="31" s="1"/>
  <c r="H17" i="31" s="1"/>
  <c r="H18" i="31" s="1"/>
  <c r="K12" i="36"/>
  <c r="K14" i="36" s="1"/>
  <c r="K16" i="36" s="1"/>
  <c r="K17" i="36" s="1"/>
  <c r="K18" i="36" s="1"/>
  <c r="K19" i="36" s="1"/>
  <c r="K13" i="36"/>
  <c r="J12" i="36"/>
  <c r="J14" i="36" s="1"/>
  <c r="J16" i="36" s="1"/>
  <c r="J17" i="36" s="1"/>
  <c r="J18" i="36" s="1"/>
  <c r="J19" i="36" s="1"/>
  <c r="J13" i="36"/>
  <c r="I11" i="36"/>
  <c r="H9" i="11"/>
  <c r="H10" i="11" s="1"/>
  <c r="K9" i="11"/>
  <c r="K10" i="11" s="1"/>
  <c r="I9" i="11"/>
  <c r="I10" i="11" s="1"/>
  <c r="J9" i="11"/>
  <c r="J10" i="11" s="1"/>
  <c r="H7" i="36"/>
  <c r="H8" i="36" s="1"/>
  <c r="H9" i="36" s="1"/>
  <c r="H10" i="36" s="1"/>
  <c r="H11" i="36" s="1"/>
  <c r="J20" i="31" l="1"/>
  <c r="J21" i="31" s="1"/>
  <c r="J19" i="31"/>
  <c r="K20" i="31"/>
  <c r="K21" i="31" s="1"/>
  <c r="K19" i="31"/>
  <c r="I19" i="31"/>
  <c r="I20" i="31"/>
  <c r="I21" i="31" s="1"/>
  <c r="H20" i="31"/>
  <c r="H21" i="31" s="1"/>
  <c r="H19" i="31"/>
  <c r="I12" i="36"/>
  <c r="I14" i="36" s="1"/>
  <c r="I16" i="36" s="1"/>
  <c r="I17" i="36" s="1"/>
  <c r="I18" i="36" s="1"/>
  <c r="I19" i="36" s="1"/>
  <c r="I13" i="36"/>
  <c r="H12" i="36"/>
  <c r="H14" i="36" s="1"/>
  <c r="H16" i="36" s="1"/>
  <c r="H17" i="36" s="1"/>
  <c r="H18" i="36" s="1"/>
  <c r="H19" i="36" s="1"/>
  <c r="H13" i="36"/>
  <c r="J11" i="11"/>
  <c r="J12" i="11" s="1"/>
  <c r="I11" i="11"/>
  <c r="I12" i="11" s="1"/>
  <c r="K11" i="11"/>
  <c r="K12" i="11" s="1"/>
  <c r="H11" i="11"/>
  <c r="H12" i="11" s="1"/>
  <c r="B8" i="36" l="1"/>
  <c r="B9" i="36" s="1"/>
  <c r="B10" i="36" s="1"/>
  <c r="B9" i="11"/>
  <c r="B10" i="11" s="1"/>
  <c r="B8" i="31"/>
  <c r="B9" i="31" s="1"/>
  <c r="B10" i="31" s="1"/>
  <c r="B11" i="31" l="1"/>
  <c r="B12" i="31" s="1"/>
  <c r="B13" i="31" s="1"/>
  <c r="B14" i="31" s="1"/>
  <c r="B15" i="31" s="1"/>
  <c r="B16" i="31" s="1"/>
  <c r="B17" i="31" s="1"/>
  <c r="B18" i="31" s="1"/>
  <c r="I15" i="11"/>
  <c r="I16" i="11" s="1"/>
  <c r="I17" i="11" s="1"/>
  <c r="I18" i="11" s="1"/>
  <c r="I19" i="11" s="1"/>
  <c r="H15" i="11"/>
  <c r="H16" i="11" s="1"/>
  <c r="H17" i="11" s="1"/>
  <c r="H18" i="11" s="1"/>
  <c r="H19" i="11" s="1"/>
  <c r="K15" i="11"/>
  <c r="K16" i="11" s="1"/>
  <c r="K17" i="11" s="1"/>
  <c r="K18" i="11" s="1"/>
  <c r="K19" i="11" s="1"/>
  <c r="J15" i="11"/>
  <c r="J16" i="11" s="1"/>
  <c r="J17" i="11" s="1"/>
  <c r="J18" i="11" s="1"/>
  <c r="J19" i="11" s="1"/>
  <c r="B16" i="36"/>
  <c r="B17" i="36" s="1"/>
  <c r="B18" i="36" s="1"/>
  <c r="B19" i="36" s="1"/>
  <c r="B11" i="36"/>
  <c r="B11" i="11"/>
  <c r="B12" i="11" s="1"/>
  <c r="B21" i="31" l="1"/>
  <c r="B19" i="31"/>
  <c r="B12" i="36"/>
  <c r="B14" i="36" s="1"/>
  <c r="B13" i="36"/>
  <c r="B15" i="11" l="1"/>
  <c r="B16" i="11" s="1"/>
  <c r="B17" i="11" s="1"/>
  <c r="B18" i="11" s="1"/>
  <c r="B19" i="11" s="1"/>
</calcChain>
</file>

<file path=xl/sharedStrings.xml><?xml version="1.0" encoding="utf-8"?>
<sst xmlns="http://schemas.openxmlformats.org/spreadsheetml/2006/main" count="655" uniqueCount="405">
  <si>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</si>
  <si>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</si>
  <si>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</si>
  <si>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</si>
  <si>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</si>
  <si>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</si>
  <si>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</si>
  <si>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</si>
  <si>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</si>
  <si>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</si>
  <si>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</si>
  <si>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</si>
  <si>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</si>
  <si>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</si>
  <si>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</si>
  <si>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</si>
  <si>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</si>
  <si>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</si>
  <si>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</si>
  <si>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</si>
  <si>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</si>
  <si>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</si>
  <si>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</si>
  <si>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</si>
  <si>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</si>
  <si>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</si>
  <si>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</si>
  <si>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</si>
  <si>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</si>
  <si>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</si>
  <si>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</si>
  <si>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</si>
  <si>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</si>
  <si>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</si>
  <si>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</si>
  <si>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</si>
  <si>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</si>
  <si>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</si>
  <si>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</si>
  <si>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</si>
  <si>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</si>
  <si>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</si>
  <si>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</si>
  <si>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</si>
  <si>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</si>
  <si>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</si>
  <si>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</si>
  <si>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</si>
  <si>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</si>
  <si>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</si>
  <si>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</si>
  <si>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</si>
  <si>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</si>
  <si>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</si>
  <si>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</si>
  <si>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</si>
  <si>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</si>
  <si>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</si>
  <si>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</si>
  <si>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</si>
  <si>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</si>
  <si>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</si>
  <si>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</si>
  <si>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</si>
  <si>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</si>
  <si>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</si>
  <si>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</si>
  <si>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</si>
  <si>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</si>
  <si>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</si>
  <si>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</si>
  <si>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</si>
  <si>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</si>
  <si>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</si>
  <si>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</si>
  <si>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</si>
  <si>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</si>
  <si>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</si>
  <si>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</si>
  <si>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</si>
  <si>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</si>
  <si>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</si>
  <si>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</si>
  <si>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</si>
  <si>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</si>
  <si>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</si>
  <si>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</si>
  <si>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</si>
  <si>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</si>
  <si>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</si>
  <si>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</si>
  <si>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</si>
  <si>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</si>
  <si>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</si>
  <si>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</si>
  <si>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</si>
  <si>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</si>
  <si>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</si>
  <si>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</si>
  <si>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</si>
  <si>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</si>
  <si>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</si>
  <si>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</si>
  <si>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</si>
  <si>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</si>
  <si>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</si>
  <si>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</si>
  <si>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</si>
  <si>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</si>
  <si>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</si>
  <si>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</si>
  <si>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</si>
  <si>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</si>
  <si>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Adjourn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</si>
  <si>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</si>
  <si>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</si>
  <si>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</si>
  <si>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</si>
  <si>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</si>
  <si>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</si>
  <si>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</si>
  <si>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</si>
  <si>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</si>
  <si>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</si>
  <si>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</si>
  <si>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</si>
  <si>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</si>
  <si>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</si>
  <si>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</si>
  <si>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</si>
  <si>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</si>
  <si>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</si>
  <si>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</si>
  <si>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</si>
  <si>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</si>
  <si>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</si>
  <si>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</si>
  <si>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</si>
  <si>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</si>
  <si>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</si>
  <si>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</si>
  <si>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Overview of 15.6ma MAC</t>
    <phoneticPr fontId="23"/>
  </si>
  <si>
    <t>24-0075-00</t>
    <phoneticPr fontId="23"/>
  </si>
  <si>
    <t>Join information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</si>
  <si>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</si>
  <si>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</si>
  <si>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</si>
  <si>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</si>
  <si>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</si>
  <si>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</si>
  <si>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</si>
  <si>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</si>
  <si>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</si>
  <si>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</si>
  <si>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</si>
  <si>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</si>
  <si>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</si>
  <si>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</si>
  <si>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</si>
  <si>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</si>
  <si>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</si>
  <si>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</si>
  <si>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</si>
  <si>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</si>
  <si>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WG15</t>
  </si>
  <si>
    <t>Standing Committee on IETF Related Activities (part of WG Mid-Week)</t>
  </si>
  <si>
    <t>SC WNG</t>
  </si>
  <si>
    <t>Standing Committee on Wireless Next Generation</t>
  </si>
  <si>
    <t>Performance Evaluation of Channel Coding with Interleaver Based on TG6ma Channel Model for Some Classes of Coexistence</t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</si>
  <si>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</si>
  <si>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</si>
  <si>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</si>
  <si>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</si>
  <si>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</si>
  <si>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</si>
  <si>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802
JTC1
802.24</t>
  </si>
  <si>
    <t xml:space="preserve">Dinner on
your own
</t>
  </si>
  <si>
    <t>802 Activities (LMSC or Other)</t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</si>
  <si>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</si>
  <si>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</si>
  <si>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</si>
  <si>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</si>
  <si>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</si>
  <si>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</si>
  <si>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</si>
  <si>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</si>
  <si>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</si>
  <si>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</si>
  <si>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</si>
  <si>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</si>
  <si>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</si>
  <si>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</si>
  <si>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</si>
  <si>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</si>
  <si>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</si>
  <si>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Registration Link:</t>
  </si>
  <si>
    <t>Global call-in numbers</t>
  </si>
  <si>
    <t xml:space="preserve">Marco Hernamdez
Ryuji Kohno
</t>
    <phoneticPr fontId="23"/>
  </si>
  <si>
    <t>Presentaion of Feasible Implementation and Performace Analysis of Feasibility</t>
    <phoneticPr fontId="23"/>
  </si>
  <si>
    <t xml:space="preserve">Ryuji Kohno
</t>
    <phoneticPr fontId="23"/>
  </si>
  <si>
    <t>Jnt/Recip 
Credit
See 802
Cal</t>
  </si>
  <si>
    <t>TG4ab
NG UWB</t>
  </si>
  <si>
    <t>TG4ad
NG SUN PHYs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</si>
  <si>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</si>
  <si>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</si>
  <si>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</si>
  <si>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</si>
  <si>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</si>
  <si>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TG Motion to Recirculation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</si>
  <si>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</si>
  <si>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</si>
  <si>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</si>
  <si>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</si>
  <si>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</si>
  <si>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https://grouper.ieee.org/groups/802/15/pub/Meeting_Plan.html</t>
    <phoneticPr fontId="23"/>
  </si>
  <si>
    <t>overview-of-ig-dep-sg6a-tg6a-and-tg15-6ma-for
-revision-of-ieee802-15-6-2012-wireless-ban-with-enhanced-dependability</t>
    <phoneticPr fontId="23"/>
  </si>
  <si>
    <t>project-task-list-of-TG6ma</t>
    <phoneticPr fontId="23"/>
  </si>
  <si>
    <t>Ryuji Kohno
Marco Hernandez
Takumi Kobayashi
Daisuke Anzai
Minsoo Kim</t>
    <phoneticPr fontId="23"/>
  </si>
  <si>
    <t>TG6ma Coexistence Assurance Document</t>
  </si>
  <si>
    <t>Ryuji Kohno
Marco Hernandez
Daisuke Anzai
Minsoo Kim
Seong-Soon Joo 
Takumi Kobayashi 
Kento Takabayashi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</si>
  <si>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</si>
  <si>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</si>
  <si>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</si>
  <si>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</si>
  <si>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</si>
  <si>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</si>
  <si>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</si>
  <si>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</si>
  <si>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</si>
  <si>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t>Ryuji Kohno, Marco Hernandez, Seong-Soon Joo, 
 Takumi Kobayashi, Daisuke Anzai, Kento Takabayashi</t>
    <phoneticPr fontId="23"/>
  </si>
  <si>
    <t>You can also dial 173.243.2.68 and enter your meeting number.</t>
    <phoneticPr fontId="23"/>
  </si>
  <si>
    <t>join by phone</t>
    <phoneticPr fontId="23"/>
  </si>
  <si>
    <t>TEL:+1-213-306-3065 United States Toll (Los Angeles)</t>
    <phoneticPr fontId="23"/>
  </si>
  <si>
    <t>Global call in muber</t>
    <phoneticPr fontId="23"/>
  </si>
  <si>
    <t>IEEE802.15 TG6ma January 2024 meeting agenda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</si>
  <si>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Process and Documentation for Recirculation Letter Ballot such as Coexistence Assurance Document, Progess Report,  Project Task List</t>
    </r>
    <phoneticPr fontId="23"/>
  </si>
  <si>
    <t>TBD</t>
  </si>
  <si>
    <t>•Harmonization or Commonality with 4ab in Coexistence and Feasible Implementation of 6ma and 4ab</t>
  </si>
  <si>
    <t>•Feasibility of TSN of 802.1 in MAC</t>
  </si>
  <si>
    <t>UTC</t>
  </si>
  <si>
    <t>802.15 - Jan Mtg. Rm1</t>
    <phoneticPr fontId="23"/>
  </si>
  <si>
    <t>Does anyone indicate essential IP that needs to be noted?
Agenda of January Meeting</t>
    <phoneticPr fontId="23"/>
  </si>
  <si>
    <t>Password: 80215jantgrm1</t>
    <phoneticPr fontId="23"/>
  </si>
  <si>
    <t xml:space="preserve">Future Meeting Schedule https://grouper.ieee.org/groups/802/15/pub/Meeting_Plan.html </t>
    <phoneticPr fontId="23"/>
  </si>
  <si>
    <t>25-00zz-00</t>
    <phoneticPr fontId="23"/>
  </si>
  <si>
    <t>25-00ww-00</t>
    <phoneticPr fontId="23"/>
  </si>
  <si>
    <t>CRG Formation for Recirculation</t>
    <phoneticPr fontId="23"/>
  </si>
  <si>
    <t xml:space="preserve">Ryuji Kohno, Marco Hernandez, Daisuke Anzai, Minsoo Kim, Seong-Soon Joo, akumi Kobayashi, Kento Takabayashi
</t>
    <phoneticPr fontId="23"/>
  </si>
  <si>
    <t>Project Task List of 802.15.6ma</t>
    <phoneticPr fontId="23"/>
  </si>
  <si>
    <t>March 11 JST/KST 
(UTC+9)</t>
    <phoneticPr fontId="23"/>
  </si>
  <si>
    <t>March 11 in
 UTC</t>
    <phoneticPr fontId="23"/>
  </si>
  <si>
    <t>March 11 in EDT
(UTC-4)</t>
    <phoneticPr fontId="23"/>
  </si>
  <si>
    <t>March 11 in PDT
(UTC-7)</t>
    <phoneticPr fontId="23"/>
  </si>
  <si>
    <t>You can also dial 173.243.2.68 and enter your meeting number</t>
    <phoneticPr fontId="23"/>
  </si>
  <si>
    <t>TEL:+1-646-992-2010 United States Toll (New York City)</t>
    <phoneticPr fontId="23"/>
  </si>
  <si>
    <t>March 12 in EDT
(UTC-4)</t>
    <phoneticPr fontId="23"/>
  </si>
  <si>
    <t>March 12 in PDT
(UTC-7)</t>
    <phoneticPr fontId="23"/>
  </si>
  <si>
    <t>March 12 in
 UTC</t>
    <phoneticPr fontId="23"/>
  </si>
  <si>
    <t>March 12 JST/KST 
(UTC+9)</t>
    <phoneticPr fontId="23"/>
  </si>
  <si>
    <t>25-0033-01</t>
    <phoneticPr fontId="23"/>
  </si>
  <si>
    <t>P802.15.6ma_D05</t>
    <phoneticPr fontId="23"/>
  </si>
  <si>
    <t>25-0062-01</t>
    <phoneticPr fontId="23"/>
  </si>
  <si>
    <t>EEE 802.15 FUTURE SESSION PLANS</t>
  </si>
  <si>
    <t>WEBEX &amp; PHYSICAL RM INFO</t>
  </si>
  <si>
    <t>Webex 2</t>
  </si>
  <si>
    <t>Webex 1</t>
  </si>
  <si>
    <t>Webex 3</t>
  </si>
  <si>
    <t>Webex 4</t>
  </si>
  <si>
    <t>TG16me
Lic NB</t>
  </si>
  <si>
    <t>TG16me</t>
  </si>
  <si>
    <t>16 Revision to 802.16-2017 (Licensed Narrowband)</t>
  </si>
  <si>
    <t>Marco Hernandez, Ryuji Kohno, Seong-Soon Joo, 
 Takumi Kobayashi, Daisuke Anzai, Kento Takabayashi</t>
    <phoneticPr fontId="23"/>
  </si>
  <si>
    <t xml:space="preserve"> Seong-Soon Joo
 </t>
    <phoneticPr fontId="23"/>
  </si>
  <si>
    <t xml:space="preserve">Ryuji Kohno, Marco Hernandez, 
 Takumi Kobayashi </t>
    <phoneticPr fontId="23"/>
  </si>
  <si>
    <t>Joint Session between 802.1 and 802.15</t>
    <phoneticPr fontId="23"/>
  </si>
  <si>
    <r>
      <t xml:space="preserve">Dial </t>
    </r>
    <r>
      <rPr>
        <u/>
        <sz val="11"/>
        <rFont val="Arial"/>
        <family val="2"/>
      </rPr>
      <t>sip:23467054582@ieeesa.webex.com</t>
    </r>
  </si>
  <si>
    <t>24-0348-04</t>
    <phoneticPr fontId="23"/>
  </si>
  <si>
    <t>TG15.6ma(Revision of IEEE802.15.6-2012 with Enhanced Dependability) May 2025 Meeting Agenda</t>
    <phoneticPr fontId="23"/>
  </si>
  <si>
    <t>[TG15.6ma Meeting Agenda in May 2025]</t>
    <phoneticPr fontId="23"/>
  </si>
  <si>
    <t>TG6ma Standard Draft Document</t>
    <phoneticPr fontId="23"/>
  </si>
  <si>
    <t>23-056-12</t>
    <phoneticPr fontId="23"/>
  </si>
  <si>
    <t>Ryuji Kohno
Marco Hernandez
Takumi Kobayashi
Minsoo Kim</t>
    <phoneticPr fontId="23"/>
  </si>
  <si>
    <t>156th IEEE 802.15 WSN SESSION</t>
  </si>
  <si>
    <t>Warsaw</t>
  </si>
  <si>
    <t>802 Wireless
OPENING MEETING</t>
  </si>
  <si>
    <t xml:space="preserve">  </t>
  </si>
  <si>
    <t>World Time Zones</t>
  </si>
  <si>
    <t>PDT=
UTC-7</t>
  </si>
  <si>
    <t>EDT=
UTC-4</t>
  </si>
  <si>
    <t>JST/KST=
UTC+9</t>
  </si>
  <si>
    <t>2025/5/12 Monday</t>
    <phoneticPr fontId="23"/>
  </si>
  <si>
    <t>•WG Motion to Complete the Draft for Std.IEEE802.15.6ma</t>
    <phoneticPr fontId="23"/>
  </si>
  <si>
    <t xml:space="preserve">    Preparation for SA Ballot</t>
    <phoneticPr fontId="28"/>
  </si>
  <si>
    <t>Agenda of May 2025 Meeting of TG15.6ma Revision of IEEE802.15.6-2012 with Enhanced Dependability</t>
    <phoneticPr fontId="23"/>
  </si>
  <si>
    <t>May 12 in UTC</t>
    <phoneticPr fontId="23"/>
  </si>
  <si>
    <t>May 12 JST/KST
(UTC+9)</t>
    <phoneticPr fontId="23"/>
  </si>
  <si>
    <t>May 12 in EDT
(UTC-4)</t>
    <phoneticPr fontId="23"/>
  </si>
  <si>
    <t>May 12 in CEST
Warsaw (UTC+2)</t>
    <phoneticPr fontId="23"/>
  </si>
  <si>
    <t>Review of minutes of last meeting in March 2025</t>
    <phoneticPr fontId="23"/>
  </si>
  <si>
    <t>25-0152-00</t>
    <phoneticPr fontId="23"/>
  </si>
  <si>
    <t>25-0033-02</t>
    <phoneticPr fontId="23"/>
  </si>
  <si>
    <t>Review of the Second Recirculation LB217</t>
    <phoneticPr fontId="23"/>
  </si>
  <si>
    <t>25-0113-02 &amp;Tally of LB210 &amp; 212 &amp; 217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</si>
  <si>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Commenta Resolution for the Second Recirculation LB217 for Draft D05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</si>
  <si>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of Comments for Draft D05</t>
    </r>
    <r>
      <rPr>
        <b/>
        <sz val="20"/>
        <color rgb="FFFF0000"/>
        <rFont val="Arial"/>
        <family val="2"/>
      </rPr>
      <t xml:space="preserve"> in LB217</t>
    </r>
    <phoneticPr fontId="23"/>
  </si>
  <si>
    <t>Consolidated comments  resolutions  for LB217</t>
    <phoneticPr fontId="23"/>
  </si>
  <si>
    <t>Review and Revision of Draft D05</t>
    <phoneticPr fontId="23"/>
  </si>
  <si>
    <t>Meeting number: 2333 595 8466</t>
    <phoneticPr fontId="23"/>
  </si>
  <si>
    <t>Password: 80215may25wbx1</t>
    <phoneticPr fontId="23"/>
  </si>
  <si>
    <t>Meeting link: https://ieeesa.webex.com/ieeesa/j.php?MTID=ma93c8d474610c97ad462749f9a6acf62</t>
    <phoneticPr fontId="23"/>
  </si>
  <si>
    <t>Dial: 23335958466@ieeesa.webex.com</t>
    <phoneticPr fontId="23"/>
  </si>
  <si>
    <t>Access code: 2333 595 8466</t>
    <phoneticPr fontId="23"/>
  </si>
  <si>
    <t>https://ieeesa.webex.com/webappng/sites/ieeesa/meeting/info/f4c5bf7109304aa29db921c59e59cdc9#</t>
    <phoneticPr fontId="23"/>
  </si>
  <si>
    <t>TG15.6ma(Revision for Enhanced Dependability of 15.6-2012) 1st Session at PM1 on Monday (Virtual RM#4)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</si>
  <si>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MON,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</si>
  <si>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t>Virtual Room #4</t>
    <phoneticPr fontId="23"/>
  </si>
  <si>
    <t>802.15 - May Webex 4</t>
    <phoneticPr fontId="23"/>
  </si>
  <si>
    <t>802.15 - May Webex 1</t>
    <phoneticPr fontId="23"/>
  </si>
  <si>
    <t>Meeting link: https://ieeesa.webex.com/ieeesa/j.php?MTID=mcdab9b9b253e7485b3cd76fa3d817f71</t>
    <phoneticPr fontId="23"/>
  </si>
  <si>
    <t>Meeting number: 2330 571 1262</t>
    <phoneticPr fontId="23"/>
  </si>
  <si>
    <t>Password: 80215may25wbx4</t>
    <phoneticPr fontId="23"/>
  </si>
  <si>
    <t>Dial: 23305711262@ieeesa.webex.com</t>
    <phoneticPr fontId="23"/>
  </si>
  <si>
    <t>Access code: 2330 571 1262</t>
    <phoneticPr fontId="23"/>
  </si>
  <si>
    <t>https://ieeesa.webex.com/webappng/sites/ieeesa/meeting/info/349649b027334d52ab3f1699d25cdb3d#</t>
    <phoneticPr fontId="23"/>
  </si>
  <si>
    <t>TG15.6ma(Revision for Enhanced Dependability of 15.6-2012) 2nd Session at PM1 on Tuesday (Virtual RM#4)</t>
    <phoneticPr fontId="23"/>
  </si>
  <si>
    <t>23-0576-09</t>
    <phoneticPr fontId="23"/>
  </si>
  <si>
    <t>22-00562-15</t>
    <phoneticPr fontId="23"/>
  </si>
  <si>
    <t>24-0246-06</t>
    <phoneticPr fontId="23"/>
  </si>
  <si>
    <t>Consolidated comments resolutions for LB217</t>
    <phoneticPr fontId="23"/>
  </si>
  <si>
    <t>15.6ma MAC Group BAN communication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</si>
  <si>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2,   TUE,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</si>
  <si>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</si>
  <si>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t>2025/5/14 Wedensday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</si>
  <si>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PM1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RM#4)</t>
    </r>
    <phoneticPr fontId="23"/>
  </si>
  <si>
    <t>May 13 in CEST
Warsaw (UTC+2)</t>
    <phoneticPr fontId="23"/>
  </si>
  <si>
    <t>May 13 in EDT
(UTC-4)</t>
    <phoneticPr fontId="23"/>
  </si>
  <si>
    <t>May 13 in UTC</t>
    <phoneticPr fontId="23"/>
  </si>
  <si>
    <t>May 13 JST/KST
(UTC+9)</t>
    <phoneticPr fontId="23"/>
  </si>
  <si>
    <t>May 14 in CEST
Warsaw (UTC+2)</t>
    <phoneticPr fontId="23"/>
  </si>
  <si>
    <t>May 14 in EDT
(UTC-4)</t>
    <phoneticPr fontId="23"/>
  </si>
  <si>
    <t>May 14 in UTC</t>
    <phoneticPr fontId="23"/>
  </si>
  <si>
    <t>May 14 JST/KST
(UTC+9)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</si>
  <si>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</si>
  <si>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t>May 15 in CEST
Warsaw (UTC+2)</t>
    <phoneticPr fontId="23"/>
  </si>
  <si>
    <t>May 15 in EDT
(UTC-4)</t>
    <phoneticPr fontId="23"/>
  </si>
  <si>
    <t>May 15 in UTC</t>
    <phoneticPr fontId="23"/>
  </si>
  <si>
    <t>May 15 JST/KST
(UTC+9)</t>
    <phoneticPr fontId="23"/>
  </si>
  <si>
    <t>Consolidated comments resolutions LB217</t>
    <phoneticPr fontId="23"/>
  </si>
  <si>
    <t>25-0vvv-00</t>
    <phoneticPr fontId="23"/>
  </si>
  <si>
    <t>25-0062-02</t>
    <phoneticPr fontId="23"/>
  </si>
  <si>
    <t>23-0056-13</t>
    <phoneticPr fontId="23"/>
  </si>
  <si>
    <t>23-0361-11</t>
    <phoneticPr fontId="23"/>
  </si>
  <si>
    <t xml:space="preserve">802.15 WG Closing Plenary(Vertual Room#1)
PM2 May 15(THU) </t>
    <phoneticPr fontId="23"/>
  </si>
  <si>
    <t>TG15.6ma(Revision for Enhanced Dependability of 15.6-2012) 4th Session at PM1 Thursday (Virtual RM#4)</t>
    <phoneticPr fontId="23"/>
  </si>
  <si>
    <t>2025/5/15 Thursday</t>
    <phoneticPr fontId="23"/>
  </si>
  <si>
    <t>2025/5/13 Tuesday</t>
    <phoneticPr fontId="23"/>
  </si>
  <si>
    <t>https://touchpoint.eventsair.com/2025-may-ieee-802-wireless-interim-session</t>
    <phoneticPr fontId="23"/>
  </si>
  <si>
    <t>Registration for this Session</t>
    <phoneticPr fontId="23"/>
  </si>
  <si>
    <t>Kometa</t>
  </si>
  <si>
    <t>Wisla</t>
  </si>
  <si>
    <t>Kopernick</t>
  </si>
  <si>
    <t>Wawel &amp; Syrena</t>
  </si>
  <si>
    <t>802.15 AC Meeting
(Webex 2 - Wisla)</t>
  </si>
  <si>
    <t>802.15 WG Opening Plenary
(Webex 1 - Kometa)</t>
  </si>
  <si>
    <t>802.15 WG Midweek Plenary
(Webex 1 - Kometa)</t>
  </si>
  <si>
    <t>SC WNG
(Webex 1 - Kometa)</t>
  </si>
  <si>
    <t>802.15 WG Closing Plenary
(Webex 1 - Kometa)</t>
  </si>
  <si>
    <t>25-0186-01</t>
    <phoneticPr fontId="23"/>
  </si>
  <si>
    <t>Proposed resolution draft for BAN communication - LB212 CID129, 133</t>
    <phoneticPr fontId="23"/>
  </si>
  <si>
    <t>25-0187-00</t>
    <phoneticPr fontId="23"/>
  </si>
  <si>
    <t>Seong-Soon Joo</t>
    <phoneticPr fontId="23"/>
  </si>
  <si>
    <t>Proposed resolution draft for GBAN maintenance</t>
    <phoneticPr fontId="23"/>
  </si>
  <si>
    <t>25-0188-00</t>
    <phoneticPr fontId="23"/>
  </si>
  <si>
    <t>Proposed resolution draft for GBAN frame</t>
    <phoneticPr fontId="23"/>
  </si>
  <si>
    <t>25-0189-00</t>
    <phoneticPr fontId="23"/>
  </si>
  <si>
    <t>802.15
AC MEETING
(Webex 1 - WIsla)</t>
  </si>
  <si>
    <t>25-0192-02</t>
    <phoneticPr fontId="23"/>
  </si>
  <si>
    <t>25-0193-01</t>
    <phoneticPr fontId="23"/>
  </si>
  <si>
    <t>25-0225-01</t>
    <phoneticPr fontId="23"/>
  </si>
  <si>
    <t>23-0056-12</t>
    <phoneticPr fontId="23"/>
  </si>
  <si>
    <t>TG6ma Timeline</t>
    <phoneticPr fontId="23"/>
  </si>
  <si>
    <t>Marco Hernandez, 
Ryuji Kohno</t>
    <phoneticPr fontId="23"/>
  </si>
  <si>
    <t>19-25-0030-00</t>
    <phoneticPr fontId="23"/>
  </si>
  <si>
    <t>Tuncer Baykas </t>
  </si>
  <si>
    <t>Revised CAD Corresponding 802.19 Letter Ballot Comment Submission IEEE P802.15.6ma</t>
    <phoneticPr fontId="23"/>
  </si>
  <si>
    <t>15-24-0348-05</t>
    <phoneticPr fontId="23"/>
  </si>
  <si>
    <t>25-0192-03</t>
    <phoneticPr fontId="23"/>
  </si>
  <si>
    <t>25-0193-02</t>
    <phoneticPr fontId="23"/>
  </si>
  <si>
    <t>TG6ma Coexistence Assessment Document</t>
    <phoneticPr fontId="23"/>
  </si>
  <si>
    <t>802.19 Letter Ballot Comment Submission IEEE P802.15.6ma CAD(Coexistence Assessment Document)15-24-0348-04-06ma</t>
    <phoneticPr fontId="23"/>
  </si>
  <si>
    <t>15-24-0348-06</t>
    <phoneticPr fontId="23"/>
  </si>
  <si>
    <t>R3</t>
  </si>
  <si>
    <t>25-0192-05</t>
    <phoneticPr fontId="23"/>
  </si>
  <si>
    <t>Preparation to SA Ballot</t>
    <phoneticPr fontId="23"/>
  </si>
  <si>
    <t>25-0192-06</t>
    <phoneticPr fontId="23"/>
  </si>
  <si>
    <t>Ryuji Kohno, Marco Herandez, Huan-Bang Li, Seong-Soon Joo, Takumi Kobayashi</t>
    <phoneticPr fontId="23"/>
  </si>
  <si>
    <t>Jnt/Recip 
Credit
See 802
Cal</t>
    <phoneticPr fontId="23"/>
  </si>
  <si>
    <r>
      <t xml:space="preserve">Interference Mittigation Schemes in Class 3, 5, 6, and 7 of Coexisitence in TG6ma                   </t>
    </r>
    <r>
      <rPr>
        <b/>
        <sz val="16"/>
        <rFont val="游ゴシック"/>
        <family val="2"/>
        <charset val="128"/>
      </rPr>
      <t>　　　</t>
    </r>
    <r>
      <rPr>
        <b/>
        <sz val="16"/>
        <rFont val="Arial Narrow"/>
        <family val="2"/>
      </rPr>
      <t xml:space="preserve">   </t>
    </r>
    <r>
      <rPr>
        <b/>
        <sz val="16"/>
        <rFont val="游ゴシック"/>
        <family val="2"/>
        <charset val="128"/>
      </rPr>
      <t>　　</t>
    </r>
    <phoneticPr fontId="23"/>
  </si>
  <si>
    <t>24-0247-04</t>
    <phoneticPr fontId="23"/>
  </si>
  <si>
    <t>24-0248-04</t>
    <phoneticPr fontId="23"/>
  </si>
  <si>
    <t>24-0073-09</t>
    <phoneticPr fontId="23"/>
  </si>
  <si>
    <t>24-0348-06</t>
    <phoneticPr fontId="23"/>
  </si>
  <si>
    <t>TG Motion1 to start Recirculation Letter Ballot
TG Motion2 to approve the formation of CRG</t>
    <phoneticPr fontId="23"/>
  </si>
  <si>
    <t>25-0225-02</t>
    <phoneticPr fontId="23"/>
  </si>
  <si>
    <t>15-25-0192-04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</si>
</sst>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[$-409]dd\-mmm\-yy;@"/>
    <numFmt numFmtId="185" formatCode="h:mm;@"/>
  </numFmts>
  <fonts count="143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sz val="18"/>
      <color rgb="FF000000"/>
      <name val="Calibri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Arial Narrow"/>
      <family val="2"/>
    </font>
    <font>
      <b/>
      <u/>
      <sz val="8"/>
      <color theme="10"/>
      <name val="ＭＳ Ｐゴシック"/>
      <family val="2"/>
      <scheme val="minor"/>
    </font>
    <font>
      <sz val="26"/>
      <name val="Arial"/>
      <family val="2"/>
    </font>
    <font>
      <b/>
      <sz val="8"/>
      <color indexed="50"/>
      <name val="Arial"/>
      <family val="2"/>
    </font>
    <font>
      <b/>
      <u/>
      <sz val="8"/>
      <color theme="0"/>
      <name val="Arial"/>
      <family val="2"/>
    </font>
    <font>
      <b/>
      <sz val="8"/>
      <color theme="1"/>
      <name val="Arial"/>
      <family val="2"/>
    </font>
    <font>
      <sz val="14"/>
      <color rgb="FF000000"/>
      <name val="Meiryo"/>
      <family val="3"/>
      <charset val="128"/>
    </font>
    <font>
      <sz val="10"/>
      <name val="Meiryo"/>
      <family val="3"/>
      <charset val="128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0"/>
      <name val="Wingdings"/>
      <charset val="2"/>
    </font>
    <font>
      <sz val="48"/>
      <name val="Arial"/>
      <family val="2"/>
    </font>
    <font>
      <b/>
      <sz val="16"/>
      <color rgb="FF000000"/>
      <name val="Arial"/>
      <family val="2"/>
    </font>
    <font>
      <u/>
      <sz val="11"/>
      <name val="Arial"/>
      <family val="2"/>
    </font>
    <font>
      <b/>
      <sz val="36"/>
      <color indexed="8"/>
      <name val="Times New Roman"/>
      <family val="1"/>
    </font>
    <font>
      <b/>
      <sz val="10"/>
      <color theme="10"/>
      <name val="Arial"/>
      <family val="2"/>
    </font>
    <font>
      <b/>
      <sz val="16"/>
      <name val="游ゴシック"/>
      <family val="2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7458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48" fillId="0" borderId="0"/>
    <xf numFmtId="183" fontId="3" fillId="0" borderId="0" applyFont="0" applyFill="0" applyBorder="0" applyAlignment="0" applyProtection="0"/>
    <xf numFmtId="180" fontId="47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82" fillId="0" borderId="0"/>
    <xf numFmtId="0" fontId="83" fillId="0" borderId="0" applyNumberFormat="0" applyFill="0" applyBorder="0" applyAlignment="0" applyProtection="0"/>
    <xf numFmtId="180" fontId="28" fillId="0" borderId="0"/>
    <xf numFmtId="0" fontId="82" fillId="0" borderId="0"/>
    <xf numFmtId="0" fontId="83" fillId="0" borderId="0" applyNumberFormat="0" applyFill="0" applyBorder="0" applyAlignment="0" applyProtection="0"/>
    <xf numFmtId="0" fontId="82" fillId="0" borderId="0"/>
    <xf numFmtId="0" fontId="82" fillId="0" borderId="0"/>
    <xf numFmtId="43" fontId="3" fillId="0" borderId="0" applyFont="0" applyFill="0" applyBorder="0" applyAlignment="0" applyProtection="0"/>
    <xf numFmtId="0" fontId="3" fillId="0" borderId="0"/>
    <xf numFmtId="43" fontId="46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</cellStyleXfs>
  <cellXfs count="602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0" fontId="18" fillId="0" borderId="0" xfId="7" applyFont="1" applyAlignment="1">
      <alignment horizontal="center" vertical="center"/>
    </xf>
    <xf numFmtId="0" fontId="19" fillId="0" borderId="0" xfId="0" applyFont="1"/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2" fillId="0" borderId="0" xfId="7" applyFont="1" applyAlignment="1">
      <alignment horizontal="center" vertical="center" wrapText="1"/>
    </xf>
    <xf numFmtId="0" fontId="43" fillId="0" borderId="0" xfId="7" applyFont="1" applyAlignment="1">
      <alignment horizontal="center" vertical="center" wrapText="1"/>
    </xf>
    <xf numFmtId="0" fontId="45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0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1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4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0" fillId="0" borderId="0" xfId="7" applyFont="1"/>
    <xf numFmtId="0" fontId="16" fillId="0" borderId="0" xfId="7" applyFont="1" applyAlignment="1">
      <alignment horizontal="left"/>
    </xf>
    <xf numFmtId="0" fontId="50" fillId="0" borderId="0" xfId="7" applyFont="1" applyAlignment="1">
      <alignment horizontal="center"/>
    </xf>
    <xf numFmtId="0" fontId="50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0" fillId="0" borderId="0" xfId="0" applyFont="1"/>
    <xf numFmtId="0" fontId="53" fillId="0" borderId="0" xfId="7" applyFont="1" applyAlignment="1">
      <alignment vertical="top" wrapText="1"/>
    </xf>
    <xf numFmtId="0" fontId="71" fillId="0" borderId="0" xfId="0" applyFont="1"/>
    <xf numFmtId="0" fontId="72" fillId="0" borderId="0" xfId="0" applyFont="1"/>
    <xf numFmtId="0" fontId="13" fillId="0" borderId="0" xfId="0" applyFont="1" applyAlignment="1">
      <alignment horizontal="center" vertical="top" wrapText="1"/>
    </xf>
    <xf numFmtId="0" fontId="43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4" fillId="0" borderId="0" xfId="0" applyFont="1" applyAlignment="1">
      <alignment vertical="top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74" fillId="0" borderId="0" xfId="7" applyFont="1" applyAlignment="1">
      <alignment horizontal="center" vertical="top" wrapText="1"/>
    </xf>
    <xf numFmtId="0" fontId="49" fillId="0" borderId="0" xfId="7" applyFont="1" applyAlignment="1">
      <alignment vertical="center" wrapText="1"/>
    </xf>
    <xf numFmtId="0" fontId="77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0" fillId="0" borderId="0" xfId="7" applyFont="1" applyAlignment="1">
      <alignment horizontal="right"/>
    </xf>
    <xf numFmtId="0" fontId="78" fillId="0" borderId="0" xfId="5" applyFont="1" applyAlignment="1" applyProtection="1"/>
    <xf numFmtId="0" fontId="79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0" fontId="49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73" fillId="0" borderId="17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50" fillId="0" borderId="0" xfId="7" applyFont="1" applyAlignment="1">
      <alignment wrapText="1"/>
    </xf>
    <xf numFmtId="0" fontId="84" fillId="0" borderId="0" xfId="7" applyFont="1"/>
    <xf numFmtId="0" fontId="13" fillId="0" borderId="0" xfId="7" applyFont="1" applyAlignment="1">
      <alignment vertical="top"/>
    </xf>
    <xf numFmtId="0" fontId="50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88" fillId="0" borderId="0" xfId="0" applyFont="1" applyAlignment="1">
      <alignment horizontal="left" vertical="center" indent="3" readingOrder="1"/>
    </xf>
    <xf numFmtId="0" fontId="90" fillId="0" borderId="0" xfId="0" applyFont="1"/>
    <xf numFmtId="0" fontId="1" fillId="0" borderId="0" xfId="0" applyFont="1"/>
    <xf numFmtId="0" fontId="74" fillId="0" borderId="0" xfId="0" applyFont="1" applyAlignment="1">
      <alignment horizontal="center" vertical="center" wrapText="1"/>
    </xf>
    <xf numFmtId="0" fontId="76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92" fillId="0" borderId="0" xfId="7" applyFont="1" applyAlignment="1">
      <alignment horizontal="center"/>
    </xf>
    <xf numFmtId="0" fontId="93" fillId="0" borderId="0" xfId="7" applyFont="1" applyAlignment="1">
      <alignment horizontal="center"/>
    </xf>
    <xf numFmtId="0" fontId="3" fillId="14" borderId="0" xfId="0" applyFont="1" applyFill="1"/>
    <xf numFmtId="0" fontId="55" fillId="0" borderId="0" xfId="0" applyFont="1"/>
    <xf numFmtId="0" fontId="100" fillId="0" borderId="0" xfId="2" applyFont="1" applyAlignment="1" applyProtection="1"/>
    <xf numFmtId="0" fontId="101" fillId="0" borderId="0" xfId="0" applyFont="1" applyAlignment="1">
      <alignment vertical="center"/>
    </xf>
    <xf numFmtId="0" fontId="102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0" fillId="0" borderId="0" xfId="7" applyFont="1" applyAlignment="1">
      <alignment horizontal="left" indent="4"/>
    </xf>
    <xf numFmtId="0" fontId="105" fillId="0" borderId="0" xfId="7" applyFont="1" applyAlignment="1">
      <alignment horizontal="left" indent="4"/>
    </xf>
    <xf numFmtId="0" fontId="105" fillId="0" borderId="0" xfId="7" applyFont="1"/>
    <xf numFmtId="0" fontId="43" fillId="0" borderId="0" xfId="0" applyFont="1" applyAlignment="1">
      <alignment horizontal="left" vertical="center" wrapText="1"/>
    </xf>
    <xf numFmtId="0" fontId="43" fillId="0" borderId="0" xfId="7" applyFont="1" applyAlignment="1">
      <alignment horizontal="left" vertical="center" wrapText="1"/>
    </xf>
    <xf numFmtId="0" fontId="94" fillId="0" borderId="0" xfId="7" applyFont="1" applyAlignment="1">
      <alignment horizontal="center"/>
    </xf>
    <xf numFmtId="0" fontId="43" fillId="0" borderId="0" xfId="0" applyFont="1" applyAlignment="1">
      <alignment vertical="center" wrapText="1"/>
    </xf>
    <xf numFmtId="0" fontId="108" fillId="0" borderId="0" xfId="0" applyFont="1"/>
    <xf numFmtId="0" fontId="107" fillId="0" borderId="0" xfId="0" quotePrefix="1" applyFont="1" applyAlignment="1">
      <alignment horizontal="left" vertical="top"/>
    </xf>
    <xf numFmtId="0" fontId="107" fillId="0" borderId="0" xfId="0" applyFont="1" applyAlignment="1">
      <alignment vertical="top"/>
    </xf>
    <xf numFmtId="0" fontId="109" fillId="0" borderId="0" xfId="0" applyFont="1"/>
    <xf numFmtId="0" fontId="111" fillId="0" borderId="0" xfId="0" applyFont="1"/>
    <xf numFmtId="180" fontId="112" fillId="0" borderId="0" xfId="2" applyNumberFormat="1" applyFont="1" applyAlignment="1" applyProtection="1"/>
    <xf numFmtId="0" fontId="113" fillId="0" borderId="0" xfId="0" applyFont="1"/>
    <xf numFmtId="0" fontId="74" fillId="0" borderId="0" xfId="0" applyFont="1" applyAlignment="1">
      <alignment horizontal="left" vertical="center" wrapText="1"/>
    </xf>
    <xf numFmtId="0" fontId="114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15" fillId="0" borderId="17" xfId="15" applyFont="1" applyBorder="1" applyAlignment="1">
      <alignment horizontal="center" vertical="center" wrapText="1"/>
    </xf>
    <xf numFmtId="0" fontId="115" fillId="0" borderId="0" xfId="15" applyFont="1" applyBorder="1" applyAlignment="1">
      <alignment horizontal="center" vertical="center" wrapText="1"/>
    </xf>
    <xf numFmtId="0" fontId="116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17" fillId="0" borderId="0" xfId="0" applyFont="1" applyAlignment="1">
      <alignment vertical="center"/>
    </xf>
    <xf numFmtId="0" fontId="118" fillId="0" borderId="17" xfId="15" applyFont="1" applyBorder="1" applyAlignment="1">
      <alignment horizontal="center" vertical="center" wrapText="1"/>
    </xf>
    <xf numFmtId="0" fontId="118" fillId="0" borderId="0" xfId="15" applyFont="1" applyBorder="1" applyAlignment="1">
      <alignment horizontal="center" vertical="center" wrapText="1"/>
    </xf>
    <xf numFmtId="0" fontId="119" fillId="0" borderId="0" xfId="2" applyFont="1" applyAlignment="1" applyProtection="1">
      <alignment vertical="center"/>
    </xf>
    <xf numFmtId="0" fontId="74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49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32" fillId="0" borderId="0" xfId="2" applyAlignment="1" applyProtection="1">
      <alignment vertical="center"/>
    </xf>
    <xf numFmtId="0" fontId="120" fillId="0" borderId="0" xfId="7" applyFont="1" applyAlignment="1">
      <alignment horizontal="center" vertical="center" wrapText="1"/>
    </xf>
    <xf numFmtId="0" fontId="52" fillId="0" borderId="0" xfId="7" applyFont="1" applyAlignment="1">
      <alignment horizontal="center" vertical="center" wrapText="1"/>
    </xf>
    <xf numFmtId="0" fontId="43" fillId="0" borderId="0" xfId="7" applyFont="1" applyAlignment="1">
      <alignment horizontal="right" vertical="center"/>
    </xf>
    <xf numFmtId="0" fontId="87" fillId="0" borderId="0" xfId="0" applyFont="1"/>
    <xf numFmtId="0" fontId="44" fillId="0" borderId="0" xfId="7" applyFont="1" applyAlignment="1">
      <alignment horizontal="center"/>
    </xf>
    <xf numFmtId="0" fontId="0" fillId="0" borderId="0" xfId="7" applyFont="1" applyAlignment="1">
      <alignment wrapText="1"/>
    </xf>
    <xf numFmtId="0" fontId="121" fillId="0" borderId="0" xfId="7" applyFont="1"/>
    <xf numFmtId="0" fontId="122" fillId="0" borderId="0" xfId="2" applyFont="1" applyAlignment="1" applyProtection="1">
      <alignment vertical="center"/>
    </xf>
    <xf numFmtId="0" fontId="123" fillId="0" borderId="0" xfId="7" applyFont="1" applyAlignment="1">
      <alignment horizontal="center" vertical="top" wrapText="1"/>
    </xf>
    <xf numFmtId="0" fontId="124" fillId="0" borderId="0" xfId="15" applyFont="1" applyBorder="1" applyAlignment="1">
      <alignment horizontal="center" vertical="center" wrapText="1"/>
    </xf>
    <xf numFmtId="182" fontId="58" fillId="0" borderId="0" xfId="7" applyNumberFormat="1" applyFont="1" applyAlignment="1">
      <alignment horizontal="center" vertical="center"/>
    </xf>
    <xf numFmtId="0" fontId="121" fillId="0" borderId="0" xfId="7" applyFont="1" applyAlignment="1">
      <alignment horizontal="center"/>
    </xf>
    <xf numFmtId="0" fontId="97" fillId="24" borderId="2" xfId="0" applyFont="1" applyFill="1" applyBorder="1" applyAlignment="1">
      <alignment horizontal="left" vertical="center" indent="2"/>
    </xf>
    <xf numFmtId="0" fontId="98" fillId="24" borderId="2" xfId="0" applyFont="1" applyFill="1" applyBorder="1" applyAlignment="1">
      <alignment vertical="center"/>
    </xf>
    <xf numFmtId="0" fontId="98" fillId="24" borderId="2" xfId="0" applyFont="1" applyFill="1" applyBorder="1" applyAlignment="1">
      <alignment horizontal="center" vertical="center"/>
    </xf>
    <xf numFmtId="0" fontId="98" fillId="24" borderId="3" xfId="0" applyFont="1" applyFill="1" applyBorder="1" applyAlignment="1">
      <alignment vertical="center"/>
    </xf>
    <xf numFmtId="0" fontId="97" fillId="24" borderId="0" xfId="0" applyFont="1" applyFill="1" applyAlignment="1">
      <alignment horizontal="left" indent="2"/>
    </xf>
    <xf numFmtId="0" fontId="93" fillId="24" borderId="0" xfId="0" applyFont="1" applyFill="1"/>
    <xf numFmtId="0" fontId="93" fillId="24" borderId="8" xfId="0" applyFont="1" applyFill="1" applyBorder="1"/>
    <xf numFmtId="0" fontId="98" fillId="24" borderId="5" xfId="0" applyFont="1" applyFill="1" applyBorder="1" applyAlignment="1">
      <alignment horizontal="left" vertical="center" indent="2"/>
    </xf>
    <xf numFmtId="0" fontId="98" fillId="24" borderId="5" xfId="0" applyFont="1" applyFill="1" applyBorder="1" applyAlignment="1">
      <alignment vertical="center"/>
    </xf>
    <xf numFmtId="0" fontId="98" fillId="24" borderId="5" xfId="0" applyFont="1" applyFill="1" applyBorder="1" applyAlignment="1">
      <alignment horizontal="center" vertical="center"/>
    </xf>
    <xf numFmtId="0" fontId="98" fillId="24" borderId="6" xfId="0" applyFont="1" applyFill="1" applyBorder="1" applyAlignment="1">
      <alignment vertical="center"/>
    </xf>
    <xf numFmtId="0" fontId="56" fillId="7" borderId="12" xfId="0" applyFont="1" applyFill="1" applyBorder="1" applyAlignment="1">
      <alignment horizontal="center" vertical="center" wrapText="1"/>
    </xf>
    <xf numFmtId="0" fontId="56" fillId="7" borderId="0" xfId="0" applyFont="1" applyFill="1" applyAlignment="1">
      <alignment horizontal="center" vertical="center" wrapText="1"/>
    </xf>
    <xf numFmtId="0" fontId="56" fillId="7" borderId="8" xfId="0" applyFont="1" applyFill="1" applyBorder="1" applyAlignment="1">
      <alignment horizontal="center" vertical="center" wrapText="1"/>
    </xf>
    <xf numFmtId="0" fontId="56" fillId="29" borderId="0" xfId="0" applyFont="1" applyFill="1" applyAlignment="1">
      <alignment horizontal="center" vertical="center" wrapText="1"/>
    </xf>
    <xf numFmtId="0" fontId="56" fillId="7" borderId="5" xfId="0" applyFont="1" applyFill="1" applyBorder="1" applyAlignment="1">
      <alignment horizontal="center" vertical="center" wrapText="1"/>
    </xf>
    <xf numFmtId="0" fontId="56" fillId="7" borderId="6" xfId="0" applyFont="1" applyFill="1" applyBorder="1" applyAlignment="1">
      <alignment horizontal="center" vertical="center" wrapText="1"/>
    </xf>
    <xf numFmtId="0" fontId="56" fillId="7" borderId="4" xfId="0" applyFont="1" applyFill="1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98" fillId="13" borderId="12" xfId="0" applyFont="1" applyFill="1" applyBorder="1" applyAlignment="1">
      <alignment horizontal="left" vertical="center"/>
    </xf>
    <xf numFmtId="0" fontId="98" fillId="13" borderId="0" xfId="0" applyFont="1" applyFill="1" applyAlignment="1">
      <alignment horizontal="left" vertical="center"/>
    </xf>
    <xf numFmtId="0" fontId="98" fillId="13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21" borderId="12" xfId="0" applyFont="1" applyFill="1" applyBorder="1" applyAlignment="1">
      <alignment vertical="center"/>
    </xf>
    <xf numFmtId="0" fontId="63" fillId="21" borderId="0" xfId="0" applyFont="1" applyFill="1" applyAlignment="1">
      <alignment vertical="center"/>
    </xf>
    <xf numFmtId="0" fontId="66" fillId="21" borderId="0" xfId="0" applyFont="1" applyFill="1" applyAlignment="1">
      <alignment vertical="center"/>
    </xf>
    <xf numFmtId="0" fontId="66" fillId="21" borderId="0" xfId="0" applyFont="1" applyFill="1" applyAlignment="1">
      <alignment horizontal="left" vertical="center" indent="1"/>
    </xf>
    <xf numFmtId="0" fontId="66" fillId="21" borderId="8" xfId="0" applyFont="1" applyFill="1" applyBorder="1" applyAlignment="1">
      <alignment horizontal="left" vertical="center" indent="1"/>
    </xf>
    <xf numFmtId="0" fontId="67" fillId="21" borderId="0" xfId="0" applyFont="1" applyFill="1" applyAlignment="1">
      <alignment vertical="center"/>
    </xf>
    <xf numFmtId="0" fontId="27" fillId="21" borderId="0" xfId="0" applyFont="1" applyFill="1" applyAlignment="1">
      <alignment vertical="center"/>
    </xf>
    <xf numFmtId="0" fontId="64" fillId="21" borderId="0" xfId="0" applyFont="1" applyFill="1" applyAlignment="1">
      <alignment vertical="center"/>
    </xf>
    <xf numFmtId="0" fontId="64" fillId="21" borderId="8" xfId="0" applyFont="1" applyFill="1" applyBorder="1" applyAlignment="1">
      <alignment vertical="center"/>
    </xf>
    <xf numFmtId="0" fontId="67" fillId="21" borderId="0" xfId="0" applyFont="1" applyFill="1" applyAlignment="1">
      <alignment horizontal="left" vertical="center" indent="1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65" fillId="21" borderId="0" xfId="0" applyFont="1" applyFill="1" applyAlignment="1">
      <alignment vertical="center"/>
    </xf>
    <xf numFmtId="0" fontId="98" fillId="23" borderId="12" xfId="0" applyFont="1" applyFill="1" applyBorder="1" applyAlignment="1">
      <alignment horizontal="left" vertical="center"/>
    </xf>
    <xf numFmtId="0" fontId="98" fillId="23" borderId="0" xfId="0" applyFont="1" applyFill="1" applyAlignment="1">
      <alignment horizontal="left" vertical="center"/>
    </xf>
    <xf numFmtId="0" fontId="98" fillId="23" borderId="8" xfId="0" applyFont="1" applyFill="1" applyBorder="1" applyAlignment="1">
      <alignment horizontal="left" vertical="center"/>
    </xf>
    <xf numFmtId="0" fontId="68" fillId="4" borderId="0" xfId="0" applyFont="1" applyFill="1" applyAlignment="1">
      <alignment horizontal="right" vertical="center"/>
    </xf>
    <xf numFmtId="0" fontId="68" fillId="21" borderId="4" xfId="0" applyFont="1" applyFill="1" applyBorder="1" applyAlignment="1">
      <alignment vertical="center"/>
    </xf>
    <xf numFmtId="0" fontId="65" fillId="21" borderId="5" xfId="0" applyFont="1" applyFill="1" applyBorder="1" applyAlignment="1">
      <alignment vertical="center"/>
    </xf>
    <xf numFmtId="0" fontId="66" fillId="21" borderId="5" xfId="0" applyFont="1" applyFill="1" applyBorder="1" applyAlignment="1">
      <alignment horizontal="left" vertical="center" indent="1"/>
    </xf>
    <xf numFmtId="0" fontId="66" fillId="21" borderId="6" xfId="0" applyFont="1" applyFill="1" applyBorder="1" applyAlignment="1">
      <alignment horizontal="left" vertical="center" indent="1"/>
    </xf>
    <xf numFmtId="0" fontId="98" fillId="30" borderId="4" xfId="0" applyFont="1" applyFill="1" applyBorder="1" applyAlignment="1">
      <alignment horizontal="left" vertical="center"/>
    </xf>
    <xf numFmtId="0" fontId="98" fillId="30" borderId="5" xfId="0" applyFont="1" applyFill="1" applyBorder="1" applyAlignment="1">
      <alignment horizontal="left" vertical="center"/>
    </xf>
    <xf numFmtId="0" fontId="98" fillId="30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0" fontId="69" fillId="4" borderId="5" xfId="0" applyFont="1" applyFill="1" applyBorder="1" applyAlignment="1">
      <alignment horizontal="center" vertical="center"/>
    </xf>
    <xf numFmtId="0" fontId="57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57" fillId="4" borderId="6" xfId="0" applyFont="1" applyFill="1" applyBorder="1" applyAlignment="1">
      <alignment horizontal="center" vertical="center"/>
    </xf>
    <xf numFmtId="0" fontId="19" fillId="14" borderId="0" xfId="7" applyFont="1" applyFill="1"/>
    <xf numFmtId="0" fontId="5" fillId="14" borderId="0" xfId="7" applyFill="1"/>
    <xf numFmtId="0" fontId="16" fillId="14" borderId="0" xfId="0" applyFont="1" applyFill="1"/>
    <xf numFmtId="0" fontId="13" fillId="14" borderId="0" xfId="0" applyFont="1" applyFill="1"/>
    <xf numFmtId="0" fontId="55" fillId="14" borderId="0" xfId="0" applyFont="1" applyFill="1"/>
    <xf numFmtId="0" fontId="17" fillId="14" borderId="0" xfId="7" applyFont="1" applyFill="1"/>
    <xf numFmtId="14" fontId="22" fillId="0" borderId="0" xfId="0" applyNumberFormat="1" applyFont="1"/>
    <xf numFmtId="0" fontId="114" fillId="0" borderId="0" xfId="0" applyFont="1" applyAlignment="1">
      <alignment vertical="center" wrapText="1"/>
    </xf>
    <xf numFmtId="0" fontId="18" fillId="14" borderId="0" xfId="0" applyFont="1" applyFill="1"/>
    <xf numFmtId="0" fontId="125" fillId="0" borderId="0" xfId="0" applyFont="1"/>
    <xf numFmtId="0" fontId="112" fillId="0" borderId="0" xfId="2" applyFont="1" applyAlignment="1" applyProtection="1">
      <alignment horizontal="left" vertical="center" readingOrder="1"/>
    </xf>
    <xf numFmtId="182" fontId="16" fillId="0" borderId="0" xfId="7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8" fillId="0" borderId="0" xfId="0" applyFont="1"/>
    <xf numFmtId="0" fontId="92" fillId="14" borderId="0" xfId="7" applyFont="1" applyFill="1" applyAlignment="1">
      <alignment horizontal="center"/>
    </xf>
    <xf numFmtId="0" fontId="1" fillId="14" borderId="0" xfId="7" applyFont="1" applyFill="1" applyAlignment="1">
      <alignment horizontal="center"/>
    </xf>
    <xf numFmtId="0" fontId="52" fillId="14" borderId="0" xfId="7" applyFont="1" applyFill="1" applyAlignment="1">
      <alignment horizontal="center" wrapText="1"/>
    </xf>
    <xf numFmtId="0" fontId="25" fillId="14" borderId="0" xfId="7" applyFont="1" applyFill="1" applyAlignment="1">
      <alignment horizontal="center" vertical="top" wrapText="1"/>
    </xf>
    <xf numFmtId="0" fontId="18" fillId="14" borderId="0" xfId="7" applyFont="1" applyFill="1" applyAlignment="1">
      <alignment horizontal="center" vertical="center"/>
    </xf>
    <xf numFmtId="0" fontId="58" fillId="14" borderId="0" xfId="7" applyFont="1" applyFill="1" applyAlignment="1">
      <alignment horizontal="center" vertical="center"/>
    </xf>
    <xf numFmtId="0" fontId="16" fillId="14" borderId="0" xfId="7" applyFont="1" applyFill="1" applyAlignment="1">
      <alignment horizontal="center" vertical="top" wrapText="1"/>
    </xf>
    <xf numFmtId="0" fontId="13" fillId="14" borderId="0" xfId="7" applyFont="1" applyFill="1" applyAlignment="1">
      <alignment horizontal="center" vertical="top" wrapText="1"/>
    </xf>
    <xf numFmtId="0" fontId="44" fillId="0" borderId="0" xfId="7" applyFont="1" applyAlignment="1">
      <alignment horizontal="center" wrapText="1"/>
    </xf>
    <xf numFmtId="0" fontId="44" fillId="0" borderId="0" xfId="7" applyFont="1"/>
    <xf numFmtId="20" fontId="18" fillId="0" borderId="0" xfId="7" applyNumberFormat="1" applyFont="1" applyAlignment="1">
      <alignment horizontal="center"/>
    </xf>
    <xf numFmtId="0" fontId="110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29" fillId="0" borderId="0" xfId="0" applyFont="1" applyAlignment="1">
      <alignment horizontal="center" vertical="center" wrapText="1"/>
    </xf>
    <xf numFmtId="0" fontId="131" fillId="33" borderId="0" xfId="0" applyFont="1" applyFill="1" applyAlignment="1">
      <alignment horizontal="center" vertical="center" wrapText="1"/>
    </xf>
    <xf numFmtId="0" fontId="132" fillId="34" borderId="0" xfId="0" applyFont="1" applyFill="1" applyAlignment="1">
      <alignment vertical="center" wrapText="1"/>
    </xf>
    <xf numFmtId="0" fontId="130" fillId="0" borderId="0" xfId="0" applyFont="1" applyAlignment="1">
      <alignment vertical="center" wrapText="1"/>
    </xf>
    <xf numFmtId="0" fontId="130" fillId="35" borderId="0" xfId="0" applyFont="1" applyFill="1" applyAlignment="1">
      <alignment vertical="center" wrapText="1"/>
    </xf>
    <xf numFmtId="0" fontId="117" fillId="36" borderId="0" xfId="0" applyFont="1" applyFill="1" applyAlignment="1">
      <alignment horizontal="center" vertical="center" wrapText="1"/>
    </xf>
    <xf numFmtId="0" fontId="134" fillId="36" borderId="0" xfId="0" applyFont="1" applyFill="1" applyAlignment="1">
      <alignment horizontal="center" vertical="center" wrapText="1"/>
    </xf>
    <xf numFmtId="0" fontId="32" fillId="36" borderId="0" xfId="2" applyFill="1" applyAlignment="1" applyProtection="1">
      <alignment horizontal="center" vertical="center" wrapText="1"/>
    </xf>
    <xf numFmtId="0" fontId="117" fillId="31" borderId="0" xfId="0" applyFont="1" applyFill="1" applyAlignment="1">
      <alignment horizontal="center" vertical="center" wrapText="1"/>
    </xf>
    <xf numFmtId="0" fontId="134" fillId="31" borderId="0" xfId="0" applyFont="1" applyFill="1" applyAlignment="1">
      <alignment horizontal="center" vertical="center" wrapText="1"/>
    </xf>
    <xf numFmtId="0" fontId="32" fillId="31" borderId="0" xfId="2" applyFill="1" applyAlignment="1" applyProtection="1">
      <alignment horizontal="center" vertical="center" wrapText="1"/>
    </xf>
    <xf numFmtId="0" fontId="117" fillId="35" borderId="0" xfId="0" applyFont="1" applyFill="1" applyAlignment="1">
      <alignment vertical="center" wrapText="1"/>
    </xf>
    <xf numFmtId="0" fontId="117" fillId="35" borderId="0" xfId="0" applyFont="1" applyFill="1" applyAlignment="1">
      <alignment horizontal="center" vertical="center" wrapText="1"/>
    </xf>
    <xf numFmtId="0" fontId="132" fillId="0" borderId="0" xfId="0" applyFont="1" applyAlignment="1">
      <alignment vertical="center" wrapText="1"/>
    </xf>
    <xf numFmtId="0" fontId="117" fillId="37" borderId="0" xfId="0" applyFont="1" applyFill="1" applyAlignment="1">
      <alignment horizontal="center" vertical="center" wrapText="1"/>
    </xf>
    <xf numFmtId="0" fontId="137" fillId="0" borderId="0" xfId="0" applyFont="1"/>
    <xf numFmtId="0" fontId="98" fillId="38" borderId="12" xfId="0" applyFont="1" applyFill="1" applyBorder="1" applyAlignment="1">
      <alignment horizontal="left" vertical="center"/>
    </xf>
    <xf numFmtId="0" fontId="98" fillId="38" borderId="0" xfId="0" applyFont="1" applyFill="1" applyAlignment="1">
      <alignment horizontal="left" vertical="center"/>
    </xf>
    <xf numFmtId="0" fontId="98" fillId="38" borderId="8" xfId="0" applyFont="1" applyFill="1" applyBorder="1" applyAlignment="1">
      <alignment horizontal="left" vertical="center"/>
    </xf>
    <xf numFmtId="0" fontId="57" fillId="4" borderId="2" xfId="0" applyFont="1" applyFill="1" applyBorder="1" applyAlignment="1">
      <alignment horizontal="center" vertical="center"/>
    </xf>
    <xf numFmtId="0" fontId="38" fillId="14" borderId="0" xfId="7" applyFont="1" applyFill="1" applyAlignment="1">
      <alignment horizontal="center" vertical="center" wrapText="1"/>
    </xf>
    <xf numFmtId="0" fontId="95" fillId="14" borderId="0" xfId="0" applyFont="1" applyFill="1" applyAlignment="1">
      <alignment vertical="center"/>
    </xf>
    <xf numFmtId="0" fontId="75" fillId="14" borderId="0" xfId="7" applyFont="1" applyFill="1" applyAlignment="1">
      <alignment horizontal="center" vertical="center" wrapText="1"/>
    </xf>
    <xf numFmtId="0" fontId="16" fillId="3" borderId="0" xfId="0" applyFont="1" applyFill="1"/>
    <xf numFmtId="0" fontId="53" fillId="14" borderId="0" xfId="7" applyFont="1" applyFill="1" applyAlignment="1">
      <alignment vertical="top" wrapText="1"/>
    </xf>
    <xf numFmtId="0" fontId="138" fillId="0" borderId="0" xfId="0" applyFont="1" applyAlignment="1">
      <alignment horizontal="left" vertical="center" wrapText="1"/>
    </xf>
    <xf numFmtId="0" fontId="18" fillId="0" borderId="0" xfId="7" applyFont="1" applyAlignment="1">
      <alignment vertical="center" wrapText="1"/>
    </xf>
    <xf numFmtId="0" fontId="49" fillId="0" borderId="0" xfId="7" applyFont="1" applyAlignment="1">
      <alignment vertical="top" wrapText="1"/>
    </xf>
    <xf numFmtId="0" fontId="24" fillId="0" borderId="0" xfId="0" applyFont="1" applyAlignment="1">
      <alignment vertical="center" wrapText="1"/>
    </xf>
    <xf numFmtId="0" fontId="52" fillId="0" borderId="0" xfId="7" applyFont="1" applyAlignment="1">
      <alignment horizontal="center" wrapText="1"/>
    </xf>
    <xf numFmtId="0" fontId="13" fillId="0" borderId="0" xfId="0" applyFont="1"/>
    <xf numFmtId="0" fontId="27" fillId="0" borderId="0" xfId="14" applyFont="1"/>
    <xf numFmtId="0" fontId="27" fillId="0" borderId="0" xfId="8" applyFont="1"/>
    <xf numFmtId="0" fontId="27" fillId="3" borderId="0" xfId="14" applyFont="1" applyFill="1"/>
    <xf numFmtId="0" fontId="27" fillId="5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27" fillId="4" borderId="43" xfId="0" applyFont="1" applyFill="1" applyBorder="1" applyAlignment="1">
      <alignment horizontal="center" vertical="center"/>
    </xf>
    <xf numFmtId="185" fontId="13" fillId="3" borderId="39" xfId="0" applyNumberFormat="1" applyFont="1" applyFill="1" applyBorder="1" applyAlignment="1">
      <alignment horizontal="center"/>
    </xf>
    <xf numFmtId="185" fontId="13" fillId="0" borderId="39" xfId="0" applyNumberFormat="1" applyFont="1" applyBorder="1" applyAlignment="1">
      <alignment horizontal="center"/>
    </xf>
    <xf numFmtId="185" fontId="13" fillId="0" borderId="33" xfId="0" applyNumberFormat="1" applyFont="1" applyBorder="1" applyAlignment="1">
      <alignment horizontal="center"/>
    </xf>
    <xf numFmtId="185" fontId="13" fillId="0" borderId="34" xfId="0" applyNumberFormat="1" applyFont="1" applyBorder="1" applyAlignment="1">
      <alignment horizontal="center"/>
    </xf>
    <xf numFmtId="185" fontId="13" fillId="3" borderId="35" xfId="0" applyNumberFormat="1" applyFont="1" applyFill="1" applyBorder="1" applyAlignment="1">
      <alignment horizontal="center"/>
    </xf>
    <xf numFmtId="185" fontId="13" fillId="0" borderId="35" xfId="0" applyNumberFormat="1" applyFont="1" applyBorder="1" applyAlignment="1">
      <alignment horizontal="center"/>
    </xf>
    <xf numFmtId="185" fontId="13" fillId="0" borderId="44" xfId="0" applyNumberFormat="1" applyFont="1" applyBorder="1" applyAlignment="1">
      <alignment horizontal="center"/>
    </xf>
    <xf numFmtId="185" fontId="13" fillId="0" borderId="36" xfId="0" applyNumberFormat="1" applyFont="1" applyBorder="1" applyAlignment="1">
      <alignment horizontal="center"/>
    </xf>
    <xf numFmtId="185" fontId="13" fillId="39" borderId="44" xfId="0" applyNumberFormat="1" applyFont="1" applyFill="1" applyBorder="1" applyAlignment="1">
      <alignment horizontal="center"/>
    </xf>
    <xf numFmtId="185" fontId="13" fillId="40" borderId="44" xfId="0" applyNumberFormat="1" applyFont="1" applyFill="1" applyBorder="1" applyAlignment="1">
      <alignment horizontal="center"/>
    </xf>
    <xf numFmtId="0" fontId="54" fillId="5" borderId="0" xfId="0" applyFont="1" applyFill="1"/>
    <xf numFmtId="0" fontId="27" fillId="4" borderId="31" xfId="0" applyFont="1" applyFill="1" applyBorder="1" applyAlignment="1">
      <alignment horizontal="center" vertical="center" wrapText="1"/>
    </xf>
    <xf numFmtId="0" fontId="27" fillId="4" borderId="43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85" fontId="13" fillId="40" borderId="45" xfId="0" applyNumberFormat="1" applyFont="1" applyFill="1" applyBorder="1" applyAlignment="1">
      <alignment horizontal="center"/>
    </xf>
    <xf numFmtId="185" fontId="13" fillId="40" borderId="32" xfId="0" applyNumberFormat="1" applyFont="1" applyFill="1" applyBorder="1" applyAlignment="1">
      <alignment horizontal="center"/>
    </xf>
    <xf numFmtId="185" fontId="13" fillId="40" borderId="34" xfId="0" applyNumberFormat="1" applyFont="1" applyFill="1" applyBorder="1" applyAlignment="1">
      <alignment horizontal="center"/>
    </xf>
    <xf numFmtId="185" fontId="13" fillId="0" borderId="37" xfId="0" applyNumberFormat="1" applyFont="1" applyBorder="1" applyAlignment="1">
      <alignment horizontal="center"/>
    </xf>
    <xf numFmtId="0" fontId="56" fillId="7" borderId="8" xfId="27" applyFont="1" applyFill="1" applyBorder="1" applyAlignment="1">
      <alignment horizontal="center" vertical="center" wrapText="1"/>
    </xf>
    <xf numFmtId="0" fontId="56" fillId="7" borderId="0" xfId="27" applyFont="1" applyFill="1" applyAlignment="1">
      <alignment horizontal="center" vertical="center" wrapText="1"/>
    </xf>
    <xf numFmtId="0" fontId="85" fillId="9" borderId="14" xfId="27" quotePrefix="1" applyFont="1" applyFill="1" applyBorder="1" applyAlignment="1">
      <alignment horizontal="center" vertical="center" wrapText="1"/>
    </xf>
    <xf numFmtId="0" fontId="27" fillId="15" borderId="14" xfId="27" applyFont="1" applyFill="1" applyBorder="1" applyAlignment="1">
      <alignment horizontal="center" vertical="center" wrapText="1"/>
    </xf>
    <xf numFmtId="0" fontId="85" fillId="9" borderId="14" xfId="27" applyFont="1" applyFill="1" applyBorder="1" applyAlignment="1">
      <alignment horizontal="center" vertical="center" wrapText="1"/>
    </xf>
    <xf numFmtId="0" fontId="57" fillId="6" borderId="13" xfId="27" applyFont="1" applyFill="1" applyBorder="1" applyAlignment="1">
      <alignment horizontal="center" vertical="center" wrapText="1"/>
    </xf>
    <xf numFmtId="0" fontId="57" fillId="6" borderId="14" xfId="27" applyFont="1" applyFill="1" applyBorder="1" applyAlignment="1">
      <alignment horizontal="center" vertical="center" wrapText="1"/>
    </xf>
    <xf numFmtId="0" fontId="86" fillId="6" borderId="8" xfId="27" applyFont="1" applyFill="1" applyBorder="1" applyAlignment="1">
      <alignment vertical="center" wrapText="1"/>
    </xf>
    <xf numFmtId="0" fontId="86" fillId="6" borderId="0" xfId="27" applyFont="1" applyFill="1" applyAlignment="1">
      <alignment vertical="center" wrapText="1"/>
    </xf>
    <xf numFmtId="0" fontId="86" fillId="6" borderId="12" xfId="27" applyFont="1" applyFill="1" applyBorder="1" applyAlignment="1">
      <alignment vertical="center" wrapText="1"/>
    </xf>
    <xf numFmtId="0" fontId="86" fillId="6" borderId="5" xfId="27" applyFont="1" applyFill="1" applyBorder="1" applyAlignment="1">
      <alignment vertical="center" wrapText="1"/>
    </xf>
    <xf numFmtId="0" fontId="56" fillId="6" borderId="12" xfId="27" applyFont="1" applyFill="1" applyBorder="1" applyAlignment="1">
      <alignment vertical="center" wrapText="1"/>
    </xf>
    <xf numFmtId="0" fontId="56" fillId="6" borderId="4" xfId="27" applyFont="1" applyFill="1" applyBorder="1" applyAlignment="1">
      <alignment vertical="center" wrapText="1"/>
    </xf>
    <xf numFmtId="0" fontId="86" fillId="6" borderId="1" xfId="27" applyFont="1" applyFill="1" applyBorder="1" applyAlignment="1">
      <alignment vertical="center" wrapText="1"/>
    </xf>
    <xf numFmtId="0" fontId="86" fillId="6" borderId="2" xfId="27" applyFont="1" applyFill="1" applyBorder="1" applyAlignment="1">
      <alignment vertical="center" wrapText="1"/>
    </xf>
    <xf numFmtId="0" fontId="86" fillId="6" borderId="3" xfId="27" applyFont="1" applyFill="1" applyBorder="1" applyAlignment="1">
      <alignment vertical="center" wrapText="1"/>
    </xf>
    <xf numFmtId="0" fontId="126" fillId="7" borderId="0" xfId="27" applyFont="1" applyFill="1" applyAlignment="1">
      <alignment horizontal="center" vertical="center" wrapText="1"/>
    </xf>
    <xf numFmtId="0" fontId="59" fillId="12" borderId="7" xfId="27" applyFont="1" applyFill="1" applyBorder="1" applyAlignment="1">
      <alignment vertical="center" wrapText="1"/>
    </xf>
    <xf numFmtId="0" fontId="59" fillId="12" borderId="9" xfId="27" applyFont="1" applyFill="1" applyBorder="1" applyAlignment="1">
      <alignment vertical="center" wrapText="1"/>
    </xf>
    <xf numFmtId="0" fontId="128" fillId="6" borderId="0" xfId="27" applyFont="1" applyFill="1" applyAlignment="1">
      <alignment vertical="center" wrapText="1"/>
    </xf>
    <xf numFmtId="0" fontId="47" fillId="25" borderId="34" xfId="12" applyNumberFormat="1" applyFill="1" applyBorder="1" applyAlignment="1">
      <alignment horizontal="center" vertical="center" wrapText="1"/>
    </xf>
    <xf numFmtId="0" fontId="47" fillId="25" borderId="35" xfId="12" applyNumberFormat="1" applyFill="1" applyBorder="1" applyAlignment="1">
      <alignment horizontal="center" vertical="center" wrapText="1"/>
    </xf>
    <xf numFmtId="0" fontId="127" fillId="6" borderId="8" xfId="18" applyFont="1" applyFill="1" applyBorder="1" applyAlignment="1">
      <alignment vertical="center" wrapText="1"/>
    </xf>
    <xf numFmtId="0" fontId="141" fillId="25" borderId="21" xfId="12" applyNumberFormat="1" applyFont="1" applyFill="1" applyBorder="1" applyAlignment="1">
      <alignment horizontal="center" vertical="center" wrapText="1"/>
    </xf>
    <xf numFmtId="0" fontId="141" fillId="25" borderId="22" xfId="12" applyNumberFormat="1" applyFont="1" applyFill="1" applyBorder="1" applyAlignment="1">
      <alignment horizontal="center" vertical="center" wrapText="1"/>
    </xf>
    <xf numFmtId="0" fontId="76" fillId="0" borderId="0" xfId="0" applyFont="1" applyAlignment="1">
      <alignment horizontal="left" vertical="center" wrapText="1"/>
    </xf>
    <xf numFmtId="0" fontId="57" fillId="10" borderId="1" xfId="27" applyFont="1" applyFill="1" applyBorder="1" applyAlignment="1">
      <alignment horizontal="center" vertical="center" wrapText="1"/>
    </xf>
    <xf numFmtId="0" fontId="57" fillId="10" borderId="2" xfId="27" applyFont="1" applyFill="1" applyBorder="1" applyAlignment="1">
      <alignment horizontal="center" vertical="center" wrapText="1"/>
    </xf>
    <xf numFmtId="0" fontId="57" fillId="10" borderId="3" xfId="27" applyFont="1" applyFill="1" applyBorder="1" applyAlignment="1">
      <alignment horizontal="center" vertical="center" wrapText="1"/>
    </xf>
    <xf numFmtId="0" fontId="57" fillId="10" borderId="12" xfId="27" applyFont="1" applyFill="1" applyBorder="1" applyAlignment="1">
      <alignment horizontal="center" vertical="center" wrapText="1"/>
    </xf>
    <xf numFmtId="0" fontId="57" fillId="10" borderId="0" xfId="27" applyFont="1" applyFill="1" applyAlignment="1">
      <alignment horizontal="center" vertical="center" wrapText="1"/>
    </xf>
    <xf numFmtId="0" fontId="57" fillId="10" borderId="8" xfId="27" applyFont="1" applyFill="1" applyBorder="1" applyAlignment="1">
      <alignment horizontal="center" vertical="center" wrapText="1"/>
    </xf>
    <xf numFmtId="0" fontId="57" fillId="10" borderId="4" xfId="27" applyFont="1" applyFill="1" applyBorder="1" applyAlignment="1">
      <alignment horizontal="center" vertical="center" wrapText="1"/>
    </xf>
    <xf numFmtId="0" fontId="57" fillId="10" borderId="5" xfId="27" applyFont="1" applyFill="1" applyBorder="1" applyAlignment="1">
      <alignment horizontal="center" vertical="center" wrapText="1"/>
    </xf>
    <xf numFmtId="0" fontId="57" fillId="10" borderId="6" xfId="27" applyFont="1" applyFill="1" applyBorder="1" applyAlignment="1">
      <alignment horizontal="center" vertical="center" wrapText="1"/>
    </xf>
    <xf numFmtId="0" fontId="27" fillId="25" borderId="1" xfId="0" applyFont="1" applyFill="1" applyBorder="1" applyAlignment="1">
      <alignment horizontal="center" vertical="center" wrapText="1"/>
    </xf>
    <xf numFmtId="0" fontId="27" fillId="25" borderId="2" xfId="0" applyFont="1" applyFill="1" applyBorder="1" applyAlignment="1">
      <alignment horizontal="center" vertical="center" wrapText="1"/>
    </xf>
    <xf numFmtId="0" fontId="27" fillId="25" borderId="3" xfId="0" applyFont="1" applyFill="1" applyBorder="1" applyAlignment="1">
      <alignment horizontal="center" vertical="center" wrapText="1"/>
    </xf>
    <xf numFmtId="184" fontId="27" fillId="25" borderId="4" xfId="0" applyNumberFormat="1" applyFont="1" applyFill="1" applyBorder="1" applyAlignment="1">
      <alignment horizontal="center" vertical="center" wrapText="1"/>
    </xf>
    <xf numFmtId="184" fontId="27" fillId="25" borderId="5" xfId="0" applyNumberFormat="1" applyFont="1" applyFill="1" applyBorder="1" applyAlignment="1">
      <alignment horizontal="center" vertical="center" wrapText="1"/>
    </xf>
    <xf numFmtId="184" fontId="27" fillId="25" borderId="6" xfId="0" applyNumberFormat="1" applyFont="1" applyFill="1" applyBorder="1" applyAlignment="1">
      <alignment horizontal="center" vertical="center" wrapText="1"/>
    </xf>
    <xf numFmtId="0" fontId="27" fillId="5" borderId="1" xfId="27" applyFont="1" applyFill="1" applyBorder="1" applyAlignment="1">
      <alignment horizontal="center" vertical="center" wrapText="1"/>
    </xf>
    <xf numFmtId="0" fontId="27" fillId="5" borderId="2" xfId="27" applyFont="1" applyFill="1" applyBorder="1" applyAlignment="1">
      <alignment horizontal="center" vertical="center" wrapText="1"/>
    </xf>
    <xf numFmtId="0" fontId="27" fillId="5" borderId="3" xfId="27" applyFont="1" applyFill="1" applyBorder="1" applyAlignment="1">
      <alignment horizontal="center" vertical="center" wrapText="1"/>
    </xf>
    <xf numFmtId="0" fontId="27" fillId="5" borderId="4" xfId="27" applyFont="1" applyFill="1" applyBorder="1" applyAlignment="1">
      <alignment horizontal="center" vertical="center" wrapText="1"/>
    </xf>
    <xf numFmtId="0" fontId="27" fillId="5" borderId="5" xfId="27" applyFont="1" applyFill="1" applyBorder="1" applyAlignment="1">
      <alignment horizontal="center" vertical="center" wrapText="1"/>
    </xf>
    <xf numFmtId="0" fontId="27" fillId="5" borderId="6" xfId="27" applyFont="1" applyFill="1" applyBorder="1" applyAlignment="1">
      <alignment horizontal="center" vertical="center" wrapText="1"/>
    </xf>
    <xf numFmtId="184" fontId="27" fillId="25" borderId="12" xfId="0" applyNumberFormat="1" applyFont="1" applyFill="1" applyBorder="1" applyAlignment="1">
      <alignment horizontal="center" vertical="center" wrapText="1"/>
    </xf>
    <xf numFmtId="184" fontId="27" fillId="25" borderId="0" xfId="0" applyNumberFormat="1" applyFont="1" applyFill="1" applyAlignment="1">
      <alignment horizontal="center" vertical="center" wrapText="1"/>
    </xf>
    <xf numFmtId="184" fontId="27" fillId="25" borderId="8" xfId="0" applyNumberFormat="1" applyFont="1" applyFill="1" applyBorder="1" applyAlignment="1">
      <alignment horizontal="center" vertical="center" wrapText="1"/>
    </xf>
    <xf numFmtId="184" fontId="99" fillId="25" borderId="18" xfId="0" applyNumberFormat="1" applyFont="1" applyFill="1" applyBorder="1" applyAlignment="1">
      <alignment horizontal="center" vertical="center"/>
    </xf>
    <xf numFmtId="184" fontId="99" fillId="25" borderId="19" xfId="0" applyNumberFormat="1" applyFont="1" applyFill="1" applyBorder="1" applyAlignment="1">
      <alignment horizontal="center" vertical="center"/>
    </xf>
    <xf numFmtId="184" fontId="99" fillId="25" borderId="20" xfId="0" applyNumberFormat="1" applyFont="1" applyFill="1" applyBorder="1" applyAlignment="1">
      <alignment horizontal="center" vertical="center"/>
    </xf>
    <xf numFmtId="0" fontId="60" fillId="3" borderId="42" xfId="12" applyNumberFormat="1" applyFont="1" applyFill="1" applyBorder="1" applyAlignment="1">
      <alignment horizontal="center" vertical="center" wrapText="1"/>
    </xf>
    <xf numFmtId="0" fontId="60" fillId="3" borderId="38" xfId="12" applyNumberFormat="1" applyFont="1" applyFill="1" applyBorder="1" applyAlignment="1">
      <alignment horizontal="center" vertical="center" wrapText="1"/>
    </xf>
    <xf numFmtId="0" fontId="27" fillId="5" borderId="0" xfId="27" applyFont="1" applyFill="1" applyAlignment="1">
      <alignment horizontal="center" vertical="center" wrapText="1"/>
    </xf>
    <xf numFmtId="0" fontId="27" fillId="25" borderId="2" xfId="0" applyFont="1" applyFill="1" applyBorder="1" applyAlignment="1">
      <alignment horizontal="center" vertical="center"/>
    </xf>
    <xf numFmtId="0" fontId="27" fillId="25" borderId="3" xfId="0" applyFont="1" applyFill="1" applyBorder="1" applyAlignment="1">
      <alignment horizontal="center" vertical="center"/>
    </xf>
    <xf numFmtId="184" fontId="27" fillId="25" borderId="0" xfId="0" applyNumberFormat="1" applyFont="1" applyFill="1" applyAlignment="1">
      <alignment horizontal="center" vertical="center"/>
    </xf>
    <xf numFmtId="184" fontId="27" fillId="25" borderId="8" xfId="0" applyNumberFormat="1" applyFont="1" applyFill="1" applyBorder="1" applyAlignment="1">
      <alignment horizontal="center" vertical="center"/>
    </xf>
    <xf numFmtId="180" fontId="47" fillId="25" borderId="40" xfId="12" applyFill="1" applyBorder="1" applyAlignment="1">
      <alignment horizontal="center" vertical="center"/>
    </xf>
    <xf numFmtId="180" fontId="47" fillId="25" borderId="41" xfId="12" applyFill="1" applyBorder="1" applyAlignment="1">
      <alignment horizontal="center" vertical="center"/>
    </xf>
    <xf numFmtId="0" fontId="87" fillId="25" borderId="7" xfId="0" applyFont="1" applyFill="1" applyBorder="1" applyAlignment="1">
      <alignment horizontal="center" vertical="center" wrapText="1"/>
    </xf>
    <xf numFmtId="0" fontId="87" fillId="25" borderId="9" xfId="0" applyFont="1" applyFill="1" applyBorder="1" applyAlignment="1">
      <alignment horizontal="center" vertical="center" wrapText="1"/>
    </xf>
    <xf numFmtId="0" fontId="87" fillId="25" borderId="15" xfId="0" applyFont="1" applyFill="1" applyBorder="1" applyAlignment="1">
      <alignment horizontal="center" vertical="center" wrapText="1"/>
    </xf>
    <xf numFmtId="0" fontId="141" fillId="25" borderId="21" xfId="12" applyNumberFormat="1" applyFont="1" applyFill="1" applyBorder="1" applyAlignment="1">
      <alignment horizontal="center" vertical="center" wrapText="1"/>
    </xf>
    <xf numFmtId="0" fontId="141" fillId="25" borderId="38" xfId="12" applyNumberFormat="1" applyFont="1" applyFill="1" applyBorder="1" applyAlignment="1">
      <alignment horizontal="center" vertical="center" wrapText="1"/>
    </xf>
    <xf numFmtId="0" fontId="58" fillId="15" borderId="16" xfId="27" applyFont="1" applyFill="1" applyBorder="1" applyAlignment="1">
      <alignment horizontal="center" vertical="center" wrapText="1"/>
    </xf>
    <xf numFmtId="0" fontId="58" fillId="15" borderId="10" xfId="27" applyFont="1" applyFill="1" applyBorder="1" applyAlignment="1">
      <alignment horizontal="center" vertical="center" wrapText="1"/>
    </xf>
    <xf numFmtId="0" fontId="58" fillId="15" borderId="11" xfId="27" applyFont="1" applyFill="1" applyBorder="1" applyAlignment="1">
      <alignment horizontal="center" vertical="center" wrapText="1"/>
    </xf>
    <xf numFmtId="0" fontId="98" fillId="20" borderId="12" xfId="0" applyFont="1" applyFill="1" applyBorder="1" applyAlignment="1">
      <alignment horizontal="left" vertical="center"/>
    </xf>
    <xf numFmtId="0" fontId="98" fillId="20" borderId="0" xfId="0" applyFont="1" applyFill="1" applyAlignment="1">
      <alignment horizontal="left" vertical="center"/>
    </xf>
    <xf numFmtId="0" fontId="98" fillId="20" borderId="8" xfId="0" applyFont="1" applyFill="1" applyBorder="1" applyAlignment="1">
      <alignment horizontal="left" vertical="center"/>
    </xf>
    <xf numFmtId="0" fontId="98" fillId="8" borderId="1" xfId="0" applyFont="1" applyFill="1" applyBorder="1" applyAlignment="1">
      <alignment horizontal="left" vertical="center"/>
    </xf>
    <xf numFmtId="0" fontId="98" fillId="8" borderId="2" xfId="0" applyFont="1" applyFill="1" applyBorder="1" applyAlignment="1">
      <alignment horizontal="left" vertical="center"/>
    </xf>
    <xf numFmtId="0" fontId="98" fillId="8" borderId="3" xfId="0" applyFont="1" applyFill="1" applyBorder="1" applyAlignment="1">
      <alignment horizontal="left" vertical="center"/>
    </xf>
    <xf numFmtId="0" fontId="98" fillId="8" borderId="12" xfId="0" applyFont="1" applyFill="1" applyBorder="1" applyAlignment="1">
      <alignment horizontal="left" vertical="center"/>
    </xf>
    <xf numFmtId="0" fontId="98" fillId="8" borderId="0" xfId="0" applyFont="1" applyFill="1" applyAlignment="1">
      <alignment horizontal="left" vertical="center"/>
    </xf>
    <xf numFmtId="0" fontId="98" fillId="8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98" fillId="27" borderId="12" xfId="0" applyFont="1" applyFill="1" applyBorder="1" applyAlignment="1">
      <alignment horizontal="left" vertical="center"/>
    </xf>
    <xf numFmtId="0" fontId="98" fillId="27" borderId="0" xfId="0" applyFont="1" applyFill="1" applyAlignment="1">
      <alignment horizontal="left" vertical="center"/>
    </xf>
    <xf numFmtId="0" fontId="98" fillId="27" borderId="8" xfId="0" applyFont="1" applyFill="1" applyBorder="1" applyAlignment="1">
      <alignment horizontal="left" vertical="center"/>
    </xf>
    <xf numFmtId="0" fontId="27" fillId="26" borderId="1" xfId="0" applyFont="1" applyFill="1" applyBorder="1" applyAlignment="1">
      <alignment horizontal="left" vertical="center"/>
    </xf>
    <xf numFmtId="0" fontId="27" fillId="26" borderId="2" xfId="0" applyFont="1" applyFill="1" applyBorder="1" applyAlignment="1">
      <alignment horizontal="left" vertical="center"/>
    </xf>
    <xf numFmtId="0" fontId="27" fillId="26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98" fillId="22" borderId="12" xfId="0" applyFont="1" applyFill="1" applyBorder="1" applyAlignment="1">
      <alignment horizontal="left" vertical="center"/>
    </xf>
    <xf numFmtId="0" fontId="98" fillId="22" borderId="0" xfId="0" applyFont="1" applyFill="1" applyAlignment="1">
      <alignment horizontal="left" vertical="center"/>
    </xf>
    <xf numFmtId="0" fontId="98" fillId="22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98" fillId="28" borderId="12" xfId="0" applyFont="1" applyFill="1" applyBorder="1" applyAlignment="1">
      <alignment horizontal="left" vertical="center" wrapText="1"/>
    </xf>
    <xf numFmtId="0" fontId="98" fillId="28" borderId="0" xfId="0" applyFont="1" applyFill="1" applyAlignment="1">
      <alignment horizontal="left" vertical="center"/>
    </xf>
    <xf numFmtId="0" fontId="98" fillId="28" borderId="8" xfId="0" applyFont="1" applyFill="1" applyBorder="1" applyAlignment="1">
      <alignment horizontal="left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86" fillId="6" borderId="0" xfId="27" applyFont="1" applyFill="1" applyAlignment="1">
      <alignment horizontal="center" vertical="center" wrapText="1"/>
    </xf>
    <xf numFmtId="0" fontId="86" fillId="6" borderId="12" xfId="27" applyFont="1" applyFill="1" applyBorder="1" applyAlignment="1">
      <alignment horizontal="center" vertical="center" wrapText="1"/>
    </xf>
    <xf numFmtId="0" fontId="128" fillId="6" borderId="12" xfId="27" applyFont="1" applyFill="1" applyBorder="1" applyAlignment="1">
      <alignment horizontal="center" vertical="center" wrapText="1"/>
    </xf>
    <xf numFmtId="0" fontId="128" fillId="6" borderId="0" xfId="27" applyFont="1" applyFill="1" applyAlignment="1">
      <alignment horizontal="center" vertical="center" wrapText="1"/>
    </xf>
    <xf numFmtId="0" fontId="128" fillId="6" borderId="8" xfId="27" applyFont="1" applyFill="1" applyBorder="1" applyAlignment="1">
      <alignment horizontal="center" vertical="center" wrapText="1"/>
    </xf>
    <xf numFmtId="0" fontId="128" fillId="6" borderId="4" xfId="27" applyFont="1" applyFill="1" applyBorder="1" applyAlignment="1">
      <alignment horizontal="center" vertical="center" wrapText="1"/>
    </xf>
    <xf numFmtId="0" fontId="128" fillId="6" borderId="5" xfId="27" applyFont="1" applyFill="1" applyBorder="1" applyAlignment="1">
      <alignment horizontal="center" vertical="center" wrapText="1"/>
    </xf>
    <xf numFmtId="0" fontId="128" fillId="6" borderId="6" xfId="27" applyFont="1" applyFill="1" applyBorder="1" applyAlignment="1">
      <alignment horizontal="center" vertical="center" wrapText="1"/>
    </xf>
    <xf numFmtId="0" fontId="86" fillId="6" borderId="8" xfId="27" applyFont="1" applyFill="1" applyBorder="1" applyAlignment="1">
      <alignment horizontal="center" vertical="center" wrapText="1"/>
    </xf>
    <xf numFmtId="0" fontId="86" fillId="6" borderId="4" xfId="27" applyFont="1" applyFill="1" applyBorder="1" applyAlignment="1">
      <alignment horizontal="center" vertical="center" wrapText="1"/>
    </xf>
    <xf numFmtId="0" fontId="86" fillId="6" borderId="5" xfId="27" applyFont="1" applyFill="1" applyBorder="1" applyAlignment="1">
      <alignment horizontal="center" vertical="center" wrapText="1"/>
    </xf>
    <xf numFmtId="0" fontId="86" fillId="6" borderId="6" xfId="27" applyFont="1" applyFill="1" applyBorder="1" applyAlignment="1">
      <alignment horizontal="center" vertical="center" wrapText="1"/>
    </xf>
    <xf numFmtId="0" fontId="56" fillId="6" borderId="2" xfId="27" applyFont="1" applyFill="1" applyBorder="1" applyAlignment="1">
      <alignment horizontal="center" vertical="center" wrapText="1"/>
    </xf>
    <xf numFmtId="0" fontId="56" fillId="6" borderId="0" xfId="27" applyFont="1" applyFill="1" applyAlignment="1">
      <alignment horizontal="center" vertical="center" wrapText="1"/>
    </xf>
    <xf numFmtId="0" fontId="80" fillId="8" borderId="1" xfId="27" applyFont="1" applyFill="1" applyBorder="1" applyAlignment="1">
      <alignment horizontal="center" vertical="center" wrapText="1"/>
    </xf>
    <xf numFmtId="0" fontId="80" fillId="8" borderId="2" xfId="27" applyFont="1" applyFill="1" applyBorder="1" applyAlignment="1">
      <alignment horizontal="center" vertical="center" wrapText="1"/>
    </xf>
    <xf numFmtId="0" fontId="80" fillId="8" borderId="3" xfId="27" applyFont="1" applyFill="1" applyBorder="1" applyAlignment="1">
      <alignment horizontal="center" vertical="center" wrapText="1"/>
    </xf>
    <xf numFmtId="0" fontId="80" fillId="8" borderId="12" xfId="27" applyFont="1" applyFill="1" applyBorder="1" applyAlignment="1">
      <alignment horizontal="center" vertical="center" wrapText="1"/>
    </xf>
    <xf numFmtId="0" fontId="80" fillId="8" borderId="0" xfId="27" applyFont="1" applyFill="1" applyAlignment="1">
      <alignment horizontal="center" vertical="center" wrapText="1"/>
    </xf>
    <xf numFmtId="0" fontId="80" fillId="8" borderId="8" xfId="27" applyFont="1" applyFill="1" applyBorder="1" applyAlignment="1">
      <alignment horizontal="center" vertical="center" wrapText="1"/>
    </xf>
    <xf numFmtId="0" fontId="80" fillId="8" borderId="4" xfId="27" applyFont="1" applyFill="1" applyBorder="1" applyAlignment="1">
      <alignment horizontal="center" vertical="center" wrapText="1"/>
    </xf>
    <xf numFmtId="0" fontId="80" fillId="8" borderId="5" xfId="27" applyFont="1" applyFill="1" applyBorder="1" applyAlignment="1">
      <alignment horizontal="center" vertical="center" wrapText="1"/>
    </xf>
    <xf numFmtId="0" fontId="80" fillId="8" borderId="6" xfId="27" applyFont="1" applyFill="1" applyBorder="1" applyAlignment="1">
      <alignment horizontal="center" vertical="center" wrapText="1"/>
    </xf>
    <xf numFmtId="0" fontId="59" fillId="12" borderId="7" xfId="27" applyFont="1" applyFill="1" applyBorder="1" applyAlignment="1">
      <alignment horizontal="center" vertical="center" wrapText="1"/>
    </xf>
    <xf numFmtId="0" fontId="59" fillId="12" borderId="9" xfId="27" applyFont="1" applyFill="1" applyBorder="1" applyAlignment="1">
      <alignment horizontal="center" vertical="center" wrapText="1"/>
    </xf>
    <xf numFmtId="0" fontId="59" fillId="12" borderId="15" xfId="27" applyFont="1" applyFill="1" applyBorder="1" applyAlignment="1">
      <alignment horizontal="center" vertical="center" wrapText="1"/>
    </xf>
    <xf numFmtId="0" fontId="58" fillId="0" borderId="7" xfId="27" applyFont="1" applyBorder="1" applyAlignment="1">
      <alignment horizontal="center" vertical="center" wrapText="1"/>
    </xf>
    <xf numFmtId="0" fontId="58" fillId="0" borderId="9" xfId="27" applyFont="1" applyBorder="1" applyAlignment="1">
      <alignment horizontal="center" vertical="center" wrapText="1"/>
    </xf>
    <xf numFmtId="0" fontId="58" fillId="0" borderId="15" xfId="27" applyFont="1" applyBorder="1" applyAlignment="1">
      <alignment horizontal="center" vertical="center" wrapText="1"/>
    </xf>
    <xf numFmtId="0" fontId="98" fillId="8" borderId="1" xfId="27" applyFont="1" applyFill="1" applyBorder="1" applyAlignment="1">
      <alignment horizontal="center" vertical="center" wrapText="1"/>
    </xf>
    <xf numFmtId="0" fontId="98" fillId="8" borderId="2" xfId="27" applyFont="1" applyFill="1" applyBorder="1" applyAlignment="1">
      <alignment horizontal="center" vertical="center" wrapText="1"/>
    </xf>
    <xf numFmtId="0" fontId="98" fillId="8" borderId="3" xfId="27" applyFont="1" applyFill="1" applyBorder="1" applyAlignment="1">
      <alignment horizontal="center" vertical="center" wrapText="1"/>
    </xf>
    <xf numFmtId="0" fontId="98" fillId="8" borderId="4" xfId="27" applyFont="1" applyFill="1" applyBorder="1" applyAlignment="1">
      <alignment horizontal="center" vertical="center" wrapText="1"/>
    </xf>
    <xf numFmtId="0" fontId="98" fillId="8" borderId="5" xfId="27" applyFont="1" applyFill="1" applyBorder="1" applyAlignment="1">
      <alignment horizontal="center" vertical="center" wrapText="1"/>
    </xf>
    <xf numFmtId="0" fontId="98" fillId="8" borderId="6" xfId="27" applyFont="1" applyFill="1" applyBorder="1" applyAlignment="1">
      <alignment horizontal="center" vertical="center" wrapText="1"/>
    </xf>
    <xf numFmtId="0" fontId="58" fillId="11" borderId="7" xfId="27" applyFont="1" applyFill="1" applyBorder="1" applyAlignment="1">
      <alignment horizontal="center" vertical="center" wrapText="1"/>
    </xf>
    <xf numFmtId="0" fontId="58" fillId="11" borderId="9" xfId="27" applyFont="1" applyFill="1" applyBorder="1" applyAlignment="1">
      <alignment horizontal="center" vertical="center" wrapText="1"/>
    </xf>
    <xf numFmtId="0" fontId="58" fillId="11" borderId="15" xfId="27" applyFont="1" applyFill="1" applyBorder="1" applyAlignment="1">
      <alignment horizontal="center" vertical="center" wrapText="1"/>
    </xf>
    <xf numFmtId="0" fontId="58" fillId="17" borderId="7" xfId="27" applyFont="1" applyFill="1" applyBorder="1" applyAlignment="1">
      <alignment horizontal="center" vertical="center" wrapText="1"/>
    </xf>
    <xf numFmtId="0" fontId="58" fillId="17" borderId="9" xfId="27" applyFont="1" applyFill="1" applyBorder="1" applyAlignment="1">
      <alignment horizontal="center" vertical="center" wrapText="1"/>
    </xf>
    <xf numFmtId="0" fontId="58" fillId="17" borderId="15" xfId="27" applyFont="1" applyFill="1" applyBorder="1" applyAlignment="1">
      <alignment horizontal="center" vertical="center" wrapText="1"/>
    </xf>
    <xf numFmtId="0" fontId="59" fillId="22" borderId="7" xfId="27" applyFont="1" applyFill="1" applyBorder="1" applyAlignment="1">
      <alignment horizontal="center" vertical="center" wrapText="1"/>
    </xf>
    <xf numFmtId="0" fontId="59" fillId="22" borderId="9" xfId="27" applyFont="1" applyFill="1" applyBorder="1" applyAlignment="1">
      <alignment horizontal="center" vertical="center" wrapText="1"/>
    </xf>
    <xf numFmtId="0" fontId="59" fillId="22" borderId="15" xfId="27" applyFont="1" applyFill="1" applyBorder="1" applyAlignment="1">
      <alignment horizontal="center" vertical="center" wrapText="1"/>
    </xf>
    <xf numFmtId="0" fontId="98" fillId="8" borderId="12" xfId="27" applyFont="1" applyFill="1" applyBorder="1" applyAlignment="1">
      <alignment horizontal="center" vertical="center" wrapText="1"/>
    </xf>
    <xf numFmtId="0" fontId="98" fillId="8" borderId="0" xfId="27" applyFont="1" applyFill="1" applyAlignment="1">
      <alignment horizontal="center" vertical="center" wrapText="1"/>
    </xf>
    <xf numFmtId="0" fontId="98" fillId="8" borderId="8" xfId="27" applyFont="1" applyFill="1" applyBorder="1" applyAlignment="1">
      <alignment horizontal="center" vertical="center" wrapText="1"/>
    </xf>
    <xf numFmtId="0" fontId="59" fillId="32" borderId="7" xfId="27" applyFont="1" applyFill="1" applyBorder="1" applyAlignment="1">
      <alignment horizontal="center" vertical="center" wrapText="1"/>
    </xf>
    <xf numFmtId="0" fontId="59" fillId="32" borderId="9" xfId="27" applyFont="1" applyFill="1" applyBorder="1" applyAlignment="1">
      <alignment horizontal="center" vertical="center" wrapText="1"/>
    </xf>
    <xf numFmtId="0" fontId="58" fillId="5" borderId="2" xfId="27" applyFont="1" applyFill="1" applyBorder="1" applyAlignment="1">
      <alignment horizontal="center" vertical="center" wrapText="1"/>
    </xf>
    <xf numFmtId="0" fontId="58" fillId="5" borderId="3" xfId="27" applyFont="1" applyFill="1" applyBorder="1" applyAlignment="1">
      <alignment horizontal="center" vertical="center" wrapText="1"/>
    </xf>
    <xf numFmtId="0" fontId="58" fillId="5" borderId="5" xfId="27" applyFont="1" applyFill="1" applyBorder="1" applyAlignment="1">
      <alignment horizontal="center" vertical="center" wrapText="1"/>
    </xf>
    <xf numFmtId="0" fontId="58" fillId="5" borderId="6" xfId="27" applyFont="1" applyFill="1" applyBorder="1" applyAlignment="1">
      <alignment horizontal="center" vertical="center" wrapText="1"/>
    </xf>
    <xf numFmtId="0" fontId="58" fillId="16" borderId="7" xfId="27" applyFont="1" applyFill="1" applyBorder="1" applyAlignment="1">
      <alignment horizontal="center" vertical="center" wrapText="1"/>
    </xf>
    <xf numFmtId="0" fontId="58" fillId="16" borderId="9" xfId="27" applyFont="1" applyFill="1" applyBorder="1" applyAlignment="1">
      <alignment horizontal="center" vertical="center" wrapText="1"/>
    </xf>
    <xf numFmtId="0" fontId="58" fillId="16" borderId="15" xfId="27" applyFont="1" applyFill="1" applyBorder="1" applyAlignment="1">
      <alignment horizontal="center" vertical="center" wrapText="1"/>
    </xf>
    <xf numFmtId="0" fontId="59" fillId="13" borderId="7" xfId="27" applyFont="1" applyFill="1" applyBorder="1" applyAlignment="1">
      <alignment horizontal="center" vertical="center" wrapText="1"/>
    </xf>
    <xf numFmtId="0" fontId="59" fillId="13" borderId="9" xfId="27" applyFont="1" applyFill="1" applyBorder="1" applyAlignment="1">
      <alignment horizontal="center" vertical="center" wrapText="1"/>
    </xf>
    <xf numFmtId="0" fontId="59" fillId="13" borderId="15" xfId="27" applyFont="1" applyFill="1" applyBorder="1" applyAlignment="1">
      <alignment horizontal="center" vertical="center" wrapText="1"/>
    </xf>
    <xf numFmtId="0" fontId="59" fillId="30" borderId="7" xfId="27" applyFont="1" applyFill="1" applyBorder="1" applyAlignment="1">
      <alignment horizontal="center" vertical="center" wrapText="1"/>
    </xf>
    <xf numFmtId="0" fontId="59" fillId="30" borderId="9" xfId="27" applyFont="1" applyFill="1" applyBorder="1" applyAlignment="1">
      <alignment horizontal="center" vertical="center" wrapText="1"/>
    </xf>
    <xf numFmtId="0" fontId="59" fillId="30" borderId="15" xfId="27" applyFont="1" applyFill="1" applyBorder="1" applyAlignment="1">
      <alignment horizontal="center" vertical="center" wrapText="1"/>
    </xf>
    <xf numFmtId="0" fontId="59" fillId="38" borderId="7" xfId="27" applyFont="1" applyFill="1" applyBorder="1" applyAlignment="1">
      <alignment horizontal="center" vertical="center" wrapText="1"/>
    </xf>
    <xf numFmtId="0" fontId="59" fillId="38" borderId="9" xfId="27" applyFont="1" applyFill="1" applyBorder="1" applyAlignment="1">
      <alignment horizontal="center" vertical="center" wrapText="1"/>
    </xf>
    <xf numFmtId="0" fontId="59" fillId="38" borderId="15" xfId="27" applyFont="1" applyFill="1" applyBorder="1" applyAlignment="1">
      <alignment horizontal="center" vertical="center" wrapText="1"/>
    </xf>
    <xf numFmtId="0" fontId="61" fillId="8" borderId="2" xfId="27" applyFont="1" applyFill="1" applyBorder="1" applyAlignment="1">
      <alignment horizontal="center" vertical="center" wrapText="1"/>
    </xf>
    <xf numFmtId="0" fontId="61" fillId="8" borderId="3" xfId="27" applyFont="1" applyFill="1" applyBorder="1" applyAlignment="1">
      <alignment horizontal="center" vertical="center" wrapText="1"/>
    </xf>
    <xf numFmtId="0" fontId="61" fillId="8" borderId="5" xfId="27" applyFont="1" applyFill="1" applyBorder="1" applyAlignment="1">
      <alignment horizontal="center" vertical="center" wrapText="1"/>
    </xf>
    <xf numFmtId="0" fontId="61" fillId="8" borderId="6" xfId="27" applyFont="1" applyFill="1" applyBorder="1" applyAlignment="1">
      <alignment horizontal="center" vertical="center" wrapText="1"/>
    </xf>
    <xf numFmtId="0" fontId="59" fillId="20" borderId="7" xfId="27" applyFont="1" applyFill="1" applyBorder="1" applyAlignment="1">
      <alignment horizontal="center" vertical="center" wrapText="1"/>
    </xf>
    <xf numFmtId="0" fontId="59" fillId="20" borderId="15" xfId="27" applyFont="1" applyFill="1" applyBorder="1" applyAlignment="1">
      <alignment horizontal="center" vertical="center" wrapText="1"/>
    </xf>
    <xf numFmtId="0" fontId="59" fillId="20" borderId="9" xfId="27" applyFont="1" applyFill="1" applyBorder="1" applyAlignment="1">
      <alignment horizontal="center" vertical="center" wrapText="1"/>
    </xf>
    <xf numFmtId="0" fontId="52" fillId="5" borderId="2" xfId="27" applyFont="1" applyFill="1" applyBorder="1" applyAlignment="1">
      <alignment horizontal="center" vertical="center" wrapText="1"/>
    </xf>
    <xf numFmtId="0" fontId="52" fillId="5" borderId="3" xfId="27" applyFont="1" applyFill="1" applyBorder="1" applyAlignment="1">
      <alignment horizontal="center" vertical="center" wrapText="1"/>
    </xf>
    <xf numFmtId="0" fontId="52" fillId="5" borderId="0" xfId="27" applyFont="1" applyFill="1" applyAlignment="1">
      <alignment horizontal="center" vertical="center" wrapText="1"/>
    </xf>
    <xf numFmtId="0" fontId="52" fillId="5" borderId="8" xfId="27" applyFont="1" applyFill="1" applyBorder="1" applyAlignment="1">
      <alignment horizontal="center" vertical="center" wrapText="1"/>
    </xf>
    <xf numFmtId="0" fontId="52" fillId="5" borderId="5" xfId="27" applyFont="1" applyFill="1" applyBorder="1" applyAlignment="1">
      <alignment horizontal="center" vertical="center" wrapText="1"/>
    </xf>
    <xf numFmtId="0" fontId="52" fillId="5" borderId="6" xfId="27" applyFont="1" applyFill="1" applyBorder="1" applyAlignment="1">
      <alignment horizontal="center" vertical="center" wrapText="1"/>
    </xf>
    <xf numFmtId="0" fontId="18" fillId="10" borderId="1" xfId="27" applyFont="1" applyFill="1" applyBorder="1" applyAlignment="1">
      <alignment horizontal="center" vertical="center" wrapText="1"/>
    </xf>
    <xf numFmtId="0" fontId="18" fillId="10" borderId="2" xfId="27" applyFont="1" applyFill="1" applyBorder="1" applyAlignment="1">
      <alignment horizontal="center" vertical="center" wrapText="1"/>
    </xf>
    <xf numFmtId="0" fontId="18" fillId="10" borderId="3" xfId="27" applyFont="1" applyFill="1" applyBorder="1" applyAlignment="1">
      <alignment horizontal="center" vertical="center" wrapText="1"/>
    </xf>
    <xf numFmtId="0" fontId="18" fillId="10" borderId="12" xfId="27" applyFont="1" applyFill="1" applyBorder="1" applyAlignment="1">
      <alignment horizontal="center" vertical="center" wrapText="1"/>
    </xf>
    <xf numFmtId="0" fontId="18" fillId="10" borderId="0" xfId="27" applyFont="1" applyFill="1" applyAlignment="1">
      <alignment horizontal="center" vertical="center" wrapText="1"/>
    </xf>
    <xf numFmtId="0" fontId="18" fillId="10" borderId="8" xfId="27" applyFont="1" applyFill="1" applyBorder="1" applyAlignment="1">
      <alignment horizontal="center" vertical="center" wrapText="1"/>
    </xf>
    <xf numFmtId="0" fontId="18" fillId="10" borderId="5" xfId="27" applyFont="1" applyFill="1" applyBorder="1" applyAlignment="1">
      <alignment horizontal="center" vertical="center" wrapText="1"/>
    </xf>
    <xf numFmtId="0" fontId="18" fillId="10" borderId="6" xfId="27" applyFont="1" applyFill="1" applyBorder="1" applyAlignment="1">
      <alignment horizontal="center" vertical="center" wrapText="1"/>
    </xf>
    <xf numFmtId="0" fontId="106" fillId="10" borderId="2" xfId="18" applyNumberFormat="1" applyFont="1" applyFill="1" applyBorder="1" applyAlignment="1">
      <alignment horizontal="center" vertical="center" wrapText="1"/>
    </xf>
    <xf numFmtId="0" fontId="106" fillId="10" borderId="3" xfId="18" applyNumberFormat="1" applyFont="1" applyFill="1" applyBorder="1" applyAlignment="1">
      <alignment horizontal="center" vertical="center" wrapText="1"/>
    </xf>
    <xf numFmtId="0" fontId="106" fillId="10" borderId="0" xfId="18" applyNumberFormat="1" applyFont="1" applyFill="1" applyAlignment="1">
      <alignment horizontal="center" vertical="center" wrapText="1"/>
    </xf>
    <xf numFmtId="0" fontId="106" fillId="10" borderId="8" xfId="18" applyNumberFormat="1" applyFont="1" applyFill="1" applyBorder="1" applyAlignment="1">
      <alignment horizontal="center" vertical="center" wrapText="1"/>
    </xf>
    <xf numFmtId="0" fontId="106" fillId="10" borderId="5" xfId="18" applyNumberFormat="1" applyFont="1" applyFill="1" applyBorder="1" applyAlignment="1">
      <alignment horizontal="center" vertical="center" wrapText="1"/>
    </xf>
    <xf numFmtId="0" fontId="106" fillId="10" borderId="6" xfId="18" applyNumberFormat="1" applyFont="1" applyFill="1" applyBorder="1" applyAlignment="1">
      <alignment horizontal="center" vertical="center" wrapText="1"/>
    </xf>
    <xf numFmtId="0" fontId="52" fillId="6" borderId="0" xfId="27" applyFont="1" applyFill="1" applyAlignment="1">
      <alignment horizontal="center" vertical="center" wrapText="1"/>
    </xf>
    <xf numFmtId="0" fontId="59" fillId="8" borderId="7" xfId="27" applyFont="1" applyFill="1" applyBorder="1" applyAlignment="1">
      <alignment horizontal="center" vertical="center" wrapText="1"/>
    </xf>
    <xf numFmtId="0" fontId="59" fillId="8" borderId="15" xfId="27" applyFont="1" applyFill="1" applyBorder="1" applyAlignment="1">
      <alignment horizontal="center" vertical="center"/>
    </xf>
    <xf numFmtId="0" fontId="96" fillId="24" borderId="7" xfId="0" applyFont="1" applyFill="1" applyBorder="1" applyAlignment="1">
      <alignment horizontal="center" vertical="center" wrapText="1"/>
    </xf>
    <xf numFmtId="0" fontId="96" fillId="24" borderId="9" xfId="0" applyFont="1" applyFill="1" applyBorder="1" applyAlignment="1">
      <alignment horizontal="center" vertical="center" wrapText="1"/>
    </xf>
    <xf numFmtId="0" fontId="87" fillId="4" borderId="1" xfId="0" applyFont="1" applyFill="1" applyBorder="1" applyAlignment="1">
      <alignment horizontal="center" vertical="center"/>
    </xf>
    <xf numFmtId="0" fontId="87" fillId="4" borderId="2" xfId="0" applyFont="1" applyFill="1" applyBorder="1" applyAlignment="1">
      <alignment horizontal="center" vertical="center"/>
    </xf>
    <xf numFmtId="0" fontId="87" fillId="4" borderId="3" xfId="0" applyFont="1" applyFill="1" applyBorder="1" applyAlignment="1">
      <alignment horizontal="center" vertical="center"/>
    </xf>
    <xf numFmtId="0" fontId="87" fillId="4" borderId="4" xfId="0" applyFont="1" applyFill="1" applyBorder="1" applyAlignment="1">
      <alignment horizontal="center" vertical="center"/>
    </xf>
    <xf numFmtId="0" fontId="87" fillId="4" borderId="5" xfId="0" applyFont="1" applyFill="1" applyBorder="1" applyAlignment="1">
      <alignment horizontal="center" vertical="center"/>
    </xf>
    <xf numFmtId="0" fontId="87" fillId="4" borderId="6" xfId="0" applyFont="1" applyFill="1" applyBorder="1" applyAlignment="1">
      <alignment horizontal="center" vertical="center"/>
    </xf>
    <xf numFmtId="0" fontId="112" fillId="0" borderId="1" xfId="2" applyFont="1" applyBorder="1" applyAlignment="1" applyProtection="1">
      <alignment horizontal="center" wrapText="1"/>
    </xf>
    <xf numFmtId="0" fontId="140" fillId="0" borderId="2" xfId="0" applyFont="1" applyBorder="1" applyAlignment="1">
      <alignment horizontal="center" wrapText="1"/>
    </xf>
    <xf numFmtId="0" fontId="140" fillId="0" borderId="3" xfId="0" applyFont="1" applyBorder="1" applyAlignment="1">
      <alignment horizontal="center" wrapText="1"/>
    </xf>
    <xf numFmtId="0" fontId="107" fillId="0" borderId="4" xfId="0" applyFont="1" applyBorder="1" applyAlignment="1">
      <alignment horizontal="center" wrapText="1"/>
    </xf>
    <xf numFmtId="0" fontId="107" fillId="0" borderId="5" xfId="0" applyFont="1" applyBorder="1" applyAlignment="1">
      <alignment horizontal="center" wrapText="1"/>
    </xf>
    <xf numFmtId="0" fontId="107" fillId="0" borderId="6" xfId="0" applyFont="1" applyBorder="1" applyAlignment="1">
      <alignment horizontal="center" wrapText="1"/>
    </xf>
    <xf numFmtId="0" fontId="110" fillId="0" borderId="23" xfId="0" applyFont="1" applyBorder="1" applyAlignment="1">
      <alignment horizontal="left" vertical="top" wrapText="1" readingOrder="1"/>
    </xf>
    <xf numFmtId="0" fontId="110" fillId="0" borderId="24" xfId="0" applyFont="1" applyBorder="1" applyAlignment="1">
      <alignment horizontal="left" vertical="top" readingOrder="1"/>
    </xf>
    <xf numFmtId="0" fontId="110" fillId="0" borderId="25" xfId="0" applyFont="1" applyBorder="1" applyAlignment="1">
      <alignment horizontal="left" vertical="top" readingOrder="1"/>
    </xf>
    <xf numFmtId="0" fontId="110" fillId="0" borderId="26" xfId="0" applyFont="1" applyBorder="1" applyAlignment="1">
      <alignment horizontal="left" vertical="top" readingOrder="1"/>
    </xf>
    <xf numFmtId="0" fontId="110" fillId="0" borderId="0" xfId="0" applyFont="1" applyAlignment="1">
      <alignment horizontal="left" vertical="top" readingOrder="1"/>
    </xf>
    <xf numFmtId="0" fontId="110" fillId="0" borderId="27" xfId="0" applyFont="1" applyBorder="1" applyAlignment="1">
      <alignment horizontal="left" vertical="top" readingOrder="1"/>
    </xf>
    <xf numFmtId="0" fontId="110" fillId="0" borderId="28" xfId="0" applyFont="1" applyBorder="1" applyAlignment="1">
      <alignment horizontal="left" vertical="top" readingOrder="1"/>
    </xf>
    <xf numFmtId="0" fontId="110" fillId="0" borderId="29" xfId="0" applyFont="1" applyBorder="1" applyAlignment="1">
      <alignment horizontal="left" vertical="top" readingOrder="1"/>
    </xf>
    <xf numFmtId="0" fontId="110" fillId="0" borderId="30" xfId="0" applyFont="1" applyBorder="1" applyAlignment="1">
      <alignment horizontal="left" vertical="top" readingOrder="1"/>
    </xf>
    <xf numFmtId="0" fontId="130" fillId="0" borderId="0" xfId="0" applyFont="1" applyAlignment="1">
      <alignment vertical="center" wrapText="1"/>
    </xf>
    <xf numFmtId="0" fontId="133" fillId="35" borderId="0" xfId="0" applyFont="1" applyFill="1" applyAlignment="1">
      <alignment horizontal="center" vertical="center" wrapText="1"/>
    </xf>
    <xf numFmtId="0" fontId="117" fillId="36" borderId="0" xfId="0" applyFont="1" applyFill="1" applyAlignment="1">
      <alignment horizontal="center" vertical="center" wrapText="1"/>
    </xf>
    <xf numFmtId="0" fontId="117" fillId="31" borderId="0" xfId="0" applyFont="1" applyFill="1" applyAlignment="1">
      <alignment horizontal="center" vertical="center" wrapText="1"/>
    </xf>
    <xf numFmtId="0" fontId="133" fillId="37" borderId="0" xfId="0" applyFont="1" applyFill="1" applyAlignment="1">
      <alignment horizontal="center" vertical="center" wrapText="1"/>
    </xf>
    <xf numFmtId="0" fontId="136" fillId="0" borderId="0" xfId="0" applyFont="1" applyAlignment="1">
      <alignment horizontal="left" vertical="center" wrapText="1" indent="4"/>
    </xf>
    <xf numFmtId="0" fontId="0" fillId="0" borderId="0" xfId="0" applyAlignment="1">
      <alignment vertical="center" wrapText="1"/>
    </xf>
    <xf numFmtId="0" fontId="32" fillId="0" borderId="0" xfId="2" applyAlignment="1" applyProtection="1">
      <alignment vertical="center" wrapText="1"/>
    </xf>
    <xf numFmtId="0" fontId="135" fillId="0" borderId="0" xfId="0" applyFont="1" applyAlignment="1">
      <alignment vertical="center" wrapText="1"/>
    </xf>
    <xf numFmtId="177" fontId="18" fillId="0" borderId="0" xfId="7" applyNumberFormat="1" applyFont="1" applyAlignment="1">
      <alignment horizontal="right" vertical="center"/>
    </xf>
    <xf numFmtId="0" fontId="49" fillId="0" borderId="0" xfId="7" applyFont="1" applyAlignment="1">
      <alignment horizontal="center" vertical="center" wrapText="1"/>
    </xf>
    <xf numFmtId="0" fontId="50" fillId="0" borderId="0" xfId="22" applyFont="1" applyAlignment="1">
      <alignment horizontal="center"/>
    </xf>
    <xf numFmtId="0" fontId="13" fillId="0" borderId="0" xfId="22" applyFont="1" applyAlignment="1">
      <alignment horizontal="center" vertical="center" wrapText="1"/>
    </xf>
    <xf numFmtId="0" fontId="25" fillId="0" borderId="0" xfId="22" applyFont="1" applyAlignment="1">
      <alignment horizontal="center" vertical="center" wrapText="1"/>
    </xf>
    <xf numFmtId="0" fontId="3" fillId="0" borderId="0" xfId="22" applyAlignment="1">
      <alignment horizontal="center"/>
    </xf>
    <xf numFmtId="0" fontId="42" fillId="0" borderId="0" xfId="22" applyFont="1" applyAlignment="1">
      <alignment horizontal="center" vertical="center" wrapText="1"/>
    </xf>
    <xf numFmtId="0" fontId="13" fillId="0" borderId="0" xfId="22" applyFont="1" applyAlignment="1">
      <alignment horizontal="center" vertical="center"/>
    </xf>
    <xf numFmtId="182" fontId="13" fillId="0" borderId="0" xfId="22" applyNumberFormat="1" applyFont="1" applyAlignment="1">
      <alignment horizontal="center" vertical="center"/>
    </xf>
    <xf numFmtId="182" fontId="13" fillId="14" borderId="0" xfId="22" applyNumberFormat="1" applyFont="1" applyFill="1" applyAlignment="1">
      <alignment horizontal="center" vertical="center"/>
    </xf>
    <xf numFmtId="0" fontId="24" fillId="0" borderId="0" xfId="22" applyFont="1" applyAlignment="1">
      <alignment horizontal="center"/>
    </xf>
    <xf numFmtId="0" fontId="19" fillId="0" borderId="0" xfId="22" applyFont="1" applyAlignment="1">
      <alignment horizontal="center"/>
    </xf>
    <xf numFmtId="0" fontId="49" fillId="0" borderId="0" xfId="22" applyFont="1" applyAlignment="1">
      <alignment vertical="center" wrapText="1"/>
    </xf>
    <xf numFmtId="0" fontId="18" fillId="0" borderId="0" xfId="22" applyFont="1" applyAlignment="1">
      <alignment horizontal="center" vertical="center" wrapText="1"/>
    </xf>
    <xf numFmtId="177" fontId="16" fillId="0" borderId="0" xfId="22" applyNumberFormat="1" applyFont="1" applyAlignment="1">
      <alignment vertical="center"/>
    </xf>
    <xf numFmtId="0" fontId="18" fillId="0" borderId="0" xfId="22" applyFont="1" applyAlignment="1">
      <alignment vertical="center" wrapText="1"/>
    </xf>
    <xf numFmtId="0" fontId="18" fillId="0" borderId="0" xfId="22" applyFont="1" applyAlignment="1">
      <alignment horizontal="center" vertical="center"/>
    </xf>
    <xf numFmtId="182" fontId="16" fillId="0" borderId="0" xfId="22" applyNumberFormat="1" applyFont="1" applyAlignment="1">
      <alignment horizontal="center" vertical="center"/>
    </xf>
  </cellXfs>
  <cellStyles count="29">
    <cellStyle name="Comma 2" xfId="1" xr:uid="{00000000-0005-0000-0000-000001000000}"/>
    <cellStyle name="Comma 2 2" xfId="21" xr:uid="{6A77656B-FAEC-4CBB-862C-7D9B15139657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2 3" xfId="24" xr:uid="{8292188F-08A8-4073-886B-3C34E3E2BD86}"/>
    <cellStyle name="Normal 3" xfId="7" xr:uid="{00000000-0005-0000-0000-000008000000}"/>
    <cellStyle name="Normal 3 2" xfId="19" xr:uid="{F3C0371A-2287-4124-8E13-196985AB43CB}"/>
    <cellStyle name="Normal 3 3" xfId="22" xr:uid="{2E23D8AC-28A6-4955-BD9B-0C0ECDD4BE78}"/>
    <cellStyle name="Normal 3 3 2" xfId="25" xr:uid="{9EBAD4B4-3F01-4EEF-8D3D-C4C466EFBBFC}"/>
    <cellStyle name="Normal 3 4" xfId="28" xr:uid="{766ABE7E-A534-42E6-9917-FB3611F126ED}"/>
    <cellStyle name="Normal 4" xfId="8" xr:uid="{00000000-0005-0000-0000-000009000000}"/>
    <cellStyle name="Normal 4 2" xfId="20" xr:uid="{BD875C42-7453-487A-BA40-099976ECF787}"/>
    <cellStyle name="Normal 4 3" xfId="26" xr:uid="{FCEF8BD3-FC54-4876-BBDF-64E7D4C8D23A}"/>
    <cellStyle name="Normal 5" xfId="9" xr:uid="{00000000-0005-0000-0000-00000A000000}"/>
    <cellStyle name="Normal 5 2" xfId="27" xr:uid="{5D8F4580-2DC8-466B-B576-9C61BBB80103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桁区切り [0.00] 2 2" xfId="23" xr:uid="{25399D2C-6278-4122-BE4F-665F7CB3ABE6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tmp"/><Relationship Id="rId3" Type="http://schemas.openxmlformats.org/officeDocument/2006/relationships/image" Target="../media/image10.jpeg"/><Relationship Id="rId7" Type="http://schemas.openxmlformats.org/officeDocument/2006/relationships/image" Target="../media/image14.emf"/><Relationship Id="rId2" Type="http://schemas.openxmlformats.org/officeDocument/2006/relationships/image" Target="../media/image9.jpeg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jpeg"/><Relationship Id="rId4" Type="http://schemas.openxmlformats.org/officeDocument/2006/relationships/image" Target="../media/image11.jpeg"/><Relationship Id="rId9" Type="http://schemas.openxmlformats.org/officeDocument/2006/relationships/image" Target="../media/image16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569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765722</xdr:colOff>
      <xdr:row>16</xdr:row>
      <xdr:rowOff>199822</xdr:rowOff>
    </xdr:from>
    <xdr:to>
      <xdr:col>17</xdr:col>
      <xdr:colOff>704762</xdr:colOff>
      <xdr:row>19</xdr:row>
      <xdr:rowOff>38916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20636" y="3549994"/>
          <a:ext cx="3796643" cy="446724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14</xdr:row>
      <xdr:rowOff>186121</xdr:rowOff>
    </xdr:from>
    <xdr:to>
      <xdr:col>8</xdr:col>
      <xdr:colOff>72390</xdr:colOff>
      <xdr:row>18</xdr:row>
      <xdr:rowOff>171449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03129" y="3279009"/>
          <a:ext cx="3875471" cy="801851"/>
        </a:xfrm>
        <a:prstGeom prst="rect">
          <a:avLst/>
        </a:prstGeom>
      </xdr:spPr>
    </xdr:pic>
    <xdr:clientData/>
  </xdr:twoCellAnchor>
  <xdr:twoCellAnchor editAs="oneCell">
    <xdr:from>
      <xdr:col>18</xdr:col>
      <xdr:colOff>5682</xdr:colOff>
      <xdr:row>25</xdr:row>
      <xdr:rowOff>146344</xdr:rowOff>
    </xdr:from>
    <xdr:to>
      <xdr:col>23</xdr:col>
      <xdr:colOff>57784</xdr:colOff>
      <xdr:row>30</xdr:row>
      <xdr:rowOff>18415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115382" y="5264444"/>
          <a:ext cx="3766217" cy="86330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684903</xdr:colOff>
      <xdr:row>20</xdr:row>
      <xdr:rowOff>180578</xdr:rowOff>
    </xdr:from>
    <xdr:to>
      <xdr:col>12</xdr:col>
      <xdr:colOff>56559</xdr:colOff>
      <xdr:row>24</xdr:row>
      <xdr:rowOff>156087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51003" y="4314428"/>
          <a:ext cx="812471" cy="770529"/>
        </a:xfrm>
        <a:prstGeom prst="rect">
          <a:avLst/>
        </a:prstGeom>
      </xdr:spPr>
    </xdr:pic>
    <xdr:clientData/>
  </xdr:twoCellAnchor>
  <xdr:twoCellAnchor editAs="oneCell">
    <xdr:from>
      <xdr:col>15</xdr:col>
      <xdr:colOff>743611</xdr:colOff>
      <xdr:row>20</xdr:row>
      <xdr:rowOff>191594</xdr:rowOff>
    </xdr:from>
    <xdr:to>
      <xdr:col>17</xdr:col>
      <xdr:colOff>56839</xdr:colOff>
      <xdr:row>24</xdr:row>
      <xdr:rowOff>190500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580011" y="4325444"/>
          <a:ext cx="869613" cy="786306"/>
        </a:xfrm>
        <a:prstGeom prst="rect">
          <a:avLst/>
        </a:prstGeom>
      </xdr:spPr>
    </xdr:pic>
    <xdr:clientData/>
  </xdr:twoCellAnchor>
  <xdr:twoCellAnchor>
    <xdr:from>
      <xdr:col>0</xdr:col>
      <xdr:colOff>57697</xdr:colOff>
      <xdr:row>10</xdr:row>
      <xdr:rowOff>7225</xdr:rowOff>
    </xdr:from>
    <xdr:to>
      <xdr:col>33</xdr:col>
      <xdr:colOff>44997</xdr:colOff>
      <xdr:row>10</xdr:row>
      <xdr:rowOff>7225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57697" y="2131191"/>
          <a:ext cx="22874671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5474</xdr:colOff>
      <xdr:row>24</xdr:row>
      <xdr:rowOff>183776</xdr:rowOff>
    </xdr:from>
    <xdr:to>
      <xdr:col>33</xdr:col>
      <xdr:colOff>42827</xdr:colOff>
      <xdr:row>25</xdr:row>
      <xdr:rowOff>6350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5474" y="5276476"/>
          <a:ext cx="22973553" cy="2577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27370</xdr:colOff>
      <xdr:row>14</xdr:row>
      <xdr:rowOff>40070</xdr:rowOff>
    </xdr:from>
    <xdr:to>
      <xdr:col>33</xdr:col>
      <xdr:colOff>9415</xdr:colOff>
      <xdr:row>14</xdr:row>
      <xdr:rowOff>52770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27370" y="3100770"/>
          <a:ext cx="22918245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20354</xdr:colOff>
      <xdr:row>25</xdr:row>
      <xdr:rowOff>177613</xdr:rowOff>
    </xdr:from>
    <xdr:to>
      <xdr:col>33</xdr:col>
      <xdr:colOff>14191</xdr:colOff>
      <xdr:row>25</xdr:row>
      <xdr:rowOff>183963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20354" y="5371913"/>
          <a:ext cx="2295543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21664</xdr:colOff>
      <xdr:row>29</xdr:row>
      <xdr:rowOff>175073</xdr:rowOff>
    </xdr:from>
    <xdr:to>
      <xdr:col>33</xdr:col>
      <xdr:colOff>21664</xdr:colOff>
      <xdr:row>30</xdr:row>
      <xdr:rowOff>51771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1664" y="6080573"/>
          <a:ext cx="22536150" cy="7354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6374</xdr:colOff>
      <xdr:row>20</xdr:row>
      <xdr:rowOff>180788</xdr:rowOff>
    </xdr:from>
    <xdr:to>
      <xdr:col>32</xdr:col>
      <xdr:colOff>759809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6374" y="4516305"/>
          <a:ext cx="22879901" cy="49769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5256</xdr:colOff>
      <xdr:row>18</xdr:row>
      <xdr:rowOff>180786</xdr:rowOff>
    </xdr:from>
    <xdr:to>
      <xdr:col>32</xdr:col>
      <xdr:colOff>702442</xdr:colOff>
      <xdr:row>19</xdr:row>
      <xdr:rowOff>22037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5256" y="3925096"/>
          <a:ext cx="22823652" cy="4379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5</xdr:col>
      <xdr:colOff>777570</xdr:colOff>
      <xdr:row>21</xdr:row>
      <xdr:rowOff>24973</xdr:rowOff>
    </xdr:from>
    <xdr:to>
      <xdr:col>7</xdr:col>
      <xdr:colOff>41438</xdr:colOff>
      <xdr:row>25</xdr:row>
      <xdr:rowOff>40755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5171770" y="4355673"/>
          <a:ext cx="819618" cy="806992"/>
        </a:xfrm>
        <a:prstGeom prst="rect">
          <a:avLst/>
        </a:prstGeom>
      </xdr:spPr>
    </xdr:pic>
    <xdr:clientData/>
  </xdr:twoCellAnchor>
  <xdr:twoCellAnchor editAs="oneCell">
    <xdr:from>
      <xdr:col>20</xdr:col>
      <xdr:colOff>703982</xdr:colOff>
      <xdr:row>21</xdr:row>
      <xdr:rowOff>15515</xdr:rowOff>
    </xdr:from>
    <xdr:to>
      <xdr:col>21</xdr:col>
      <xdr:colOff>803078</xdr:colOff>
      <xdr:row>25</xdr:row>
      <xdr:rowOff>3421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293232" y="4346215"/>
          <a:ext cx="825536" cy="775306"/>
        </a:xfrm>
        <a:prstGeom prst="rect">
          <a:avLst/>
        </a:prstGeom>
      </xdr:spPr>
    </xdr:pic>
    <xdr:clientData/>
  </xdr:twoCellAnchor>
  <xdr:twoCellAnchor editAs="oneCell">
    <xdr:from>
      <xdr:col>12</xdr:col>
      <xdr:colOff>767256</xdr:colOff>
      <xdr:row>29</xdr:row>
      <xdr:rowOff>180647</xdr:rowOff>
    </xdr:from>
    <xdr:to>
      <xdr:col>18</xdr:col>
      <xdr:colOff>41251</xdr:colOff>
      <xdr:row>34</xdr:row>
      <xdr:rowOff>171633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10522170" y="6158406"/>
          <a:ext cx="3874811" cy="1008780"/>
        </a:xfrm>
        <a:prstGeom prst="rect">
          <a:avLst/>
        </a:prstGeom>
      </xdr:spPr>
    </xdr:pic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2F6E4175-963A-4A20-9696-D41371307C73}"/>
            </a:ext>
          </a:extLst>
        </xdr:cNvPr>
        <xdr:cNvSpPr/>
      </xdr:nvSpPr>
      <xdr:spPr bwMode="auto">
        <a:xfrm>
          <a:off x="21825345" y="1524000"/>
          <a:ext cx="742315" cy="66951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4250339C-C0B7-4DCA-8842-EB581DF52C72}"/>
            </a:ext>
          </a:extLst>
        </xdr:cNvPr>
        <xdr:cNvSpPr/>
      </xdr:nvSpPr>
      <xdr:spPr bwMode="auto">
        <a:xfrm>
          <a:off x="21818994" y="1511300"/>
          <a:ext cx="741045" cy="67091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70804134-9DDE-487B-9AA4-F0B57E47A0CF}"/>
            </a:ext>
          </a:extLst>
        </xdr:cNvPr>
        <xdr:cNvSpPr/>
      </xdr:nvSpPr>
      <xdr:spPr bwMode="auto">
        <a:xfrm>
          <a:off x="22184120" y="1527175"/>
          <a:ext cx="75184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3FC8C55E-5218-4E5C-B548-2CC2D06FE900}"/>
            </a:ext>
          </a:extLst>
        </xdr:cNvPr>
        <xdr:cNvSpPr/>
      </xdr:nvSpPr>
      <xdr:spPr bwMode="auto">
        <a:xfrm>
          <a:off x="22177769" y="1514475"/>
          <a:ext cx="750570" cy="69059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F71C6B5-2D6D-46F3-A59F-72059789F567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F148BC65-037C-4563-BECE-4500B67DDFDF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FA5259CA-4E95-407E-8DEE-73C61B7A181A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D4E3339D-20B9-4AE5-A1ED-174686471457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39C7170F-82EB-4862-A1B0-6A2577FBE385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1508B7EC-FB7D-4AC9-BCA3-E22A25B12909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4288C9AE-E88E-4ECC-9C83-76AA99BA4FF3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2B8C1907-0443-407B-8A21-AD67E64E2069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74D118C5-3831-410E-AE59-B66C1A255182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9BA791FD-FD13-4070-8D22-75112EF6F2C5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35F08B0F-2A6C-4FEF-99B3-4351E1B52723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F57AC4A7-43EA-4B4C-9433-42F398652090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116720</xdr:colOff>
      <xdr:row>12</xdr:row>
      <xdr:rowOff>82246</xdr:rowOff>
    </xdr:from>
    <xdr:to>
      <xdr:col>1</xdr:col>
      <xdr:colOff>7211788</xdr:colOff>
      <xdr:row>13</xdr:row>
      <xdr:rowOff>164495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16720" y="7549846"/>
          <a:ext cx="9254068" cy="514049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17</xdr:col>
      <xdr:colOff>266087</xdr:colOff>
      <xdr:row>9</xdr:row>
      <xdr:rowOff>2002506</xdr:rowOff>
    </xdr:from>
    <xdr:to>
      <xdr:col>30</xdr:col>
      <xdr:colOff>220740</xdr:colOff>
      <xdr:row>9</xdr:row>
      <xdr:rowOff>4711960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25564487" y="12619706"/>
          <a:ext cx="8044553" cy="27094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6350</xdr:colOff>
      <xdr:row>26</xdr:row>
      <xdr:rowOff>0</xdr:rowOff>
    </xdr:from>
    <xdr:to>
      <xdr:col>25</xdr:col>
      <xdr:colOff>99286</xdr:colOff>
      <xdr:row>91</xdr:row>
      <xdr:rowOff>147863</xdr:rowOff>
    </xdr:to>
    <xdr:pic>
      <xdr:nvPicPr>
        <xdr:cNvPr id="2" name="図 1" descr="テーブル&#10;&#10;AI によって生成されたコンテンツは間違っている可能性があります。">
          <a:extLst>
            <a:ext uri="{FF2B5EF4-FFF2-40B4-BE49-F238E27FC236}">
              <a16:creationId xmlns:a16="http://schemas.microsoft.com/office/drawing/2014/main" id="{8742480D-043F-6E51-0466-5A00B4F01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41643300"/>
          <a:ext cx="28921936" cy="129939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355600</xdr:rowOff>
    </xdr:from>
    <xdr:to>
      <xdr:col>7</xdr:col>
      <xdr:colOff>36754</xdr:colOff>
      <xdr:row>8</xdr:row>
      <xdr:rowOff>5092699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5C2BDBA-EC59-BC3C-E42A-7C16922A4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794000"/>
          <a:ext cx="19112154" cy="9321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4038600</xdr:rowOff>
    </xdr:from>
    <xdr:to>
      <xdr:col>8</xdr:col>
      <xdr:colOff>250486</xdr:colOff>
      <xdr:row>9</xdr:row>
      <xdr:rowOff>4533900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E1EC053-0145-38BF-F412-7E6AA8C45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448800"/>
          <a:ext cx="19948186" cy="5702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4826000</xdr:rowOff>
    </xdr:from>
    <xdr:to>
      <xdr:col>6</xdr:col>
      <xdr:colOff>1333500</xdr:colOff>
      <xdr:row>13</xdr:row>
      <xdr:rowOff>1917700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60D9522-167F-7392-7656-68EF35C6E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443200"/>
          <a:ext cx="18656300" cy="10464800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838200</xdr:colOff>
      <xdr:row>13</xdr:row>
      <xdr:rowOff>1968500</xdr:rowOff>
    </xdr:from>
    <xdr:to>
      <xdr:col>6</xdr:col>
      <xdr:colOff>1282700</xdr:colOff>
      <xdr:row>15</xdr:row>
      <xdr:rowOff>81715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FF35FDE8-34C3-DC1F-F69B-9ABA07012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8200" y="25958800"/>
          <a:ext cx="17767300" cy="5479215"/>
        </a:xfrm>
        <a:prstGeom prst="rect">
          <a:avLst/>
        </a:prstGeom>
      </xdr:spPr>
    </xdr:pic>
    <xdr:clientData/>
  </xdr:twoCellAnchor>
  <xdr:twoCellAnchor editAs="oneCell">
    <xdr:from>
      <xdr:col>0</xdr:col>
      <xdr:colOff>1041400</xdr:colOff>
      <xdr:row>15</xdr:row>
      <xdr:rowOff>0</xdr:rowOff>
    </xdr:from>
    <xdr:to>
      <xdr:col>6</xdr:col>
      <xdr:colOff>605374</xdr:colOff>
      <xdr:row>16</xdr:row>
      <xdr:rowOff>2628900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56FDBFDC-3815-A115-5772-FCF0BD577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1400" y="31356300"/>
          <a:ext cx="16886774" cy="7835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587405</xdr:colOff>
      <xdr:row>55</xdr:row>
      <xdr:rowOff>157693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30705" y="12368743"/>
          <a:ext cx="4242829" cy="30458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a93c8d474610c97ad462749f9a6acf62" TargetMode="External"/><Relationship Id="rId13" Type="http://schemas.openxmlformats.org/officeDocument/2006/relationships/hyperlink" Target="https://ieeesa.webex.com/ieeesa/j.php?MTID=m01ff28c960695121d05455c6d69b3265" TargetMode="External"/><Relationship Id="rId18" Type="http://schemas.openxmlformats.org/officeDocument/2006/relationships/hyperlink" Target="https://ieeesa.webex.com/ieeesa/j.php?MTID=mcdab9b9b253e7485b3cd76fa3d817f71" TargetMode="External"/><Relationship Id="rId3" Type="http://schemas.openxmlformats.org/officeDocument/2006/relationships/hyperlink" Target="https://ieeesa.webex.com/ieeesa/j.php?MTID=m01ff28c960695121d05455c6d69b3265" TargetMode="External"/><Relationship Id="rId7" Type="http://schemas.openxmlformats.org/officeDocument/2006/relationships/hyperlink" Target="https://ieeesa.webex.com/ieeesa/j.php?MTID=m6333b94a3b8864f303177b9c3e5dc42b" TargetMode="External"/><Relationship Id="rId12" Type="http://schemas.openxmlformats.org/officeDocument/2006/relationships/hyperlink" Target="https://ieeesa.webex.com/ieeesa/j.php?MTID=ma93c8d474610c97ad462749f9a6acf62" TargetMode="External"/><Relationship Id="rId17" Type="http://schemas.openxmlformats.org/officeDocument/2006/relationships/hyperlink" Target="https://ieeesa.webex.com/ieeesa/j.php?MTID=m01ff28c960695121d05455c6d69b3265" TargetMode="External"/><Relationship Id="rId2" Type="http://schemas.openxmlformats.org/officeDocument/2006/relationships/hyperlink" Target="https://ieeesa.webex.com/ieeesa/j.php?MTID=ma93c8d474610c97ad462749f9a6acf62" TargetMode="External"/><Relationship Id="rId16" Type="http://schemas.openxmlformats.org/officeDocument/2006/relationships/hyperlink" Target="https://ieeesa.webex.com/ieeesa/j.php?MTID=ma93c8d474610c97ad462749f9a6acf62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ieeesa.webex.com/ieeesa/j.php?MTID=m6333b94a3b8864f303177b9c3e5dc42b" TargetMode="External"/><Relationship Id="rId6" Type="http://schemas.openxmlformats.org/officeDocument/2006/relationships/hyperlink" Target="https://ieeesa.webex.com/ieeesa/j.php?MTID=ma93c8d474610c97ad462749f9a6acf62" TargetMode="External"/><Relationship Id="rId11" Type="http://schemas.openxmlformats.org/officeDocument/2006/relationships/hyperlink" Target="https://ieeesa.webex.com/ieeesa/j.php?MTID=m6333b94a3b8864f303177b9c3e5dc42b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6333b94a3b8864f303177b9c3e5dc42b" TargetMode="External"/><Relationship Id="rId10" Type="http://schemas.openxmlformats.org/officeDocument/2006/relationships/hyperlink" Target="https://ieeesa.webex.com/ieeesa/j.php?MTID=mcdab9b9b253e7485b3cd76fa3d817f71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ieeesa.webex.com/ieeesa/j.php?MTID=mcdab9b9b253e7485b3cd76fa3d817f71" TargetMode="External"/><Relationship Id="rId9" Type="http://schemas.openxmlformats.org/officeDocument/2006/relationships/hyperlink" Target="https://ieeesa.webex.com/ieeesa/j.php?MTID=m01ff28c960695121d05455c6d69b3265" TargetMode="External"/><Relationship Id="rId14" Type="http://schemas.openxmlformats.org/officeDocument/2006/relationships/hyperlink" Target="https://ieeesa.webex.com/ieeesa/j.php?MTID=mcdab9b9b253e7485b3cd76fa3d817f7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touchpoint.eventsair.com/2025-may-ieee-802-wireless-interim-session" TargetMode="Externa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tel:+1-213-306-3065%20United%20States%20Toll%20(Los%20Angeles)" TargetMode="External"/><Relationship Id="rId3" Type="http://schemas.openxmlformats.org/officeDocument/2006/relationships/hyperlink" Target="tel:+1-213-306-3065%20United%20States%20Toll%20(Los%20Angeles)" TargetMode="External"/><Relationship Id="rId7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tel:+1-646-992-2010%20United%20States%20Toll%20(New%20York%20City)" TargetMode="External"/><Relationship Id="rId1" Type="http://schemas.openxmlformats.org/officeDocument/2006/relationships/hyperlink" Target="mailto:23490809065@ieeesa.webex.com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mailto:23367660100@ieeesa.webex.com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ieeesa.webex.com/webappng/sites/ieeesa/meeting/info/f4c5bf7109304aa29db921c59e59cdc9" TargetMode="External"/><Relationship Id="rId9" Type="http://schemas.openxmlformats.org/officeDocument/2006/relationships/hyperlink" Target="https://ieeesa.webex.com/webappng/sites/ieeesa/meeting/info/349649b027334d52ab3f1699d25cdb3d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1" Type="http://schemas.openxmlformats.org/officeDocument/2006/relationships/hyperlink" Target="mailto:23367660100@ieeesa.webex.com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ieeesa.webex.com/webappng/sites/ieeesa/meeting/info/349649b027334d52ab3f1699d25cdb3d" TargetMode="External"/><Relationship Id="rId4" Type="http://schemas.openxmlformats.org/officeDocument/2006/relationships/hyperlink" Target="tel:+1-213-306-3065%20United%20States%20Toll%20(Los%20Angeles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webappng/sites/ieeesa/meeting/info/349649b027334d52ab3f1699d25cdb3d" TargetMode="External"/><Relationship Id="rId3" Type="http://schemas.openxmlformats.org/officeDocument/2006/relationships/hyperlink" Target="https://ieeesa.webex.com/webappng/sites/ieeesa/meeting/info/faff4ce0284d4d29b6aa8ab615a8a3f5" TargetMode="External"/><Relationship Id="rId7" Type="http://schemas.openxmlformats.org/officeDocument/2006/relationships/hyperlink" Target="tel:+1-213-306-3065%20United%20States%20Toll%20(Los%20Angeles)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tel:+1-646-992-2010%20United%20States%20Toll%20(New%20York%20City)" TargetMode="External"/><Relationship Id="rId5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4" Type="http://schemas.openxmlformats.org/officeDocument/2006/relationships/hyperlink" Target="mailto:23367660100@ieeesa.webex.com" TargetMode="External"/><Relationship Id="rId9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tel:+1-213-306-3065%20United%20States%20Toll%20(Los%20Angeles)" TargetMode="External"/><Relationship Id="rId3" Type="http://schemas.openxmlformats.org/officeDocument/2006/relationships/hyperlink" Target="tel:+1-646-992-2010%20United%20States%20Toll%20(New%20York%20City)" TargetMode="External"/><Relationship Id="rId7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1" Type="http://schemas.openxmlformats.org/officeDocument/2006/relationships/hyperlink" Target="mailto:23367660100@ieeesa.webex.com" TargetMode="External"/><Relationship Id="rId6" Type="http://schemas.openxmlformats.org/officeDocument/2006/relationships/hyperlink" Target="mailto:23490809065@ieeesa.webex.com" TargetMode="External"/><Relationship Id="rId5" Type="http://schemas.openxmlformats.org/officeDocument/2006/relationships/hyperlink" Target="https://ieeesa.webex.com/webappng/sites/ieeesa/meeting/info/349649b027334d52ab3f1699d25cdb3d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tel:+1-213-306-3065%20United%20States%20Toll%20(Los%20Angeles)" TargetMode="External"/><Relationship Id="rId9" Type="http://schemas.openxmlformats.org/officeDocument/2006/relationships/hyperlink" Target="https://ieeesa.webex.com/webappng/sites/ieeesa/meeting/info/f4c5bf7109304aa29db921c59e59cdc9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zoomScale="80" zoomScaleNormal="80" workbookViewId="0">
      <selection activeCell="E19" sqref="E19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3.90625" style="2" customWidth="1"/>
    <col min="4" max="4" width="43.36328125" style="2" customWidth="1"/>
    <col min="5" max="5" width="23.453125" style="2" customWidth="1"/>
    <col min="6" max="6" width="26.0898437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277</v>
      </c>
      <c r="E3" s="5"/>
    </row>
    <row r="4" spans="2:5" ht="20.5">
      <c r="B4" s="3" t="s">
        <v>2</v>
      </c>
      <c r="C4" s="6">
        <v>45791</v>
      </c>
    </row>
    <row r="5" spans="2:5" ht="20.5">
      <c r="B5" s="3" t="s">
        <v>146</v>
      </c>
    </row>
    <row r="6" spans="2:5" ht="20.5">
      <c r="B6" s="7" t="s">
        <v>147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278</v>
      </c>
    </row>
    <row r="12" spans="2:5" ht="20.5">
      <c r="B12" s="3" t="s">
        <v>6</v>
      </c>
      <c r="C12" s="4" t="s">
        <v>130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110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97" t="s">
        <v>222</v>
      </c>
      <c r="E22" s="97" t="s">
        <v>221</v>
      </c>
    </row>
    <row r="23" spans="2:6">
      <c r="D23" s="97" t="s">
        <v>220</v>
      </c>
      <c r="E23" s="97" t="s">
        <v>223</v>
      </c>
    </row>
    <row r="24" spans="2:6" ht="50.4" customHeight="1">
      <c r="D24" s="97" t="s">
        <v>226</v>
      </c>
      <c r="E24" s="97" t="s">
        <v>224</v>
      </c>
      <c r="F24" s="195" t="s">
        <v>281</v>
      </c>
    </row>
    <row r="25" spans="2:6" ht="83.4" customHeight="1">
      <c r="D25" s="97" t="s">
        <v>225</v>
      </c>
      <c r="E25" s="97" t="s">
        <v>227</v>
      </c>
      <c r="F25" s="195" t="s">
        <v>228</v>
      </c>
    </row>
    <row r="26" spans="2:6" ht="41.4" customHeight="1">
      <c r="D26" s="195" t="s">
        <v>215</v>
      </c>
      <c r="E26" s="97" t="s">
        <v>259</v>
      </c>
      <c r="F26" s="97" t="s">
        <v>98</v>
      </c>
    </row>
    <row r="27" spans="2:6" ht="57" customHeight="1">
      <c r="D27" s="195" t="s">
        <v>120</v>
      </c>
      <c r="E27" s="97" t="s">
        <v>123</v>
      </c>
      <c r="F27" s="137" t="s">
        <v>122</v>
      </c>
    </row>
    <row r="29" spans="2:6" ht="56.4" customHeight="1">
      <c r="D29" s="2" t="s">
        <v>114</v>
      </c>
      <c r="E29" s="97" t="s">
        <v>280</v>
      </c>
      <c r="F29" s="137" t="s">
        <v>116</v>
      </c>
    </row>
    <row r="30" spans="2:6" ht="67.5" customHeight="1">
      <c r="D30" s="97" t="s">
        <v>216</v>
      </c>
      <c r="E30" s="97" t="s">
        <v>261</v>
      </c>
      <c r="F30" s="195" t="s">
        <v>217</v>
      </c>
    </row>
    <row r="31" spans="2:6" ht="94.25" customHeight="1">
      <c r="D31" s="2" t="s">
        <v>218</v>
      </c>
      <c r="E31" s="97" t="s">
        <v>276</v>
      </c>
      <c r="F31" s="195" t="s">
        <v>219</v>
      </c>
    </row>
    <row r="32" spans="2:6" ht="99" customHeight="1">
      <c r="D32" s="97" t="s">
        <v>279</v>
      </c>
      <c r="E32" s="97" t="s">
        <v>260</v>
      </c>
      <c r="F32" s="195" t="s">
        <v>219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tabSelected="1" zoomScale="68" zoomScaleNormal="68" workbookViewId="0">
      <selection activeCell="C2" sqref="C2"/>
    </sheetView>
  </sheetViews>
  <sheetFormatPr defaultColWidth="9.453125" defaultRowHeight="13"/>
  <cols>
    <col min="1" max="1" width="9.453125" style="17" customWidth="1"/>
    <col min="2" max="2" width="93.90625" style="2" customWidth="1"/>
    <col min="3" max="3" width="15.453125" style="2" bestFit="1" customWidth="1"/>
    <col min="4" max="4" width="70.1796875" style="2" customWidth="1"/>
    <col min="5" max="5" width="21.453125" style="2" customWidth="1"/>
    <col min="6" max="6" width="36.08984375" style="2" customWidth="1"/>
    <col min="7" max="16384" width="9.453125" style="2"/>
  </cols>
  <sheetData>
    <row r="1" spans="1:3" ht="15.5">
      <c r="B1" s="42" t="s">
        <v>15</v>
      </c>
      <c r="C1" s="43" t="s">
        <v>234</v>
      </c>
    </row>
    <row r="2" spans="1:3" ht="15.5">
      <c r="B2" s="42" t="s">
        <v>16</v>
      </c>
      <c r="C2" s="43" t="s">
        <v>404</v>
      </c>
    </row>
    <row r="3" spans="1:3" ht="15.5">
      <c r="B3" s="42" t="s">
        <v>17</v>
      </c>
      <c r="C3" s="270">
        <v>45791</v>
      </c>
    </row>
    <row r="4" spans="1:3" ht="41">
      <c r="A4" s="24"/>
      <c r="B4" s="80" t="s">
        <v>293</v>
      </c>
    </row>
    <row r="5" spans="1:3" ht="15.75">
      <c r="A5" s="24"/>
      <c r="B5" s="72"/>
    </row>
    <row r="6" spans="1:3" ht="15.75">
      <c r="A6" s="24"/>
      <c r="B6" s="73"/>
    </row>
    <row r="7" spans="1:3" s="30" customFormat="1" ht="30.9" customHeight="1">
      <c r="A7" s="118"/>
      <c r="B7" s="34" t="s">
        <v>134</v>
      </c>
    </row>
    <row r="8" spans="1:3" s="30" customFormat="1" ht="75.900000000000006" customHeight="1">
      <c r="A8" s="118"/>
      <c r="B8" s="119" t="s">
        <v>18</v>
      </c>
    </row>
    <row r="9" spans="1:3" s="26" customFormat="1" ht="15.75">
      <c r="A9" s="24"/>
      <c r="B9" s="19"/>
    </row>
    <row r="10" spans="1:3" s="88" customFormat="1" ht="20.5">
      <c r="A10" s="120">
        <v>1</v>
      </c>
      <c r="B10" s="120" t="s">
        <v>19</v>
      </c>
    </row>
    <row r="11" spans="1:3" s="88" customFormat="1" ht="32.25">
      <c r="A11" s="90"/>
      <c r="B11" s="143" t="s">
        <v>303</v>
      </c>
    </row>
    <row r="12" spans="1:3" s="88" customFormat="1" ht="32.25">
      <c r="A12" s="90"/>
      <c r="B12" s="143" t="s">
        <v>304</v>
      </c>
    </row>
    <row r="13" spans="1:3" s="88" customFormat="1" ht="32.25">
      <c r="A13" s="90"/>
      <c r="B13" s="143" t="s">
        <v>235</v>
      </c>
    </row>
    <row r="14" spans="1:3" s="88" customFormat="1" ht="32.25">
      <c r="A14" s="90"/>
      <c r="B14" s="143" t="s">
        <v>128</v>
      </c>
    </row>
    <row r="15" spans="1:3" s="88" customFormat="1" ht="25.25">
      <c r="A15" s="90"/>
      <c r="B15" s="143" t="s">
        <v>129</v>
      </c>
    </row>
    <row r="16" spans="1:3" s="88" customFormat="1" ht="25.25">
      <c r="A16" s="90"/>
      <c r="B16" s="143" t="s">
        <v>237</v>
      </c>
    </row>
    <row r="17" spans="1:6" s="88" customFormat="1" ht="25.25">
      <c r="A17" s="90"/>
      <c r="B17" s="143" t="s">
        <v>238</v>
      </c>
    </row>
    <row r="18" spans="1:6" s="88" customFormat="1" ht="25.25">
      <c r="A18" s="90"/>
      <c r="B18" s="143" t="s">
        <v>291</v>
      </c>
    </row>
    <row r="19" spans="1:6" s="88" customFormat="1" ht="20.5">
      <c r="A19" s="120">
        <v>2</v>
      </c>
      <c r="B19" s="120" t="s">
        <v>20</v>
      </c>
    </row>
    <row r="20" spans="1:6" s="88" customFormat="1" ht="23">
      <c r="A20" s="120"/>
      <c r="B20" s="144" t="s">
        <v>292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88" customFormat="1" ht="20.5">
      <c r="A24" s="90"/>
      <c r="B24" s="121" t="s">
        <v>21</v>
      </c>
      <c r="C24" s="122"/>
    </row>
    <row r="25" spans="1:6" s="139" customFormat="1" ht="95.4" customHeight="1">
      <c r="B25" s="139" t="s">
        <v>124</v>
      </c>
      <c r="D25" s="139" t="s">
        <v>127</v>
      </c>
      <c r="E25" s="139" t="s">
        <v>300</v>
      </c>
      <c r="F25" s="139" t="s">
        <v>98</v>
      </c>
    </row>
    <row r="26" spans="1:6" s="88" customFormat="1" ht="120.75" customHeight="1">
      <c r="A26" s="90"/>
      <c r="D26" s="88" t="s">
        <v>141</v>
      </c>
      <c r="E26" s="88" t="s">
        <v>142</v>
      </c>
      <c r="F26" s="138" t="s">
        <v>122</v>
      </c>
    </row>
    <row r="27" spans="1:6" s="88" customFormat="1" ht="20.25">
      <c r="A27" s="90"/>
      <c r="B27" s="123" t="s">
        <v>22</v>
      </c>
    </row>
    <row r="28" spans="1:6" s="88" customFormat="1" ht="79.5" customHeight="1">
      <c r="A28" s="90"/>
      <c r="B28" s="123" t="s">
        <v>23</v>
      </c>
      <c r="D28" s="88" t="s">
        <v>114</v>
      </c>
      <c r="E28" s="88" t="s">
        <v>379</v>
      </c>
      <c r="F28" s="138" t="s">
        <v>116</v>
      </c>
    </row>
    <row r="29" spans="1:6" s="88" customFormat="1" ht="98.4" customHeight="1">
      <c r="A29" s="90"/>
      <c r="B29" s="123" t="s">
        <v>24</v>
      </c>
      <c r="D29" s="88" t="s">
        <v>117</v>
      </c>
      <c r="E29" s="88" t="s">
        <v>118</v>
      </c>
      <c r="F29" s="138" t="s">
        <v>119</v>
      </c>
    </row>
    <row r="30" spans="1:6" s="88" customFormat="1" ht="20.25">
      <c r="A30" s="90"/>
      <c r="B30" s="123" t="s">
        <v>25</v>
      </c>
    </row>
    <row r="31" spans="1:6" s="88" customFormat="1" ht="20.25">
      <c r="A31" s="90"/>
      <c r="B31" s="123" t="s">
        <v>26</v>
      </c>
    </row>
    <row r="32" spans="1:6" s="88" customFormat="1" ht="40.5">
      <c r="A32" s="90"/>
      <c r="B32" s="124"/>
      <c r="D32" s="88" t="s">
        <v>380</v>
      </c>
      <c r="E32" s="88" t="s">
        <v>351</v>
      </c>
      <c r="F32" s="138" t="s">
        <v>381</v>
      </c>
    </row>
    <row r="33" spans="1:6" s="88" customFormat="1" ht="101.25">
      <c r="A33" s="90"/>
      <c r="B33" s="160" t="s">
        <v>171</v>
      </c>
      <c r="D33" s="88" t="s">
        <v>169</v>
      </c>
      <c r="E33" s="88" t="s">
        <v>157</v>
      </c>
      <c r="F33" s="138" t="s">
        <v>170</v>
      </c>
    </row>
    <row r="34" spans="1:6" s="88" customFormat="1" ht="20.25">
      <c r="A34" s="90"/>
      <c r="B34" s="124"/>
    </row>
    <row r="35" spans="1:6" s="88" customFormat="1" ht="81">
      <c r="A35" s="90"/>
      <c r="B35" s="161" t="s">
        <v>172</v>
      </c>
      <c r="D35" s="162" t="s">
        <v>172</v>
      </c>
      <c r="E35" s="88" t="s">
        <v>173</v>
      </c>
      <c r="F35" s="138" t="s">
        <v>174</v>
      </c>
    </row>
    <row r="36" spans="1:6" s="88" customFormat="1" ht="20.25">
      <c r="A36" s="90"/>
      <c r="B36" s="124"/>
    </row>
    <row r="37" spans="1:6" s="88" customFormat="1" ht="20.5">
      <c r="A37" s="90"/>
      <c r="B37" s="120" t="s">
        <v>27</v>
      </c>
    </row>
    <row r="38" spans="1:6" s="88" customFormat="1" ht="20.25">
      <c r="A38" s="90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0"/>
  <sheetViews>
    <sheetView topLeftCell="D7" zoomScale="50" zoomScaleNormal="50" workbookViewId="0">
      <selection activeCell="R27" sqref="R27:R30"/>
    </sheetView>
  </sheetViews>
  <sheetFormatPr defaultColWidth="11.453125" defaultRowHeight="15.25"/>
  <cols>
    <col min="1" max="1" width="15.54296875" style="74" customWidth="1"/>
    <col min="2" max="2" width="10.453125" style="74" customWidth="1"/>
    <col min="3" max="3" width="14.453125" style="74" customWidth="1"/>
    <col min="4" max="4" width="12.08984375" style="74" customWidth="1"/>
    <col min="5" max="5" width="11.453125" style="74" customWidth="1"/>
    <col min="6" max="6" width="11.54296875" style="74" customWidth="1"/>
    <col min="7" max="7" width="11.08984375" style="74" customWidth="1"/>
    <col min="8" max="9" width="10.90625" style="74" customWidth="1"/>
    <col min="10" max="12" width="10.453125" style="74" customWidth="1"/>
    <col min="13" max="13" width="11.08984375" style="74" customWidth="1"/>
    <col min="14" max="14" width="10.453125" style="74" customWidth="1"/>
    <col min="15" max="15" width="11" style="74" customWidth="1"/>
    <col min="16" max="16" width="11.54296875" style="74" customWidth="1"/>
    <col min="17" max="17" width="11.08984375" style="74" customWidth="1"/>
    <col min="18" max="18" width="10.453125" style="74" customWidth="1"/>
    <col min="19" max="19" width="10.54296875" style="145" customWidth="1"/>
    <col min="20" max="20" width="11" style="145" customWidth="1"/>
    <col min="21" max="21" width="10.54296875" style="145" customWidth="1"/>
    <col min="22" max="22" width="11.90625" style="145" customWidth="1"/>
    <col min="23" max="23" width="10.08984375" style="145" customWidth="1"/>
    <col min="24" max="29" width="3.90625" style="145" customWidth="1"/>
    <col min="30" max="30" width="9.54296875" style="74" customWidth="1"/>
    <col min="31" max="31" width="10.453125" style="74" customWidth="1"/>
    <col min="32" max="32" width="14.453125" style="74" customWidth="1"/>
    <col min="33" max="33" width="10.86328125" style="74" customWidth="1"/>
    <col min="34" max="16384" width="11.453125" style="74"/>
  </cols>
  <sheetData>
    <row r="1" spans="1:34" customFormat="1" ht="18.45" customHeight="1">
      <c r="A1" s="552" t="s">
        <v>391</v>
      </c>
      <c r="B1" s="202" t="s">
        <v>282</v>
      </c>
      <c r="C1" s="202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4"/>
      <c r="Z1" s="204"/>
      <c r="AA1" s="203"/>
      <c r="AB1" s="204"/>
      <c r="AC1" s="205"/>
      <c r="AD1" s="323"/>
      <c r="AE1" s="322"/>
      <c r="AF1" s="322"/>
      <c r="AG1" s="322"/>
      <c r="AH1" s="98"/>
    </row>
    <row r="2" spans="1:34" customFormat="1" ht="18.45" customHeight="1" thickBot="1">
      <c r="A2" s="553"/>
      <c r="B2" s="206" t="s">
        <v>283</v>
      </c>
      <c r="C2" s="206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8"/>
      <c r="AD2" s="98"/>
      <c r="AE2" s="98"/>
      <c r="AF2" s="324"/>
      <c r="AG2" s="98"/>
      <c r="AH2" s="98"/>
    </row>
    <row r="3" spans="1:34" customFormat="1" ht="13.75" thickBot="1">
      <c r="A3" s="553"/>
      <c r="B3" s="209" t="s">
        <v>133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1"/>
      <c r="AA3" s="210"/>
      <c r="AB3" s="210"/>
      <c r="AC3" s="212"/>
      <c r="AD3" s="326"/>
      <c r="AE3" s="325"/>
      <c r="AF3" s="326"/>
      <c r="AG3" s="327"/>
      <c r="AH3" s="98"/>
    </row>
    <row r="4" spans="1:34" customFormat="1" ht="15" customHeight="1">
      <c r="A4" s="413" t="s">
        <v>163</v>
      </c>
      <c r="B4" s="407" t="s">
        <v>28</v>
      </c>
      <c r="C4" s="408"/>
      <c r="D4" s="386" t="s">
        <v>29</v>
      </c>
      <c r="E4" s="387"/>
      <c r="F4" s="387"/>
      <c r="G4" s="387"/>
      <c r="H4" s="388"/>
      <c r="I4" s="386" t="s">
        <v>30</v>
      </c>
      <c r="J4" s="387"/>
      <c r="K4" s="387"/>
      <c r="L4" s="387"/>
      <c r="M4" s="388"/>
      <c r="N4" s="386" t="s">
        <v>31</v>
      </c>
      <c r="O4" s="387"/>
      <c r="P4" s="387"/>
      <c r="Q4" s="387"/>
      <c r="R4" s="388"/>
      <c r="S4" s="386" t="s">
        <v>32</v>
      </c>
      <c r="T4" s="387"/>
      <c r="U4" s="387"/>
      <c r="V4" s="387"/>
      <c r="W4" s="388"/>
      <c r="X4" s="386" t="s">
        <v>33</v>
      </c>
      <c r="Y4" s="387"/>
      <c r="Z4" s="388"/>
      <c r="AA4" s="386" t="s">
        <v>34</v>
      </c>
      <c r="AB4" s="387"/>
      <c r="AC4" s="388"/>
      <c r="AD4" s="328"/>
      <c r="AE4" s="328"/>
      <c r="AF4" s="343"/>
      <c r="AG4" s="329"/>
    </row>
    <row r="5" spans="1:34" customFormat="1" ht="15.65" customHeight="1" thickBot="1">
      <c r="A5" s="414"/>
      <c r="B5" s="409">
        <v>45788</v>
      </c>
      <c r="C5" s="410"/>
      <c r="D5" s="399">
        <f>B5+1</f>
        <v>45789</v>
      </c>
      <c r="E5" s="399"/>
      <c r="F5" s="399"/>
      <c r="G5" s="399"/>
      <c r="H5" s="400"/>
      <c r="I5" s="398">
        <f>D5+1</f>
        <v>45790</v>
      </c>
      <c r="J5" s="399"/>
      <c r="K5" s="399"/>
      <c r="L5" s="399"/>
      <c r="M5" s="400"/>
      <c r="N5" s="398">
        <f>I5+1</f>
        <v>45791</v>
      </c>
      <c r="O5" s="399"/>
      <c r="P5" s="399"/>
      <c r="Q5" s="399"/>
      <c r="R5" s="400"/>
      <c r="S5" s="398">
        <f>N5+1</f>
        <v>45792</v>
      </c>
      <c r="T5" s="399"/>
      <c r="U5" s="399"/>
      <c r="V5" s="399"/>
      <c r="W5" s="400"/>
      <c r="X5" s="389">
        <f>S5+1</f>
        <v>45793</v>
      </c>
      <c r="Y5" s="390"/>
      <c r="Z5" s="391"/>
      <c r="AA5" s="389">
        <f>X5+1</f>
        <v>45794</v>
      </c>
      <c r="AB5" s="390"/>
      <c r="AC5" s="391"/>
      <c r="AD5" s="330"/>
      <c r="AE5" s="330" t="s">
        <v>285</v>
      </c>
      <c r="AF5" s="343"/>
      <c r="AG5" s="331"/>
    </row>
    <row r="6" spans="1:34" customFormat="1" ht="15" customHeight="1">
      <c r="A6" s="414"/>
      <c r="B6" s="401" t="s">
        <v>263</v>
      </c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3"/>
      <c r="X6" s="213"/>
      <c r="Y6" s="214"/>
      <c r="Z6" s="215"/>
      <c r="AA6" s="213"/>
      <c r="AB6" s="214"/>
      <c r="AC6" s="215"/>
      <c r="AD6" s="554" t="s">
        <v>286</v>
      </c>
      <c r="AE6" s="555"/>
      <c r="AF6" s="555"/>
      <c r="AG6" s="556"/>
    </row>
    <row r="7" spans="1:34" customFormat="1" ht="24" customHeight="1" thickBot="1">
      <c r="A7" s="414"/>
      <c r="B7" s="411" t="s">
        <v>265</v>
      </c>
      <c r="C7" s="412"/>
      <c r="D7" s="371" t="s">
        <v>265</v>
      </c>
      <c r="E7" s="372" t="s">
        <v>264</v>
      </c>
      <c r="F7" s="372" t="s">
        <v>266</v>
      </c>
      <c r="G7" s="372" t="s">
        <v>267</v>
      </c>
      <c r="H7" s="404" t="s">
        <v>200</v>
      </c>
      <c r="I7" s="371" t="s">
        <v>265</v>
      </c>
      <c r="J7" s="372" t="s">
        <v>264</v>
      </c>
      <c r="K7" s="372" t="s">
        <v>266</v>
      </c>
      <c r="L7" s="372" t="s">
        <v>267</v>
      </c>
      <c r="M7" s="404" t="s">
        <v>200</v>
      </c>
      <c r="N7" s="371" t="s">
        <v>265</v>
      </c>
      <c r="O7" s="372" t="s">
        <v>264</v>
      </c>
      <c r="P7" s="372" t="s">
        <v>266</v>
      </c>
      <c r="Q7" s="372" t="s">
        <v>267</v>
      </c>
      <c r="R7" s="404" t="s">
        <v>396</v>
      </c>
      <c r="S7" s="371" t="s">
        <v>265</v>
      </c>
      <c r="T7" s="372" t="s">
        <v>264</v>
      </c>
      <c r="U7" s="372" t="s">
        <v>266</v>
      </c>
      <c r="V7" s="372" t="s">
        <v>267</v>
      </c>
      <c r="W7" s="404" t="s">
        <v>200</v>
      </c>
      <c r="X7" s="213"/>
      <c r="Y7" s="214"/>
      <c r="Z7" s="215"/>
      <c r="AA7" s="213"/>
      <c r="AB7" s="214"/>
      <c r="AC7" s="215"/>
      <c r="AD7" s="557"/>
      <c r="AE7" s="558"/>
      <c r="AF7" s="558"/>
      <c r="AG7" s="559"/>
      <c r="AH7" s="98"/>
    </row>
    <row r="8" spans="1:34" customFormat="1" ht="24.65" customHeight="1" thickBot="1">
      <c r="A8" s="415"/>
      <c r="B8" s="416"/>
      <c r="C8" s="417"/>
      <c r="D8" s="374" t="s">
        <v>358</v>
      </c>
      <c r="E8" s="375" t="s">
        <v>359</v>
      </c>
      <c r="F8" s="375" t="s">
        <v>360</v>
      </c>
      <c r="G8" s="375" t="s">
        <v>361</v>
      </c>
      <c r="H8" s="405"/>
      <c r="I8" s="374" t="s">
        <v>358</v>
      </c>
      <c r="J8" s="375" t="s">
        <v>359</v>
      </c>
      <c r="K8" s="375" t="s">
        <v>360</v>
      </c>
      <c r="L8" s="375" t="s">
        <v>361</v>
      </c>
      <c r="M8" s="405"/>
      <c r="N8" s="374" t="s">
        <v>358</v>
      </c>
      <c r="O8" s="375" t="s">
        <v>359</v>
      </c>
      <c r="P8" s="375" t="s">
        <v>360</v>
      </c>
      <c r="Q8" s="375" t="s">
        <v>361</v>
      </c>
      <c r="R8" s="405"/>
      <c r="S8" s="374" t="s">
        <v>358</v>
      </c>
      <c r="T8" s="375" t="s">
        <v>359</v>
      </c>
      <c r="U8" s="375" t="s">
        <v>360</v>
      </c>
      <c r="V8" s="375" t="s">
        <v>361</v>
      </c>
      <c r="W8" s="405"/>
      <c r="X8" s="213"/>
      <c r="Y8" s="214"/>
      <c r="Z8" s="215"/>
      <c r="AA8" s="213"/>
      <c r="AB8" s="214"/>
      <c r="AC8" s="215"/>
      <c r="AD8" s="344" t="s">
        <v>287</v>
      </c>
      <c r="AE8" s="345" t="s">
        <v>288</v>
      </c>
      <c r="AF8" s="332" t="s">
        <v>239</v>
      </c>
      <c r="AG8" s="346" t="s">
        <v>289</v>
      </c>
      <c r="AH8" s="98"/>
    </row>
    <row r="9" spans="1:34" customFormat="1" ht="16.149999999999999" customHeight="1">
      <c r="A9" s="356" t="s">
        <v>35</v>
      </c>
      <c r="B9" s="352"/>
      <c r="C9" s="351"/>
      <c r="D9" s="393" t="s">
        <v>36</v>
      </c>
      <c r="E9" s="393"/>
      <c r="F9" s="393"/>
      <c r="G9" s="406"/>
      <c r="H9" s="394"/>
      <c r="I9" s="392" t="s">
        <v>36</v>
      </c>
      <c r="J9" s="393"/>
      <c r="K9" s="393"/>
      <c r="L9" s="393"/>
      <c r="M9" s="394"/>
      <c r="N9" s="392" t="s">
        <v>36</v>
      </c>
      <c r="O9" s="393"/>
      <c r="P9" s="393"/>
      <c r="Q9" s="393"/>
      <c r="R9" s="394"/>
      <c r="S9" s="392" t="s">
        <v>36</v>
      </c>
      <c r="T9" s="393"/>
      <c r="U9" s="393"/>
      <c r="V9" s="393"/>
      <c r="W9" s="394"/>
      <c r="X9" s="213"/>
      <c r="Y9" s="214"/>
      <c r="Z9" s="215"/>
      <c r="AA9" s="213"/>
      <c r="AB9" s="214"/>
      <c r="AC9" s="215"/>
      <c r="AD9" s="348">
        <v>0.91666666666666663</v>
      </c>
      <c r="AE9" s="333">
        <v>1.0416666666666665</v>
      </c>
      <c r="AF9" s="334">
        <v>1.2083333333333333</v>
      </c>
      <c r="AG9" s="335">
        <v>1.5833333333333333</v>
      </c>
    </row>
    <row r="10" spans="1:34" customFormat="1" ht="16.149999999999999" customHeight="1" thickBot="1">
      <c r="A10" s="357" t="s">
        <v>37</v>
      </c>
      <c r="B10" s="352"/>
      <c r="C10" s="351"/>
      <c r="D10" s="396"/>
      <c r="E10" s="396"/>
      <c r="F10" s="396"/>
      <c r="G10" s="396"/>
      <c r="H10" s="397"/>
      <c r="I10" s="395"/>
      <c r="J10" s="396"/>
      <c r="K10" s="396"/>
      <c r="L10" s="396"/>
      <c r="M10" s="397"/>
      <c r="N10" s="395"/>
      <c r="O10" s="396"/>
      <c r="P10" s="396"/>
      <c r="Q10" s="396"/>
      <c r="R10" s="397"/>
      <c r="S10" s="395"/>
      <c r="T10" s="396"/>
      <c r="U10" s="396"/>
      <c r="V10" s="396"/>
      <c r="W10" s="397"/>
      <c r="X10" s="213"/>
      <c r="Y10" s="214"/>
      <c r="Z10" s="215"/>
      <c r="AA10" s="213"/>
      <c r="AB10" s="214"/>
      <c r="AC10" s="215"/>
      <c r="AD10" s="349">
        <v>0.9375</v>
      </c>
      <c r="AE10" s="337">
        <v>1.0625</v>
      </c>
      <c r="AF10" s="338">
        <v>1.2291666666666667</v>
      </c>
      <c r="AG10" s="339">
        <v>1.6041666666666665</v>
      </c>
    </row>
    <row r="11" spans="1:34" customFormat="1" ht="16.149999999999999" customHeight="1">
      <c r="A11" s="353" t="s">
        <v>38</v>
      </c>
      <c r="B11" s="352"/>
      <c r="C11" s="351"/>
      <c r="D11" s="377" t="s">
        <v>284</v>
      </c>
      <c r="E11" s="378"/>
      <c r="F11" s="378"/>
      <c r="G11" s="378"/>
      <c r="H11" s="379"/>
      <c r="I11" s="492" t="s">
        <v>201</v>
      </c>
      <c r="J11" s="498" t="s">
        <v>202</v>
      </c>
      <c r="K11" s="495" t="s">
        <v>185</v>
      </c>
      <c r="L11" s="480"/>
      <c r="M11" s="480"/>
      <c r="N11" s="501" t="s">
        <v>362</v>
      </c>
      <c r="O11" s="502"/>
      <c r="P11" s="502"/>
      <c r="Q11" s="502"/>
      <c r="R11" s="503"/>
      <c r="S11" s="480"/>
      <c r="T11" s="498" t="s">
        <v>202</v>
      </c>
      <c r="U11" s="480"/>
      <c r="V11" s="480"/>
      <c r="W11" s="483">
        <v>802.18</v>
      </c>
      <c r="X11" s="213"/>
      <c r="Y11" s="214"/>
      <c r="Z11" s="215"/>
      <c r="AA11" s="213"/>
      <c r="AB11" s="214"/>
      <c r="AC11" s="215"/>
      <c r="AD11" s="349">
        <v>0.95833333333333337</v>
      </c>
      <c r="AE11" s="337">
        <v>1.0833333333333335</v>
      </c>
      <c r="AF11" s="338">
        <v>1.25</v>
      </c>
      <c r="AG11" s="341">
        <v>1.625</v>
      </c>
    </row>
    <row r="12" spans="1:34" customFormat="1" ht="16.149999999999999" customHeight="1" thickBot="1">
      <c r="A12" s="353" t="s">
        <v>40</v>
      </c>
      <c r="B12" s="352"/>
      <c r="C12" s="351"/>
      <c r="D12" s="380"/>
      <c r="E12" s="381"/>
      <c r="F12" s="381"/>
      <c r="G12" s="381"/>
      <c r="H12" s="382"/>
      <c r="I12" s="493"/>
      <c r="J12" s="499"/>
      <c r="K12" s="496"/>
      <c r="L12" s="481"/>
      <c r="M12" s="481"/>
      <c r="N12" s="489"/>
      <c r="O12" s="490"/>
      <c r="P12" s="490"/>
      <c r="Q12" s="490"/>
      <c r="R12" s="491"/>
      <c r="S12" s="481"/>
      <c r="T12" s="499"/>
      <c r="U12" s="481"/>
      <c r="V12" s="481"/>
      <c r="W12" s="484"/>
      <c r="X12" s="213"/>
      <c r="Y12" s="214"/>
      <c r="Z12" s="215"/>
      <c r="AA12" s="213"/>
      <c r="AB12" s="214"/>
      <c r="AC12" s="215"/>
      <c r="AD12" s="349">
        <v>0.97916666666666674</v>
      </c>
      <c r="AE12" s="337">
        <v>1.1041666666666667</v>
      </c>
      <c r="AF12" s="338">
        <v>1.2708333333333335</v>
      </c>
      <c r="AG12" s="341">
        <v>1.6458333333333335</v>
      </c>
    </row>
    <row r="13" spans="1:34" customFormat="1" ht="16.149999999999999" customHeight="1">
      <c r="A13" s="353" t="s">
        <v>41</v>
      </c>
      <c r="B13" s="352"/>
      <c r="C13" s="351"/>
      <c r="D13" s="380"/>
      <c r="E13" s="381"/>
      <c r="F13" s="381"/>
      <c r="G13" s="381"/>
      <c r="H13" s="382"/>
      <c r="I13" s="493"/>
      <c r="J13" s="499"/>
      <c r="K13" s="496"/>
      <c r="L13" s="481"/>
      <c r="M13" s="481"/>
      <c r="N13" s="492" t="s">
        <v>201</v>
      </c>
      <c r="O13" s="480"/>
      <c r="P13" s="504" t="s">
        <v>189</v>
      </c>
      <c r="Q13" s="480"/>
      <c r="R13" s="480"/>
      <c r="S13" s="481"/>
      <c r="T13" s="499"/>
      <c r="U13" s="481"/>
      <c r="V13" s="481"/>
      <c r="W13" s="484"/>
      <c r="X13" s="213"/>
      <c r="Y13" s="214"/>
      <c r="Z13" s="215"/>
      <c r="AA13" s="213"/>
      <c r="AB13" s="214"/>
      <c r="AC13" s="215"/>
      <c r="AD13" s="336">
        <v>1</v>
      </c>
      <c r="AE13" s="337">
        <v>1.125</v>
      </c>
      <c r="AF13" s="338">
        <v>1.2916666666666667</v>
      </c>
      <c r="AG13" s="339">
        <v>1.6666666666666665</v>
      </c>
    </row>
    <row r="14" spans="1:34" customFormat="1" ht="16.149999999999999" customHeight="1" thickBot="1">
      <c r="A14" s="353" t="s">
        <v>42</v>
      </c>
      <c r="B14" s="367"/>
      <c r="C14" s="351"/>
      <c r="D14" s="383"/>
      <c r="E14" s="384"/>
      <c r="F14" s="384"/>
      <c r="G14" s="384"/>
      <c r="H14" s="385"/>
      <c r="I14" s="494"/>
      <c r="J14" s="500"/>
      <c r="K14" s="497"/>
      <c r="L14" s="482"/>
      <c r="M14" s="482"/>
      <c r="N14" s="494"/>
      <c r="O14" s="482"/>
      <c r="P14" s="505"/>
      <c r="Q14" s="482"/>
      <c r="R14" s="482"/>
      <c r="S14" s="482"/>
      <c r="T14" s="500"/>
      <c r="U14" s="482"/>
      <c r="V14" s="482"/>
      <c r="W14" s="485"/>
      <c r="X14" s="213"/>
      <c r="Y14" s="214"/>
      <c r="Z14" s="215"/>
      <c r="AA14" s="213"/>
      <c r="AB14" s="214"/>
      <c r="AC14" s="215"/>
      <c r="AD14" s="336">
        <v>1.0208333333333333</v>
      </c>
      <c r="AE14" s="337">
        <v>1.1458333333333333</v>
      </c>
      <c r="AF14" s="338">
        <v>1.3125</v>
      </c>
      <c r="AG14" s="339">
        <v>1.6875</v>
      </c>
    </row>
    <row r="15" spans="1:34" customFormat="1" ht="16.149999999999999" customHeight="1" thickBot="1">
      <c r="A15" s="354" t="s">
        <v>43</v>
      </c>
      <c r="B15" s="352"/>
      <c r="C15" s="351"/>
      <c r="D15" s="419" t="s">
        <v>44</v>
      </c>
      <c r="E15" s="419"/>
      <c r="F15" s="419"/>
      <c r="G15" s="419"/>
      <c r="H15" s="420"/>
      <c r="I15" s="418" t="s">
        <v>44</v>
      </c>
      <c r="J15" s="419"/>
      <c r="K15" s="419"/>
      <c r="L15" s="419"/>
      <c r="M15" s="420"/>
      <c r="N15" s="418" t="s">
        <v>44</v>
      </c>
      <c r="O15" s="419"/>
      <c r="P15" s="419"/>
      <c r="Q15" s="419"/>
      <c r="R15" s="420"/>
      <c r="S15" s="418" t="s">
        <v>44</v>
      </c>
      <c r="T15" s="419"/>
      <c r="U15" s="419"/>
      <c r="V15" s="419"/>
      <c r="W15" s="420"/>
      <c r="X15" s="213"/>
      <c r="Y15" s="214"/>
      <c r="Z15" s="215"/>
      <c r="AA15" s="213"/>
      <c r="AB15" s="214"/>
      <c r="AC15" s="215"/>
      <c r="AD15" s="336">
        <v>1.0416666666666665</v>
      </c>
      <c r="AE15" s="337">
        <v>1.1666666666666665</v>
      </c>
      <c r="AF15" s="338">
        <v>1.3333333333333333</v>
      </c>
      <c r="AG15" s="339">
        <v>1.708333333333333</v>
      </c>
    </row>
    <row r="16" spans="1:34" customFormat="1" ht="16.149999999999999" customHeight="1">
      <c r="A16" s="355" t="s">
        <v>45</v>
      </c>
      <c r="B16" s="352"/>
      <c r="C16" s="351"/>
      <c r="D16" s="486" t="s">
        <v>363</v>
      </c>
      <c r="E16" s="487"/>
      <c r="F16" s="487"/>
      <c r="G16" s="487"/>
      <c r="H16" s="488"/>
      <c r="I16" s="492" t="s">
        <v>201</v>
      </c>
      <c r="J16" s="510" t="s">
        <v>46</v>
      </c>
      <c r="K16" s="480"/>
      <c r="L16" s="480"/>
      <c r="M16" s="483">
        <v>802.18</v>
      </c>
      <c r="N16" s="486" t="s">
        <v>364</v>
      </c>
      <c r="O16" s="487"/>
      <c r="P16" s="487"/>
      <c r="Q16" s="487"/>
      <c r="R16" s="488"/>
      <c r="S16" s="492" t="s">
        <v>201</v>
      </c>
      <c r="T16" s="498" t="s">
        <v>202</v>
      </c>
      <c r="U16" s="526" t="s">
        <v>186</v>
      </c>
      <c r="V16" s="480"/>
      <c r="W16" s="480"/>
      <c r="X16" s="213"/>
      <c r="Y16" s="214"/>
      <c r="Z16" s="215"/>
      <c r="AA16" s="213"/>
      <c r="AB16" s="214"/>
      <c r="AC16" s="215"/>
      <c r="AD16" s="336">
        <v>1.0624999999999998</v>
      </c>
      <c r="AE16" s="337">
        <v>1.1874999999999998</v>
      </c>
      <c r="AF16" s="338">
        <v>1.3541666666666665</v>
      </c>
      <c r="AG16" s="339">
        <v>1.7291666666666665</v>
      </c>
    </row>
    <row r="17" spans="1:33" customFormat="1" ht="16.149999999999999" customHeight="1" thickBot="1">
      <c r="A17" s="355" t="s">
        <v>47</v>
      </c>
      <c r="B17" s="352"/>
      <c r="C17" s="351"/>
      <c r="D17" s="501"/>
      <c r="E17" s="502"/>
      <c r="F17" s="502"/>
      <c r="G17" s="502"/>
      <c r="H17" s="503"/>
      <c r="I17" s="493"/>
      <c r="J17" s="511"/>
      <c r="K17" s="481"/>
      <c r="L17" s="481"/>
      <c r="M17" s="484"/>
      <c r="N17" s="489"/>
      <c r="O17" s="490"/>
      <c r="P17" s="490"/>
      <c r="Q17" s="490"/>
      <c r="R17" s="491"/>
      <c r="S17" s="493"/>
      <c r="T17" s="499"/>
      <c r="U17" s="528"/>
      <c r="V17" s="481"/>
      <c r="W17" s="481"/>
      <c r="X17" s="213"/>
      <c r="Y17" s="214"/>
      <c r="Z17" s="215"/>
      <c r="AA17" s="213"/>
      <c r="AB17" s="214"/>
      <c r="AC17" s="215"/>
      <c r="AD17" s="336">
        <v>1.083333333333333</v>
      </c>
      <c r="AE17" s="337">
        <v>1.208333333333333</v>
      </c>
      <c r="AF17" s="338">
        <v>1.3749999999999998</v>
      </c>
      <c r="AG17" s="339">
        <v>1.7499999999999996</v>
      </c>
    </row>
    <row r="18" spans="1:33" customFormat="1" ht="16.149999999999999" customHeight="1">
      <c r="A18" s="355" t="s">
        <v>48</v>
      </c>
      <c r="B18" s="352"/>
      <c r="C18" s="351"/>
      <c r="D18" s="501"/>
      <c r="E18" s="502"/>
      <c r="F18" s="502"/>
      <c r="G18" s="502"/>
      <c r="H18" s="503"/>
      <c r="I18" s="493"/>
      <c r="J18" s="511"/>
      <c r="K18" s="481"/>
      <c r="L18" s="481"/>
      <c r="M18" s="484"/>
      <c r="N18" s="486" t="s">
        <v>365</v>
      </c>
      <c r="O18" s="487"/>
      <c r="P18" s="487"/>
      <c r="Q18" s="487"/>
      <c r="R18" s="488"/>
      <c r="S18" s="493"/>
      <c r="T18" s="499"/>
      <c r="U18" s="528"/>
      <c r="V18" s="481"/>
      <c r="W18" s="481"/>
      <c r="X18" s="213"/>
      <c r="Y18" s="214"/>
      <c r="Z18" s="215"/>
      <c r="AA18" s="213"/>
      <c r="AB18" s="214"/>
      <c r="AC18" s="215"/>
      <c r="AD18" s="336">
        <v>1.1041666666666663</v>
      </c>
      <c r="AE18" s="337">
        <v>1.2291666666666663</v>
      </c>
      <c r="AF18" s="338">
        <v>1.395833333333333</v>
      </c>
      <c r="AG18" s="339">
        <v>1.770833333333333</v>
      </c>
    </row>
    <row r="19" spans="1:33" customFormat="1" ht="16.149999999999999" customHeight="1" thickBot="1">
      <c r="A19" s="355" t="s">
        <v>49</v>
      </c>
      <c r="B19" s="352"/>
      <c r="C19" s="351"/>
      <c r="D19" s="489"/>
      <c r="E19" s="490"/>
      <c r="F19" s="490"/>
      <c r="G19" s="490"/>
      <c r="H19" s="491"/>
      <c r="I19" s="494"/>
      <c r="J19" s="512"/>
      <c r="K19" s="482"/>
      <c r="L19" s="482"/>
      <c r="M19" s="485"/>
      <c r="N19" s="489"/>
      <c r="O19" s="490"/>
      <c r="P19" s="490"/>
      <c r="Q19" s="490"/>
      <c r="R19" s="491"/>
      <c r="S19" s="494"/>
      <c r="T19" s="500"/>
      <c r="U19" s="527"/>
      <c r="V19" s="482"/>
      <c r="W19" s="482"/>
      <c r="X19" s="213"/>
      <c r="Y19" s="214"/>
      <c r="Z19" s="215"/>
      <c r="AA19" s="213"/>
      <c r="AB19" s="214"/>
      <c r="AC19" s="215"/>
      <c r="AD19" s="336">
        <v>1.1249999999999996</v>
      </c>
      <c r="AE19" s="337">
        <v>1.2499999999999996</v>
      </c>
      <c r="AF19" s="338">
        <v>1.4166666666666663</v>
      </c>
      <c r="AG19" s="339">
        <v>1.7916666666666661</v>
      </c>
    </row>
    <row r="20" spans="1:33" customFormat="1" ht="16.149999999999999" customHeight="1">
      <c r="A20" s="357" t="s">
        <v>50</v>
      </c>
      <c r="B20" s="352"/>
      <c r="C20" s="351"/>
      <c r="D20" s="393" t="s">
        <v>51</v>
      </c>
      <c r="E20" s="393"/>
      <c r="F20" s="393"/>
      <c r="G20" s="393"/>
      <c r="H20" s="394"/>
      <c r="I20" s="506" t="s">
        <v>51</v>
      </c>
      <c r="J20" s="506"/>
      <c r="K20" s="506"/>
      <c r="L20" s="506"/>
      <c r="M20" s="507"/>
      <c r="N20" s="392" t="s">
        <v>51</v>
      </c>
      <c r="O20" s="393"/>
      <c r="P20" s="393"/>
      <c r="Q20" s="393"/>
      <c r="R20" s="394"/>
      <c r="S20" s="393" t="s">
        <v>51</v>
      </c>
      <c r="T20" s="393"/>
      <c r="U20" s="393"/>
      <c r="V20" s="393"/>
      <c r="W20" s="394"/>
      <c r="X20" s="213"/>
      <c r="Y20" s="214"/>
      <c r="Z20" s="215"/>
      <c r="AA20" s="213"/>
      <c r="AB20" s="214"/>
      <c r="AC20" s="215"/>
      <c r="AD20" s="336">
        <v>1.1458333333333328</v>
      </c>
      <c r="AE20" s="337">
        <v>1.2708333333333328</v>
      </c>
      <c r="AF20" s="338">
        <v>1.4374999999999996</v>
      </c>
      <c r="AG20" s="339">
        <v>1.8124999999999996</v>
      </c>
    </row>
    <row r="21" spans="1:33" customFormat="1" ht="16.149999999999999" customHeight="1" thickBot="1">
      <c r="A21" s="357" t="s">
        <v>52</v>
      </c>
      <c r="B21" s="352"/>
      <c r="C21" s="351"/>
      <c r="D21" s="396"/>
      <c r="E21" s="396"/>
      <c r="F21" s="396"/>
      <c r="G21" s="396"/>
      <c r="H21" s="397"/>
      <c r="I21" s="508"/>
      <c r="J21" s="508"/>
      <c r="K21" s="508"/>
      <c r="L21" s="508"/>
      <c r="M21" s="509"/>
      <c r="N21" s="395"/>
      <c r="O21" s="396"/>
      <c r="P21" s="396"/>
      <c r="Q21" s="396"/>
      <c r="R21" s="397"/>
      <c r="S21" s="396"/>
      <c r="T21" s="396"/>
      <c r="U21" s="396"/>
      <c r="V21" s="396"/>
      <c r="W21" s="397"/>
      <c r="X21" s="214"/>
      <c r="Y21" s="214"/>
      <c r="Z21" s="214"/>
      <c r="AA21" s="213"/>
      <c r="AB21" s="214"/>
      <c r="AC21" s="215"/>
      <c r="AD21" s="336">
        <v>1.1666666666666661</v>
      </c>
      <c r="AE21" s="337">
        <v>1.2916666666666661</v>
      </c>
      <c r="AF21" s="338">
        <v>1.4583333333333328</v>
      </c>
      <c r="AG21" s="339">
        <v>1.8333333333333326</v>
      </c>
    </row>
    <row r="22" spans="1:33" customFormat="1" ht="16.149999999999999" customHeight="1" thickBot="1">
      <c r="A22" s="355" t="s">
        <v>53</v>
      </c>
      <c r="B22" s="352"/>
      <c r="C22" s="351"/>
      <c r="D22" s="492" t="s">
        <v>201</v>
      </c>
      <c r="E22" s="498" t="s">
        <v>202</v>
      </c>
      <c r="F22" s="480"/>
      <c r="G22" s="513" t="s">
        <v>39</v>
      </c>
      <c r="H22" s="480"/>
      <c r="I22" s="516" t="s">
        <v>178</v>
      </c>
      <c r="J22" s="498" t="s">
        <v>202</v>
      </c>
      <c r="K22" s="519" t="s">
        <v>268</v>
      </c>
      <c r="L22" s="513" t="s">
        <v>39</v>
      </c>
      <c r="M22" s="480"/>
      <c r="N22" s="492" t="s">
        <v>201</v>
      </c>
      <c r="O22" s="498" t="s">
        <v>202</v>
      </c>
      <c r="P22" s="519" t="s">
        <v>268</v>
      </c>
      <c r="Q22" s="513" t="s">
        <v>39</v>
      </c>
      <c r="R22" s="480"/>
      <c r="S22" s="492" t="s">
        <v>201</v>
      </c>
      <c r="T22" s="480"/>
      <c r="U22" s="519" t="s">
        <v>268</v>
      </c>
      <c r="V22" s="513" t="s">
        <v>39</v>
      </c>
      <c r="W22" s="480"/>
      <c r="X22" s="214"/>
      <c r="Y22" s="214"/>
      <c r="Z22" s="214"/>
      <c r="AA22" s="213"/>
      <c r="AB22" s="214"/>
      <c r="AC22" s="215"/>
      <c r="AD22" s="336">
        <v>1.1874999999999993</v>
      </c>
      <c r="AE22" s="337">
        <v>1.3124999999999993</v>
      </c>
      <c r="AF22" s="338">
        <v>1.4791666666666661</v>
      </c>
      <c r="AG22" s="339">
        <v>1.8541666666666661</v>
      </c>
    </row>
    <row r="23" spans="1:33" customFormat="1" ht="16.149999999999999" customHeight="1">
      <c r="A23" s="355" t="s">
        <v>54</v>
      </c>
      <c r="B23" s="522" t="s">
        <v>187</v>
      </c>
      <c r="C23" s="523"/>
      <c r="D23" s="493"/>
      <c r="E23" s="499"/>
      <c r="F23" s="481"/>
      <c r="G23" s="514"/>
      <c r="H23" s="481"/>
      <c r="I23" s="517"/>
      <c r="J23" s="499"/>
      <c r="K23" s="520"/>
      <c r="L23" s="514"/>
      <c r="M23" s="481"/>
      <c r="N23" s="493"/>
      <c r="O23" s="499"/>
      <c r="P23" s="520"/>
      <c r="Q23" s="514"/>
      <c r="R23" s="481"/>
      <c r="S23" s="493"/>
      <c r="T23" s="481"/>
      <c r="U23" s="520"/>
      <c r="V23" s="514"/>
      <c r="W23" s="481"/>
      <c r="X23" s="214"/>
      <c r="Y23" s="214"/>
      <c r="Z23" s="214"/>
      <c r="AA23" s="213"/>
      <c r="AB23" s="214"/>
      <c r="AC23" s="215"/>
      <c r="AD23" s="336">
        <v>1.2083333333333326</v>
      </c>
      <c r="AE23" s="337">
        <v>1.3333333333333326</v>
      </c>
      <c r="AF23" s="338">
        <v>1.4999999999999993</v>
      </c>
      <c r="AG23" s="339">
        <v>1.8749999999999991</v>
      </c>
    </row>
    <row r="24" spans="1:33" customFormat="1" ht="16.149999999999999" customHeight="1" thickBot="1">
      <c r="A24" s="355" t="s">
        <v>55</v>
      </c>
      <c r="B24" s="524"/>
      <c r="C24" s="525"/>
      <c r="D24" s="493"/>
      <c r="E24" s="499"/>
      <c r="F24" s="481"/>
      <c r="G24" s="514"/>
      <c r="H24" s="481"/>
      <c r="I24" s="517"/>
      <c r="J24" s="499"/>
      <c r="K24" s="520"/>
      <c r="L24" s="514"/>
      <c r="M24" s="481"/>
      <c r="N24" s="493"/>
      <c r="O24" s="499"/>
      <c r="P24" s="520"/>
      <c r="Q24" s="514"/>
      <c r="R24" s="481"/>
      <c r="S24" s="493"/>
      <c r="T24" s="481"/>
      <c r="U24" s="520"/>
      <c r="V24" s="514"/>
      <c r="W24" s="481"/>
      <c r="X24" s="214"/>
      <c r="Y24" s="214"/>
      <c r="Z24" s="214"/>
      <c r="AA24" s="213"/>
      <c r="AB24" s="214"/>
      <c r="AC24" s="215"/>
      <c r="AD24" s="336">
        <v>1.2291666666666659</v>
      </c>
      <c r="AE24" s="337">
        <v>1.3541666666666659</v>
      </c>
      <c r="AF24" s="338">
        <v>1.5208333333333326</v>
      </c>
      <c r="AG24" s="339">
        <v>1.8958333333333326</v>
      </c>
    </row>
    <row r="25" spans="1:33" customFormat="1" ht="16.149999999999999" customHeight="1" thickBot="1">
      <c r="A25" s="355" t="s">
        <v>56</v>
      </c>
      <c r="B25" s="352"/>
      <c r="C25" s="351"/>
      <c r="D25" s="494"/>
      <c r="E25" s="500"/>
      <c r="F25" s="482"/>
      <c r="G25" s="515"/>
      <c r="H25" s="482"/>
      <c r="I25" s="518"/>
      <c r="J25" s="500"/>
      <c r="K25" s="521"/>
      <c r="L25" s="515"/>
      <c r="M25" s="482"/>
      <c r="N25" s="494"/>
      <c r="O25" s="500"/>
      <c r="P25" s="521"/>
      <c r="Q25" s="515"/>
      <c r="R25" s="482"/>
      <c r="S25" s="494"/>
      <c r="T25" s="482"/>
      <c r="U25" s="521"/>
      <c r="V25" s="515"/>
      <c r="W25" s="482"/>
      <c r="X25" s="214"/>
      <c r="Y25" s="214"/>
      <c r="Z25" s="214"/>
      <c r="AA25" s="213"/>
      <c r="AB25" s="214"/>
      <c r="AC25" s="215"/>
      <c r="AD25" s="336">
        <v>1.2499999999999991</v>
      </c>
      <c r="AE25" s="337">
        <v>1.3749999999999991</v>
      </c>
      <c r="AF25" s="338">
        <v>1.5416666666666659</v>
      </c>
      <c r="AG25" s="339">
        <v>1.9166666666666656</v>
      </c>
    </row>
    <row r="26" spans="1:33" customFormat="1" ht="16.149999999999999" customHeight="1" thickBot="1">
      <c r="A26" s="354" t="s">
        <v>57</v>
      </c>
      <c r="B26" s="352"/>
      <c r="C26" s="351"/>
      <c r="D26" s="418" t="s">
        <v>44</v>
      </c>
      <c r="E26" s="419"/>
      <c r="F26" s="419"/>
      <c r="G26" s="419"/>
      <c r="H26" s="420"/>
      <c r="I26" s="418" t="s">
        <v>44</v>
      </c>
      <c r="J26" s="419"/>
      <c r="K26" s="419"/>
      <c r="L26" s="419"/>
      <c r="M26" s="420"/>
      <c r="N26" s="418" t="s">
        <v>44</v>
      </c>
      <c r="O26" s="419"/>
      <c r="P26" s="419"/>
      <c r="Q26" s="419"/>
      <c r="R26" s="420"/>
      <c r="S26" s="418" t="s">
        <v>44</v>
      </c>
      <c r="T26" s="419"/>
      <c r="U26" s="419"/>
      <c r="V26" s="419"/>
      <c r="W26" s="420"/>
      <c r="X26" s="214"/>
      <c r="Y26" s="214"/>
      <c r="Z26" s="214"/>
      <c r="AA26" s="213"/>
      <c r="AB26" s="214"/>
      <c r="AC26" s="215"/>
      <c r="AD26" s="336">
        <v>1.2708333333333324</v>
      </c>
      <c r="AE26" s="337">
        <v>1.3958333333333324</v>
      </c>
      <c r="AF26" s="338">
        <v>1.5624999999999991</v>
      </c>
      <c r="AG26" s="339">
        <v>1.9374999999999991</v>
      </c>
    </row>
    <row r="27" spans="1:33" customFormat="1" ht="16.149999999999999" customHeight="1">
      <c r="A27" s="353" t="s">
        <v>58</v>
      </c>
      <c r="B27" s="543" t="s">
        <v>188</v>
      </c>
      <c r="C27" s="544"/>
      <c r="D27" s="492" t="s">
        <v>201</v>
      </c>
      <c r="E27" s="510" t="s">
        <v>46</v>
      </c>
      <c r="F27" s="480"/>
      <c r="G27" s="480"/>
      <c r="H27" s="480"/>
      <c r="I27" s="492" t="s">
        <v>201</v>
      </c>
      <c r="J27" s="480"/>
      <c r="K27" s="368"/>
      <c r="L27" s="480"/>
      <c r="M27" s="483" t="s">
        <v>175</v>
      </c>
      <c r="N27" s="492" t="s">
        <v>201</v>
      </c>
      <c r="O27" s="510" t="s">
        <v>46</v>
      </c>
      <c r="P27" s="480"/>
      <c r="Q27" s="480"/>
      <c r="R27" s="483">
        <v>802.24</v>
      </c>
      <c r="S27" s="471" t="s">
        <v>366</v>
      </c>
      <c r="T27" s="472"/>
      <c r="U27" s="472"/>
      <c r="V27" s="472"/>
      <c r="W27" s="473"/>
      <c r="X27" s="214"/>
      <c r="Y27" s="214"/>
      <c r="Z27" s="214"/>
      <c r="AA27" s="213"/>
      <c r="AB27" s="214"/>
      <c r="AC27" s="215"/>
      <c r="AD27" s="336">
        <v>1.2916666666666656</v>
      </c>
      <c r="AE27" s="337">
        <v>1.4166666666666656</v>
      </c>
      <c r="AF27" s="338">
        <v>1.5833333333333324</v>
      </c>
      <c r="AG27" s="339">
        <v>1.9583333333333321</v>
      </c>
    </row>
    <row r="28" spans="1:33" customFormat="1" ht="16.149999999999999" customHeight="1" thickBot="1">
      <c r="A28" s="355" t="s">
        <v>59</v>
      </c>
      <c r="B28" s="545"/>
      <c r="C28" s="546"/>
      <c r="D28" s="493"/>
      <c r="E28" s="511"/>
      <c r="F28" s="481"/>
      <c r="G28" s="481"/>
      <c r="H28" s="481"/>
      <c r="I28" s="493"/>
      <c r="J28" s="481"/>
      <c r="K28" s="369"/>
      <c r="L28" s="481"/>
      <c r="M28" s="484"/>
      <c r="N28" s="493"/>
      <c r="O28" s="511"/>
      <c r="P28" s="481"/>
      <c r="Q28" s="481"/>
      <c r="R28" s="484"/>
      <c r="S28" s="474"/>
      <c r="T28" s="475"/>
      <c r="U28" s="475"/>
      <c r="V28" s="475"/>
      <c r="W28" s="476"/>
      <c r="X28" s="214"/>
      <c r="Y28" s="214"/>
      <c r="Z28" s="214"/>
      <c r="AA28" s="213"/>
      <c r="AB28" s="214"/>
      <c r="AC28" s="215"/>
      <c r="AD28" s="336">
        <v>1.3124999999999989</v>
      </c>
      <c r="AE28" s="337">
        <v>1.4374999999999989</v>
      </c>
      <c r="AF28" s="338">
        <v>1.6041666666666656</v>
      </c>
      <c r="AG28" s="339">
        <v>1.9791666666666656</v>
      </c>
    </row>
    <row r="29" spans="1:33" customFormat="1" ht="16.149999999999999" customHeight="1" thickBot="1">
      <c r="A29" s="355" t="s">
        <v>60</v>
      </c>
      <c r="B29" s="547"/>
      <c r="C29" s="548"/>
      <c r="D29" s="493"/>
      <c r="E29" s="511"/>
      <c r="F29" s="481"/>
      <c r="G29" s="481"/>
      <c r="H29" s="481"/>
      <c r="I29" s="493"/>
      <c r="J29" s="481"/>
      <c r="K29" s="526" t="s">
        <v>186</v>
      </c>
      <c r="L29" s="481"/>
      <c r="M29" s="484"/>
      <c r="N29" s="493"/>
      <c r="O29" s="511"/>
      <c r="P29" s="481"/>
      <c r="Q29" s="481"/>
      <c r="R29" s="484"/>
      <c r="S29" s="474"/>
      <c r="T29" s="475"/>
      <c r="U29" s="475"/>
      <c r="V29" s="475"/>
      <c r="W29" s="476"/>
      <c r="X29" s="214"/>
      <c r="Y29" s="214"/>
      <c r="Z29" s="214"/>
      <c r="AA29" s="213"/>
      <c r="AB29" s="214"/>
      <c r="AC29" s="215"/>
      <c r="AD29" s="336">
        <v>1.3333333333333321</v>
      </c>
      <c r="AE29" s="337">
        <v>1.4583333333333321</v>
      </c>
      <c r="AF29" s="337">
        <v>1.6249999999999989</v>
      </c>
      <c r="AG29" s="342">
        <v>1.9999999999999987</v>
      </c>
    </row>
    <row r="30" spans="1:33" customFormat="1" ht="16.149999999999999" customHeight="1" thickBot="1">
      <c r="A30" s="355" t="s">
        <v>61</v>
      </c>
      <c r="B30" s="522" t="s">
        <v>375</v>
      </c>
      <c r="C30" s="523"/>
      <c r="D30" s="494"/>
      <c r="E30" s="512"/>
      <c r="F30" s="482"/>
      <c r="G30" s="482"/>
      <c r="H30" s="482"/>
      <c r="I30" s="494"/>
      <c r="J30" s="482"/>
      <c r="K30" s="527"/>
      <c r="L30" s="482"/>
      <c r="M30" s="485"/>
      <c r="N30" s="494"/>
      <c r="O30" s="512"/>
      <c r="P30" s="482"/>
      <c r="Q30" s="482"/>
      <c r="R30" s="485"/>
      <c r="S30" s="477"/>
      <c r="T30" s="478"/>
      <c r="U30" s="478"/>
      <c r="V30" s="478"/>
      <c r="W30" s="479"/>
      <c r="X30" s="214"/>
      <c r="Y30" s="214"/>
      <c r="Z30" s="214"/>
      <c r="AA30" s="213"/>
      <c r="AB30" s="214"/>
      <c r="AC30" s="215"/>
      <c r="AD30" s="336">
        <v>1.3541666666666654</v>
      </c>
      <c r="AE30" s="337">
        <v>1.4791666666666654</v>
      </c>
      <c r="AF30" s="337">
        <v>1.6458333333333321</v>
      </c>
      <c r="AG30" s="342">
        <v>2.0208333333333321</v>
      </c>
    </row>
    <row r="31" spans="1:33" customFormat="1" ht="16.149999999999999" customHeight="1" thickBot="1">
      <c r="A31" s="357" t="s">
        <v>62</v>
      </c>
      <c r="B31" s="524"/>
      <c r="C31" s="525"/>
      <c r="D31" s="362"/>
      <c r="E31" s="359"/>
      <c r="F31" s="550" t="s">
        <v>190</v>
      </c>
      <c r="G31" s="365"/>
      <c r="H31" s="366"/>
      <c r="I31" s="362"/>
      <c r="J31" s="469"/>
      <c r="K31" s="469"/>
      <c r="L31" s="469"/>
      <c r="M31" s="358"/>
      <c r="N31" s="535" t="s">
        <v>131</v>
      </c>
      <c r="O31" s="536"/>
      <c r="P31" s="536"/>
      <c r="Q31" s="536"/>
      <c r="R31" s="537"/>
      <c r="S31" s="364"/>
      <c r="T31" s="365"/>
      <c r="U31" s="365"/>
      <c r="V31" s="365"/>
      <c r="W31" s="366"/>
      <c r="X31" s="214"/>
      <c r="Y31" s="214"/>
      <c r="Z31" s="215"/>
      <c r="AA31" s="213"/>
      <c r="AB31" s="214"/>
      <c r="AC31" s="215"/>
      <c r="AD31" s="336">
        <v>1.3749999999999987</v>
      </c>
      <c r="AE31" s="337">
        <v>1.4999999999999987</v>
      </c>
      <c r="AF31" s="338">
        <v>1.6666666666666654</v>
      </c>
      <c r="AG31" s="342">
        <v>2.0416666666666652</v>
      </c>
    </row>
    <row r="32" spans="1:33" customFormat="1" ht="16.149999999999999" customHeight="1" thickBot="1">
      <c r="A32" s="357" t="s">
        <v>63</v>
      </c>
      <c r="B32" s="529" t="s">
        <v>176</v>
      </c>
      <c r="C32" s="530"/>
      <c r="D32" s="362"/>
      <c r="E32" s="359"/>
      <c r="F32" s="551"/>
      <c r="G32" s="359"/>
      <c r="H32" s="483">
        <v>802.19</v>
      </c>
      <c r="I32" s="362"/>
      <c r="J32" s="470"/>
      <c r="K32" s="470"/>
      <c r="L32" s="470"/>
      <c r="M32" s="358"/>
      <c r="N32" s="538"/>
      <c r="O32" s="539"/>
      <c r="P32" s="539"/>
      <c r="Q32" s="539"/>
      <c r="R32" s="540"/>
      <c r="S32" s="360"/>
      <c r="T32" s="359"/>
      <c r="U32" s="359"/>
      <c r="V32" s="359"/>
      <c r="W32" s="483">
        <v>802.19</v>
      </c>
      <c r="X32" s="214"/>
      <c r="Y32" s="214"/>
      <c r="Z32" s="215"/>
      <c r="AA32" s="213"/>
      <c r="AB32" s="214"/>
      <c r="AC32" s="215"/>
      <c r="AD32" s="336">
        <v>1.3958333333333319</v>
      </c>
      <c r="AE32" s="337">
        <v>1.5208333333333319</v>
      </c>
      <c r="AF32" s="338">
        <v>1.6874999999999987</v>
      </c>
      <c r="AG32" s="342">
        <v>2.0624999999999987</v>
      </c>
    </row>
    <row r="33" spans="1:33" customFormat="1" ht="16.149999999999999" customHeight="1">
      <c r="A33" s="357" t="s">
        <v>65</v>
      </c>
      <c r="B33" s="531"/>
      <c r="C33" s="532"/>
      <c r="D33" s="362"/>
      <c r="E33" s="359"/>
      <c r="F33" s="359"/>
      <c r="G33" s="359"/>
      <c r="H33" s="484"/>
      <c r="I33" s="362"/>
      <c r="J33" s="470"/>
      <c r="K33" s="470"/>
      <c r="L33" s="470"/>
      <c r="M33" s="358"/>
      <c r="N33" s="538"/>
      <c r="O33" s="539"/>
      <c r="P33" s="539"/>
      <c r="Q33" s="539"/>
      <c r="R33" s="540"/>
      <c r="S33" s="360"/>
      <c r="T33" s="359"/>
      <c r="U33" s="359"/>
      <c r="V33" s="359"/>
      <c r="W33" s="484"/>
      <c r="X33" s="214"/>
      <c r="Y33" s="216"/>
      <c r="Z33" s="215"/>
      <c r="AA33" s="213"/>
      <c r="AB33" s="214"/>
      <c r="AC33" s="215"/>
      <c r="AD33" s="336">
        <v>1.4166666666666652</v>
      </c>
      <c r="AE33" s="338">
        <v>1.5416666666666652</v>
      </c>
      <c r="AF33" s="338">
        <v>1.7083333333333319</v>
      </c>
      <c r="AG33" s="342">
        <v>2.0833333333333317</v>
      </c>
    </row>
    <row r="34" spans="1:33" customFormat="1" ht="16.149999999999999" customHeight="1">
      <c r="A34" s="357" t="s">
        <v>66</v>
      </c>
      <c r="B34" s="531"/>
      <c r="C34" s="532"/>
      <c r="D34" s="362"/>
      <c r="E34" s="359"/>
      <c r="F34" s="359"/>
      <c r="G34" s="359"/>
      <c r="H34" s="484"/>
      <c r="I34" s="362"/>
      <c r="J34" s="470"/>
      <c r="K34" s="470"/>
      <c r="L34" s="470"/>
      <c r="M34" s="373"/>
      <c r="N34" s="539"/>
      <c r="O34" s="539"/>
      <c r="P34" s="539"/>
      <c r="Q34" s="539"/>
      <c r="R34" s="540"/>
      <c r="S34" s="360"/>
      <c r="T34" s="359"/>
      <c r="U34" s="359"/>
      <c r="V34" s="359"/>
      <c r="W34" s="484"/>
      <c r="X34" s="214"/>
      <c r="Y34" s="214"/>
      <c r="Z34" s="215"/>
      <c r="AA34" s="213"/>
      <c r="AB34" s="214"/>
      <c r="AC34" s="215"/>
      <c r="AD34" s="336">
        <v>1.4374999999999984</v>
      </c>
      <c r="AE34" s="338">
        <v>1.5624999999999984</v>
      </c>
      <c r="AF34" s="338">
        <v>1.7291666666666652</v>
      </c>
      <c r="AG34" s="342">
        <v>2.1041666666666652</v>
      </c>
    </row>
    <row r="35" spans="1:33" customFormat="1" ht="16.149999999999999" customHeight="1" thickBot="1">
      <c r="A35" s="357" t="s">
        <v>67</v>
      </c>
      <c r="B35" s="531"/>
      <c r="C35" s="532"/>
      <c r="D35" s="362"/>
      <c r="E35" s="457" t="s">
        <v>64</v>
      </c>
      <c r="F35" s="457"/>
      <c r="G35" s="457"/>
      <c r="H35" s="485"/>
      <c r="I35" s="362"/>
      <c r="J35" s="549" t="s">
        <v>64</v>
      </c>
      <c r="K35" s="549"/>
      <c r="L35" s="549"/>
      <c r="M35" s="373"/>
      <c r="N35" s="541"/>
      <c r="O35" s="541"/>
      <c r="P35" s="541"/>
      <c r="Q35" s="541"/>
      <c r="R35" s="542"/>
      <c r="S35" s="458"/>
      <c r="T35" s="457" t="s">
        <v>64</v>
      </c>
      <c r="U35" s="457"/>
      <c r="V35" s="457"/>
      <c r="W35" s="485"/>
      <c r="X35" s="214"/>
      <c r="Y35" s="214"/>
      <c r="Z35" s="215"/>
      <c r="AA35" s="213"/>
      <c r="AB35" s="214"/>
      <c r="AC35" s="215"/>
      <c r="AD35" s="336">
        <v>1.4583333333333317</v>
      </c>
      <c r="AE35" s="338">
        <v>1.5833333333333317</v>
      </c>
      <c r="AF35" s="338">
        <v>1.7499999999999984</v>
      </c>
      <c r="AG35" s="342">
        <v>2.1249999999999982</v>
      </c>
    </row>
    <row r="36" spans="1:33" customFormat="1" ht="16.149999999999999" customHeight="1">
      <c r="A36" s="357" t="s">
        <v>68</v>
      </c>
      <c r="B36" s="531"/>
      <c r="C36" s="532"/>
      <c r="D36" s="360"/>
      <c r="E36" s="457"/>
      <c r="F36" s="457"/>
      <c r="G36" s="457"/>
      <c r="H36" s="358"/>
      <c r="I36" s="362"/>
      <c r="J36" s="549"/>
      <c r="K36" s="549"/>
      <c r="L36" s="549"/>
      <c r="M36" s="373"/>
      <c r="N36" s="359"/>
      <c r="O36" s="359"/>
      <c r="P36" s="359"/>
      <c r="Q36" s="359"/>
      <c r="R36" s="359"/>
      <c r="S36" s="458"/>
      <c r="T36" s="457"/>
      <c r="U36" s="457"/>
      <c r="V36" s="457"/>
      <c r="W36" s="358"/>
      <c r="X36" s="214"/>
      <c r="Y36" s="214"/>
      <c r="Z36" s="215"/>
      <c r="AA36" s="213"/>
      <c r="AB36" s="214"/>
      <c r="AC36" s="215"/>
      <c r="AD36" s="336">
        <v>1.479166666666665</v>
      </c>
      <c r="AE36" s="338">
        <v>1.604166666666665</v>
      </c>
      <c r="AF36" s="338">
        <v>1.7708333333333317</v>
      </c>
      <c r="AG36" s="342">
        <v>2.1458333333333317</v>
      </c>
    </row>
    <row r="37" spans="1:33" customFormat="1" ht="16.149999999999999" customHeight="1">
      <c r="A37" s="357" t="s">
        <v>69</v>
      </c>
      <c r="B37" s="531"/>
      <c r="C37" s="532"/>
      <c r="D37" s="459"/>
      <c r="E37" s="460"/>
      <c r="F37" s="460"/>
      <c r="G37" s="460"/>
      <c r="H37" s="461"/>
      <c r="I37" s="362"/>
      <c r="J37" s="359"/>
      <c r="K37" s="370"/>
      <c r="L37" s="359"/>
      <c r="M37" s="373"/>
      <c r="N37" s="359"/>
      <c r="O37" s="359"/>
      <c r="P37" s="359"/>
      <c r="Q37" s="359"/>
      <c r="R37" s="359"/>
      <c r="S37" s="458"/>
      <c r="T37" s="457"/>
      <c r="U37" s="457"/>
      <c r="V37" s="457"/>
      <c r="W37" s="465"/>
      <c r="X37" s="214"/>
      <c r="Y37" s="214"/>
      <c r="Z37" s="215"/>
      <c r="AA37" s="213"/>
      <c r="AB37" s="214"/>
      <c r="AC37" s="215"/>
      <c r="AD37" s="336">
        <v>1.4999999999999982</v>
      </c>
      <c r="AE37" s="338">
        <v>1.6249999999999982</v>
      </c>
      <c r="AF37" s="338">
        <v>1.791666666666665</v>
      </c>
      <c r="AG37" s="342">
        <v>2.1666666666666647</v>
      </c>
    </row>
    <row r="38" spans="1:33" customFormat="1" ht="16.149999999999999" customHeight="1">
      <c r="A38" s="357" t="s">
        <v>70</v>
      </c>
      <c r="B38" s="531"/>
      <c r="C38" s="532"/>
      <c r="D38" s="459"/>
      <c r="E38" s="460"/>
      <c r="F38" s="460"/>
      <c r="G38" s="460"/>
      <c r="H38" s="461"/>
      <c r="I38" s="362"/>
      <c r="J38" s="359"/>
      <c r="K38" s="359"/>
      <c r="L38" s="359"/>
      <c r="M38" s="465"/>
      <c r="N38" s="359"/>
      <c r="O38" s="359"/>
      <c r="P38" s="359"/>
      <c r="Q38" s="359"/>
      <c r="R38" s="359"/>
      <c r="S38" s="458"/>
      <c r="T38" s="457"/>
      <c r="U38" s="457"/>
      <c r="V38" s="457"/>
      <c r="W38" s="465"/>
      <c r="X38" s="214"/>
      <c r="Y38" s="214"/>
      <c r="Z38" s="215"/>
      <c r="AA38" s="213"/>
      <c r="AB38" s="214"/>
      <c r="AC38" s="215"/>
      <c r="AD38" s="336">
        <v>1.5208333333333315</v>
      </c>
      <c r="AE38" s="338">
        <v>1.6458333333333315</v>
      </c>
      <c r="AF38" s="338">
        <v>1.8124999999999982</v>
      </c>
      <c r="AG38" s="342">
        <v>2.1874999999999982</v>
      </c>
    </row>
    <row r="39" spans="1:33" customFormat="1" ht="16.149999999999999" customHeight="1">
      <c r="A39" s="357" t="s">
        <v>71</v>
      </c>
      <c r="B39" s="531"/>
      <c r="C39" s="532"/>
      <c r="D39" s="459"/>
      <c r="E39" s="460"/>
      <c r="F39" s="460"/>
      <c r="G39" s="460"/>
      <c r="H39" s="461"/>
      <c r="I39" s="362"/>
      <c r="J39" s="359"/>
      <c r="K39" s="359"/>
      <c r="L39" s="359"/>
      <c r="M39" s="465"/>
      <c r="N39" s="360"/>
      <c r="O39" s="359"/>
      <c r="P39" s="359"/>
      <c r="Q39" s="359"/>
      <c r="R39" s="358"/>
      <c r="S39" s="458"/>
      <c r="T39" s="457"/>
      <c r="U39" s="457"/>
      <c r="V39" s="457"/>
      <c r="W39" s="465"/>
      <c r="X39" s="214"/>
      <c r="Y39" s="214"/>
      <c r="Z39" s="215"/>
      <c r="AA39" s="213"/>
      <c r="AB39" s="214"/>
      <c r="AC39" s="215"/>
      <c r="AD39" s="336">
        <v>1.5416666666666647</v>
      </c>
      <c r="AE39" s="338">
        <v>1.6666666666666647</v>
      </c>
      <c r="AF39" s="338">
        <v>1.8333333333333315</v>
      </c>
      <c r="AG39" s="342">
        <v>2.2083333333333313</v>
      </c>
    </row>
    <row r="40" spans="1:33" customFormat="1" ht="16.149999999999999" customHeight="1" thickBot="1">
      <c r="A40" s="357" t="s">
        <v>72</v>
      </c>
      <c r="B40" s="533"/>
      <c r="C40" s="534"/>
      <c r="D40" s="462"/>
      <c r="E40" s="463"/>
      <c r="F40" s="463"/>
      <c r="G40" s="463"/>
      <c r="H40" s="464"/>
      <c r="I40" s="363"/>
      <c r="J40" s="361"/>
      <c r="K40" s="361"/>
      <c r="L40" s="361"/>
      <c r="M40" s="468"/>
      <c r="N40" s="359"/>
      <c r="O40" s="359"/>
      <c r="P40" s="359"/>
      <c r="Q40" s="359"/>
      <c r="R40" s="359"/>
      <c r="S40" s="466"/>
      <c r="T40" s="467"/>
      <c r="U40" s="467"/>
      <c r="V40" s="467"/>
      <c r="W40" s="468"/>
      <c r="X40" s="217"/>
      <c r="Y40" s="217"/>
      <c r="Z40" s="218"/>
      <c r="AA40" s="219"/>
      <c r="AB40" s="217"/>
      <c r="AC40" s="218"/>
      <c r="AD40" s="340">
        <v>1.562499999999998</v>
      </c>
      <c r="AE40" s="350">
        <v>1.687499999999998</v>
      </c>
      <c r="AF40" s="350">
        <v>1.8541666666666647</v>
      </c>
      <c r="AG40" s="347">
        <v>2.2291666666666647</v>
      </c>
    </row>
    <row r="41" spans="1:33" customFormat="1" ht="13.75" thickBot="1">
      <c r="A41" s="220" t="s">
        <v>73</v>
      </c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2"/>
      <c r="AD41" s="98"/>
      <c r="AE41" s="98"/>
      <c r="AF41" s="98"/>
      <c r="AG41" s="98"/>
    </row>
    <row r="42" spans="1:33" customFormat="1" ht="13">
      <c r="A42" s="223" t="s">
        <v>74</v>
      </c>
      <c r="B42" s="439" t="s">
        <v>203</v>
      </c>
      <c r="C42" s="440"/>
      <c r="D42" s="440"/>
      <c r="E42" s="440"/>
      <c r="F42" s="440"/>
      <c r="G42" s="440"/>
      <c r="H42" s="440"/>
      <c r="I42" s="440"/>
      <c r="J42" s="441"/>
      <c r="K42" s="224">
        <v>9</v>
      </c>
      <c r="L42" s="224"/>
      <c r="M42" s="224"/>
      <c r="N42" s="225" t="s">
        <v>164</v>
      </c>
      <c r="O42" s="424" t="s">
        <v>179</v>
      </c>
      <c r="P42" s="425"/>
      <c r="Q42" s="425"/>
      <c r="R42" s="425"/>
      <c r="S42" s="425"/>
      <c r="T42" s="425"/>
      <c r="U42" s="425"/>
      <c r="V42" s="425"/>
      <c r="W42" s="425"/>
      <c r="X42" s="426"/>
      <c r="Y42" s="226"/>
      <c r="Z42" s="224"/>
      <c r="AA42" s="224"/>
      <c r="AB42" s="226"/>
      <c r="AC42" s="227"/>
    </row>
    <row r="43" spans="1:33" customFormat="1" ht="13">
      <c r="A43" s="223" t="s">
        <v>76</v>
      </c>
      <c r="B43" s="442" t="s">
        <v>77</v>
      </c>
      <c r="C43" s="443"/>
      <c r="D43" s="443"/>
      <c r="E43" s="443"/>
      <c r="F43" s="443"/>
      <c r="G43" s="443"/>
      <c r="H43" s="443"/>
      <c r="I43" s="443"/>
      <c r="J43" s="444"/>
      <c r="K43" s="224">
        <v>2</v>
      </c>
      <c r="L43" s="224"/>
      <c r="M43" s="224"/>
      <c r="N43" s="225" t="s">
        <v>75</v>
      </c>
      <c r="O43" s="430" t="s">
        <v>165</v>
      </c>
      <c r="P43" s="431"/>
      <c r="Q43" s="431"/>
      <c r="R43" s="431"/>
      <c r="S43" s="431"/>
      <c r="T43" s="431"/>
      <c r="U43" s="431"/>
      <c r="V43" s="431"/>
      <c r="W43" s="431"/>
      <c r="X43" s="432"/>
      <c r="Y43" s="226"/>
      <c r="Z43" s="224"/>
      <c r="AA43" s="224"/>
      <c r="AB43" s="226"/>
      <c r="AC43" s="227"/>
    </row>
    <row r="44" spans="1:33" customFormat="1" ht="13">
      <c r="A44" s="223" t="s">
        <v>144</v>
      </c>
      <c r="B44" s="445" t="s">
        <v>145</v>
      </c>
      <c r="C44" s="446"/>
      <c r="D44" s="446"/>
      <c r="E44" s="446"/>
      <c r="F44" s="446"/>
      <c r="G44" s="446"/>
      <c r="H44" s="446"/>
      <c r="I44" s="446"/>
      <c r="J44" s="447"/>
      <c r="K44" s="224">
        <v>6</v>
      </c>
      <c r="L44" s="224"/>
      <c r="M44" s="224"/>
      <c r="N44" s="225" t="s">
        <v>78</v>
      </c>
      <c r="O44" s="433" t="s">
        <v>79</v>
      </c>
      <c r="P44" s="434"/>
      <c r="Q44" s="434"/>
      <c r="R44" s="434"/>
      <c r="S44" s="434"/>
      <c r="T44" s="434"/>
      <c r="U44" s="434"/>
      <c r="V44" s="434"/>
      <c r="W44" s="434"/>
      <c r="X44" s="435"/>
      <c r="Y44" s="226">
        <v>3</v>
      </c>
      <c r="Z44" s="224"/>
      <c r="AA44" s="224"/>
      <c r="AB44" s="226"/>
      <c r="AC44" s="227"/>
    </row>
    <row r="45" spans="1:33" customFormat="1" ht="13">
      <c r="A45" s="223" t="s">
        <v>191</v>
      </c>
      <c r="B45" s="451" t="s">
        <v>192</v>
      </c>
      <c r="C45" s="452"/>
      <c r="D45" s="452"/>
      <c r="E45" s="452"/>
      <c r="F45" s="452"/>
      <c r="G45" s="452"/>
      <c r="H45" s="452"/>
      <c r="I45" s="452"/>
      <c r="J45" s="453"/>
      <c r="K45" s="224">
        <v>2</v>
      </c>
      <c r="L45" s="224"/>
      <c r="M45" s="224"/>
      <c r="N45" s="225" t="s">
        <v>80</v>
      </c>
      <c r="O45" s="436" t="s">
        <v>81</v>
      </c>
      <c r="P45" s="437"/>
      <c r="Q45" s="437"/>
      <c r="R45" s="437"/>
      <c r="S45" s="437"/>
      <c r="T45" s="437"/>
      <c r="U45" s="437"/>
      <c r="V45" s="437"/>
      <c r="W45" s="437"/>
      <c r="X45" s="438"/>
      <c r="Y45" s="226">
        <v>0</v>
      </c>
      <c r="Z45" s="224"/>
      <c r="AA45" s="224"/>
      <c r="AB45" s="226"/>
      <c r="AC45" s="227"/>
    </row>
    <row r="46" spans="1:33" customFormat="1" ht="13">
      <c r="A46" s="223" t="s">
        <v>236</v>
      </c>
      <c r="B46" s="454" t="s">
        <v>236</v>
      </c>
      <c r="C46" s="455"/>
      <c r="D46" s="455"/>
      <c r="E46" s="455"/>
      <c r="F46" s="455"/>
      <c r="G46" s="455"/>
      <c r="H46" s="455"/>
      <c r="I46" s="455"/>
      <c r="J46" s="456"/>
      <c r="K46" s="224"/>
      <c r="L46" s="224"/>
      <c r="M46" s="224"/>
      <c r="N46" s="225" t="s">
        <v>166</v>
      </c>
      <c r="O46" s="427" t="s">
        <v>167</v>
      </c>
      <c r="P46" s="428"/>
      <c r="Q46" s="428"/>
      <c r="R46" s="428"/>
      <c r="S46" s="428"/>
      <c r="T46" s="428"/>
      <c r="U46" s="428"/>
      <c r="V46" s="428"/>
      <c r="W46" s="428"/>
      <c r="X46" s="429"/>
      <c r="Y46" s="226">
        <v>1</v>
      </c>
      <c r="Z46" s="224"/>
      <c r="AA46" s="224"/>
      <c r="AB46" s="226"/>
      <c r="AC46" s="227"/>
    </row>
    <row r="47" spans="1:33" customFormat="1" ht="13">
      <c r="A47" s="223" t="s">
        <v>82</v>
      </c>
      <c r="B47" s="228" t="s">
        <v>83</v>
      </c>
      <c r="C47" s="229"/>
      <c r="D47" s="229"/>
      <c r="E47" s="229"/>
      <c r="F47" s="229"/>
      <c r="G47" s="229"/>
      <c r="H47" s="229"/>
      <c r="I47" s="229"/>
      <c r="J47" s="230"/>
      <c r="K47" s="224">
        <v>4</v>
      </c>
      <c r="L47" s="224"/>
      <c r="M47" s="224"/>
      <c r="N47" s="225">
        <v>802</v>
      </c>
      <c r="O47" s="448" t="s">
        <v>177</v>
      </c>
      <c r="P47" s="449"/>
      <c r="Q47" s="449"/>
      <c r="R47" s="449"/>
      <c r="S47" s="449"/>
      <c r="T47" s="449"/>
      <c r="U47" s="449"/>
      <c r="V47" s="449"/>
      <c r="W47" s="449"/>
      <c r="X47" s="450"/>
      <c r="Y47" s="226"/>
      <c r="Z47" s="224"/>
      <c r="AA47" s="224"/>
      <c r="AB47" s="226"/>
      <c r="AC47" s="227"/>
    </row>
    <row r="48" spans="1:33" customFormat="1" ht="13">
      <c r="A48" s="223" t="s">
        <v>84</v>
      </c>
      <c r="B48" s="231" t="s">
        <v>135</v>
      </c>
      <c r="C48" s="232"/>
      <c r="D48" s="232"/>
      <c r="E48" s="232"/>
      <c r="F48" s="232"/>
      <c r="G48" s="232"/>
      <c r="H48" s="232"/>
      <c r="I48" s="232"/>
      <c r="J48" s="233"/>
      <c r="K48" s="224">
        <v>0</v>
      </c>
      <c r="L48" s="224"/>
      <c r="M48" s="224"/>
      <c r="N48" s="225" t="s">
        <v>180</v>
      </c>
      <c r="O48" s="234" t="s">
        <v>181</v>
      </c>
      <c r="P48" s="235"/>
      <c r="Q48" s="235"/>
      <c r="R48" s="235"/>
      <c r="S48" s="236"/>
      <c r="T48" s="237"/>
      <c r="U48" s="237"/>
      <c r="V48" s="237"/>
      <c r="W48" s="237"/>
      <c r="X48" s="238"/>
      <c r="Y48" s="226"/>
      <c r="Z48" s="224"/>
      <c r="AA48" s="224"/>
      <c r="AB48" s="226"/>
      <c r="AC48" s="227"/>
    </row>
    <row r="49" spans="1:33" customFormat="1" ht="13">
      <c r="A49" s="223" t="s">
        <v>193</v>
      </c>
      <c r="B49" s="421" t="s">
        <v>194</v>
      </c>
      <c r="C49" s="422"/>
      <c r="D49" s="422"/>
      <c r="E49" s="422"/>
      <c r="F49" s="422"/>
      <c r="G49" s="422"/>
      <c r="H49" s="422"/>
      <c r="I49" s="422"/>
      <c r="J49" s="423"/>
      <c r="K49" s="224">
        <v>2</v>
      </c>
      <c r="L49" s="224"/>
      <c r="M49" s="224"/>
      <c r="N49" s="225"/>
      <c r="O49" s="234"/>
      <c r="P49" s="235"/>
      <c r="Q49" s="235"/>
      <c r="R49" s="235"/>
      <c r="S49" s="236"/>
      <c r="T49" s="237"/>
      <c r="U49" s="237"/>
      <c r="V49" s="237"/>
      <c r="W49" s="237"/>
      <c r="X49" s="238"/>
      <c r="Y49" s="226"/>
      <c r="Z49" s="224"/>
      <c r="AA49" s="224"/>
      <c r="AB49" s="226"/>
      <c r="AC49" s="227"/>
    </row>
    <row r="50" spans="1:33" customFormat="1" ht="13">
      <c r="A50" s="223" t="s">
        <v>85</v>
      </c>
      <c r="B50" s="234" t="s">
        <v>204</v>
      </c>
      <c r="C50" s="235"/>
      <c r="D50" s="235"/>
      <c r="E50" s="236"/>
      <c r="F50" s="237"/>
      <c r="G50" s="237"/>
      <c r="H50" s="237"/>
      <c r="I50" s="237"/>
      <c r="J50" s="238"/>
      <c r="K50" s="224">
        <v>0</v>
      </c>
      <c r="L50" s="224"/>
      <c r="M50" s="224"/>
      <c r="N50" s="225"/>
      <c r="O50" s="234"/>
      <c r="P50" s="239"/>
      <c r="Q50" s="239"/>
      <c r="R50" s="239"/>
      <c r="S50" s="237"/>
      <c r="T50" s="237"/>
      <c r="U50" s="237"/>
      <c r="V50" s="237"/>
      <c r="W50" s="237"/>
      <c r="X50" s="238"/>
      <c r="Y50" s="226"/>
      <c r="Z50" s="224"/>
      <c r="AA50" s="224"/>
      <c r="AB50" s="226"/>
      <c r="AC50" s="227"/>
    </row>
    <row r="51" spans="1:33" customFormat="1" ht="13">
      <c r="A51" s="223" t="s">
        <v>86</v>
      </c>
      <c r="B51" s="234" t="s">
        <v>205</v>
      </c>
      <c r="C51" s="240"/>
      <c r="D51" s="236"/>
      <c r="E51" s="241"/>
      <c r="F51" s="237"/>
      <c r="G51" s="236"/>
      <c r="H51" s="236"/>
      <c r="I51" s="241"/>
      <c r="J51" s="242"/>
      <c r="K51" s="224">
        <v>0</v>
      </c>
      <c r="L51" s="224"/>
      <c r="M51" s="224"/>
      <c r="N51" s="225"/>
      <c r="O51" s="234"/>
      <c r="P51" s="243"/>
      <c r="Q51" s="243"/>
      <c r="R51" s="243"/>
      <c r="S51" s="237"/>
      <c r="T51" s="237"/>
      <c r="U51" s="237"/>
      <c r="V51" s="237"/>
      <c r="W51" s="237"/>
      <c r="X51" s="238"/>
      <c r="Y51" s="226"/>
      <c r="Z51" s="224"/>
      <c r="AA51" s="224"/>
      <c r="AB51" s="226"/>
      <c r="AC51" s="227"/>
    </row>
    <row r="52" spans="1:33" customFormat="1" ht="13">
      <c r="A52" s="223" t="s">
        <v>87</v>
      </c>
      <c r="B52" s="244" t="s">
        <v>206</v>
      </c>
      <c r="C52" s="245"/>
      <c r="D52" s="245"/>
      <c r="E52" s="245"/>
      <c r="F52" s="245"/>
      <c r="G52" s="245"/>
      <c r="H52" s="245"/>
      <c r="I52" s="245"/>
      <c r="J52" s="246"/>
      <c r="K52" s="224">
        <v>1</v>
      </c>
      <c r="L52" s="224"/>
      <c r="M52" s="224"/>
      <c r="N52" s="225"/>
      <c r="O52" s="234"/>
      <c r="P52" s="247"/>
      <c r="Q52" s="247"/>
      <c r="R52" s="247"/>
      <c r="S52" s="237"/>
      <c r="T52" s="237"/>
      <c r="U52" s="237"/>
      <c r="V52" s="237"/>
      <c r="W52" s="237"/>
      <c r="X52" s="238"/>
      <c r="Y52" s="226"/>
      <c r="Z52" s="224"/>
      <c r="AA52" s="224"/>
      <c r="AB52" s="226"/>
      <c r="AC52" s="227"/>
    </row>
    <row r="53" spans="1:33" customFormat="1" ht="13">
      <c r="A53" s="223" t="s">
        <v>269</v>
      </c>
      <c r="B53" s="307" t="s">
        <v>270</v>
      </c>
      <c r="C53" s="308"/>
      <c r="D53" s="308"/>
      <c r="E53" s="308"/>
      <c r="F53" s="308"/>
      <c r="G53" s="308"/>
      <c r="H53" s="308"/>
      <c r="I53" s="308"/>
      <c r="J53" s="309"/>
      <c r="K53" s="224">
        <v>2</v>
      </c>
      <c r="L53" s="224"/>
      <c r="M53" s="224"/>
      <c r="N53" s="225"/>
      <c r="O53" s="234"/>
      <c r="P53" s="247"/>
      <c r="Q53" s="247"/>
      <c r="R53" s="247"/>
      <c r="S53" s="237"/>
      <c r="T53" s="237"/>
      <c r="U53" s="237"/>
      <c r="V53" s="237"/>
      <c r="W53" s="237"/>
      <c r="X53" s="238"/>
      <c r="Y53" s="226"/>
      <c r="Z53" s="224"/>
      <c r="AA53" s="224"/>
      <c r="AB53" s="226"/>
      <c r="AC53" s="227"/>
    </row>
    <row r="54" spans="1:33" customFormat="1" ht="13">
      <c r="A54" s="223" t="s">
        <v>207</v>
      </c>
      <c r="B54" s="248" t="s">
        <v>184</v>
      </c>
      <c r="C54" s="249"/>
      <c r="D54" s="249"/>
      <c r="E54" s="249"/>
      <c r="F54" s="249"/>
      <c r="G54" s="249"/>
      <c r="H54" s="249"/>
      <c r="I54" s="249"/>
      <c r="J54" s="250"/>
      <c r="K54" s="224">
        <v>0</v>
      </c>
      <c r="L54" s="224"/>
      <c r="M54" s="224"/>
      <c r="N54" s="251"/>
      <c r="O54" s="234"/>
      <c r="P54" s="243"/>
      <c r="Q54" s="243"/>
      <c r="R54" s="243"/>
      <c r="S54" s="237"/>
      <c r="T54" s="237"/>
      <c r="U54" s="237"/>
      <c r="V54" s="237"/>
      <c r="W54" s="237"/>
      <c r="X54" s="238"/>
      <c r="Y54" s="226"/>
      <c r="Z54" s="224"/>
      <c r="AA54" s="224"/>
      <c r="AB54" s="226"/>
      <c r="AC54" s="227"/>
    </row>
    <row r="55" spans="1:33" customFormat="1" ht="13.75" thickBot="1">
      <c r="A55" s="223" t="s">
        <v>182</v>
      </c>
      <c r="B55" s="256" t="s">
        <v>183</v>
      </c>
      <c r="C55" s="257"/>
      <c r="D55" s="257"/>
      <c r="E55" s="257"/>
      <c r="F55" s="257"/>
      <c r="G55" s="257"/>
      <c r="H55" s="257"/>
      <c r="I55" s="257"/>
      <c r="J55" s="258"/>
      <c r="K55" s="224">
        <v>1</v>
      </c>
      <c r="L55" s="224"/>
      <c r="M55" s="224"/>
      <c r="N55" s="251"/>
      <c r="O55" s="252"/>
      <c r="P55" s="253"/>
      <c r="Q55" s="253"/>
      <c r="R55" s="253"/>
      <c r="S55" s="254"/>
      <c r="T55" s="254"/>
      <c r="U55" s="254"/>
      <c r="V55" s="254"/>
      <c r="W55" s="254"/>
      <c r="X55" s="255"/>
      <c r="Y55" s="226"/>
      <c r="Z55" s="224"/>
      <c r="AA55" s="224"/>
      <c r="AB55" s="226"/>
      <c r="AC55" s="227"/>
    </row>
    <row r="56" spans="1:33" customFormat="1" ht="13">
      <c r="A56" s="224"/>
      <c r="B56" s="224"/>
      <c r="C56" s="224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51"/>
      <c r="O56" s="310"/>
      <c r="P56" s="310"/>
      <c r="Q56" s="310"/>
      <c r="R56" s="310"/>
      <c r="S56" s="310"/>
      <c r="T56" s="310"/>
      <c r="U56" s="310"/>
      <c r="V56" s="310"/>
      <c r="W56" s="310"/>
      <c r="X56" s="221"/>
      <c r="Y56" s="226"/>
      <c r="Z56" s="224"/>
      <c r="AA56" s="224"/>
      <c r="AB56" s="226"/>
      <c r="AC56" s="227"/>
    </row>
    <row r="57" spans="1:33" customFormat="1" ht="13.75" thickBot="1">
      <c r="A57" s="259"/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60"/>
      <c r="M57" s="260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2"/>
      <c r="Y57" s="262"/>
      <c r="Z57" s="261"/>
      <c r="AA57" s="262"/>
      <c r="AB57" s="262"/>
      <c r="AC57" s="263"/>
    </row>
    <row r="58" spans="1:33" ht="22.75" customHeight="1">
      <c r="S58" s="112"/>
      <c r="T58" s="112"/>
      <c r="U58" s="112"/>
      <c r="V58" s="112"/>
      <c r="W58" s="112"/>
      <c r="X58" s="98"/>
      <c r="Y58" s="98"/>
      <c r="Z58" s="98"/>
      <c r="AA58" s="98"/>
      <c r="AB58" s="98"/>
      <c r="AC58" s="98"/>
      <c r="AD58"/>
      <c r="AE58"/>
      <c r="AF58" s="277"/>
      <c r="AG58" s="277"/>
    </row>
    <row r="59" spans="1:33" ht="22.75" customHeight="1">
      <c r="S59" s="112"/>
      <c r="T59" s="112"/>
      <c r="U59" s="112"/>
      <c r="V59" s="112"/>
      <c r="W59" s="112"/>
      <c r="X59" s="98"/>
      <c r="Y59" s="98"/>
      <c r="Z59" s="98"/>
      <c r="AA59" s="98"/>
      <c r="AB59" s="98"/>
      <c r="AC59" s="98"/>
      <c r="AD59" s="277"/>
      <c r="AE59" s="277"/>
      <c r="AF59" s="277"/>
      <c r="AG59" s="277"/>
    </row>
    <row r="60" spans="1:33" ht="15.65" customHeight="1">
      <c r="S60" s="112"/>
      <c r="T60" s="112"/>
      <c r="U60" s="112"/>
      <c r="V60" s="112"/>
      <c r="W60" s="112"/>
      <c r="X60" s="98"/>
      <c r="Y60" s="98"/>
      <c r="Z60" s="98"/>
      <c r="AA60" s="98"/>
      <c r="AB60" s="98"/>
      <c r="AC60" s="98"/>
      <c r="AD60" s="277"/>
      <c r="AE60" s="277"/>
      <c r="AF60" s="277"/>
      <c r="AG60" s="277"/>
    </row>
    <row r="61" spans="1:33" ht="15" customHeight="1">
      <c r="S61" s="112"/>
      <c r="T61" s="112"/>
      <c r="U61" s="112"/>
      <c r="V61" s="112"/>
      <c r="W61" s="112"/>
      <c r="X61" s="98"/>
      <c r="Y61" s="98"/>
      <c r="Z61" s="98"/>
      <c r="AA61" s="98"/>
      <c r="AB61" s="98"/>
      <c r="AC61" s="98"/>
      <c r="AD61" s="277"/>
      <c r="AE61" s="277"/>
      <c r="AF61" s="277"/>
      <c r="AG61" s="277"/>
    </row>
    <row r="62" spans="1:33" ht="15.65" customHeight="1"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277"/>
      <c r="AE62" s="277"/>
      <c r="AF62" s="277"/>
      <c r="AG62" s="277"/>
    </row>
    <row r="63" spans="1:33" ht="15" customHeight="1"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277"/>
      <c r="AE63" s="277"/>
      <c r="AF63" s="277"/>
      <c r="AG63" s="277"/>
    </row>
    <row r="64" spans="1:33" ht="15" customHeight="1"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277"/>
      <c r="AE64" s="277"/>
      <c r="AF64" s="277"/>
      <c r="AG64" s="277"/>
    </row>
    <row r="65" spans="19:33" ht="15.65" customHeight="1"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277"/>
      <c r="AE65" s="277"/>
      <c r="AF65" s="277"/>
      <c r="AG65" s="277"/>
    </row>
    <row r="66" spans="19:33"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277"/>
      <c r="AE66" s="277"/>
      <c r="AF66" s="277"/>
      <c r="AG66" s="277"/>
    </row>
    <row r="67" spans="19:33"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277"/>
      <c r="AE67" s="277"/>
      <c r="AF67" s="277"/>
      <c r="AG67" s="277"/>
    </row>
    <row r="68" spans="19:33"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277"/>
      <c r="AE68" s="277"/>
      <c r="AF68" s="277"/>
      <c r="AG68" s="277"/>
    </row>
    <row r="69" spans="19:33"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277"/>
      <c r="AE69" s="277"/>
    </row>
    <row r="70" spans="19:33">
      <c r="S70" s="98"/>
      <c r="T70" s="98"/>
      <c r="U70" s="98"/>
      <c r="V70" s="98"/>
      <c r="W70" s="98"/>
      <c r="X70" s="98"/>
      <c r="AA70" s="98"/>
    </row>
  </sheetData>
  <mergeCells count="134">
    <mergeCell ref="A1:A3"/>
    <mergeCell ref="AD6:AG7"/>
    <mergeCell ref="S26:W26"/>
    <mergeCell ref="T16:T19"/>
    <mergeCell ref="U16:U19"/>
    <mergeCell ref="V22:V25"/>
    <mergeCell ref="W22:W25"/>
    <mergeCell ref="S20:W21"/>
    <mergeCell ref="V16:V19"/>
    <mergeCell ref="M38:M40"/>
    <mergeCell ref="B30:C31"/>
    <mergeCell ref="B32:C40"/>
    <mergeCell ref="N31:R35"/>
    <mergeCell ref="D27:D30"/>
    <mergeCell ref="E27:E30"/>
    <mergeCell ref="B27:C29"/>
    <mergeCell ref="F27:F30"/>
    <mergeCell ref="G27:G30"/>
    <mergeCell ref="H27:H30"/>
    <mergeCell ref="I27:I30"/>
    <mergeCell ref="H32:H35"/>
    <mergeCell ref="P27:P30"/>
    <mergeCell ref="Q27:Q30"/>
    <mergeCell ref="J35:L36"/>
    <mergeCell ref="F31:F32"/>
    <mergeCell ref="R27:R30"/>
    <mergeCell ref="B23:C24"/>
    <mergeCell ref="N22:N25"/>
    <mergeCell ref="O22:O25"/>
    <mergeCell ref="N27:N30"/>
    <mergeCell ref="O27:O30"/>
    <mergeCell ref="N15:R15"/>
    <mergeCell ref="J27:J30"/>
    <mergeCell ref="K29:K30"/>
    <mergeCell ref="P22:P25"/>
    <mergeCell ref="Q22:Q25"/>
    <mergeCell ref="R22:R25"/>
    <mergeCell ref="N26:R26"/>
    <mergeCell ref="R13:R14"/>
    <mergeCell ref="D20:H21"/>
    <mergeCell ref="I20:M21"/>
    <mergeCell ref="N20:R21"/>
    <mergeCell ref="D22:D25"/>
    <mergeCell ref="W16:W19"/>
    <mergeCell ref="J16:J19"/>
    <mergeCell ref="D16:H19"/>
    <mergeCell ref="T22:T25"/>
    <mergeCell ref="S16:S19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D15:H15"/>
    <mergeCell ref="I15:M15"/>
    <mergeCell ref="U22:U25"/>
    <mergeCell ref="K16:K19"/>
    <mergeCell ref="S22:S25"/>
    <mergeCell ref="S27:W30"/>
    <mergeCell ref="L27:L30"/>
    <mergeCell ref="W32:W35"/>
    <mergeCell ref="M27:M30"/>
    <mergeCell ref="L11:L14"/>
    <mergeCell ref="S11:S14"/>
    <mergeCell ref="N16:R17"/>
    <mergeCell ref="N18:R19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S15:W15"/>
    <mergeCell ref="T11:T14"/>
    <mergeCell ref="U11:U14"/>
    <mergeCell ref="V11:V14"/>
    <mergeCell ref="W11:W14"/>
    <mergeCell ref="O13:O14"/>
    <mergeCell ref="P13:P14"/>
    <mergeCell ref="A4:A8"/>
    <mergeCell ref="B8:C8"/>
    <mergeCell ref="H7:H8"/>
    <mergeCell ref="M7:M8"/>
    <mergeCell ref="D26:H26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E35:G36"/>
    <mergeCell ref="S35:S36"/>
    <mergeCell ref="T35:V36"/>
    <mergeCell ref="D37:H40"/>
    <mergeCell ref="S37:W40"/>
    <mergeCell ref="I26:M26"/>
    <mergeCell ref="J31:L34"/>
    <mergeCell ref="D11:H14"/>
    <mergeCell ref="AA4:AC4"/>
    <mergeCell ref="AA5:AC5"/>
    <mergeCell ref="X4:Z4"/>
    <mergeCell ref="S9:W10"/>
    <mergeCell ref="N5:R5"/>
    <mergeCell ref="S5:W5"/>
    <mergeCell ref="X5:Z5"/>
    <mergeCell ref="S4:W4"/>
    <mergeCell ref="N4:R4"/>
    <mergeCell ref="B6:W6"/>
    <mergeCell ref="R7:R8"/>
    <mergeCell ref="W7:W8"/>
    <mergeCell ref="D9:H10"/>
    <mergeCell ref="I9:M10"/>
    <mergeCell ref="N9:R10"/>
    <mergeCell ref="B4:C4"/>
    <mergeCell ref="D4:H4"/>
    <mergeCell ref="I4:M4"/>
    <mergeCell ref="B5:C5"/>
    <mergeCell ref="B7:C7"/>
    <mergeCell ref="D5:H5"/>
    <mergeCell ref="I5:M5"/>
    <mergeCell ref="Q13:Q14"/>
  </mergeCells>
  <phoneticPr fontId="23"/>
  <hyperlinks>
    <hyperlink ref="E7" r:id="rId1" xr:uid="{3948E18A-C4DE-46AA-9954-DA531489F4ED}"/>
    <hyperlink ref="D7" r:id="rId2" xr:uid="{FC56D467-0855-455A-A403-5962D3CC584C}"/>
    <hyperlink ref="F7" r:id="rId3" xr:uid="{4AFD17FD-E6F9-443C-ADA9-774CB23F3D82}"/>
    <hyperlink ref="G7" r:id="rId4" xr:uid="{3669B227-B8B4-460C-9CD8-1F80BED58D7C}"/>
    <hyperlink ref="B27:C29" r:id="rId5" display="802 WCSC" xr:uid="{37193895-1BA0-4109-A1C4-266FB4CEAB7C}"/>
    <hyperlink ref="B7:C7" r:id="rId6" display="Webex 1" xr:uid="{92FCFE67-3C6C-4F70-9841-3DA5B3ED865E}"/>
    <hyperlink ref="J7" r:id="rId7" xr:uid="{4DAE9F39-4C5A-47CE-A93F-FEA05A93A1A2}"/>
    <hyperlink ref="I7" r:id="rId8" xr:uid="{625BD18A-D186-4377-9549-967575585DE1}"/>
    <hyperlink ref="K7" r:id="rId9" xr:uid="{03680E00-2A0C-43E8-883E-77F998B0FFA6}"/>
    <hyperlink ref="L7" r:id="rId10" xr:uid="{74C7836D-2B8D-4C63-9FE6-87A97F219F6C}"/>
    <hyperlink ref="O7" r:id="rId11" xr:uid="{B401A6F5-B5E2-49A5-A41D-1228DA80B9B0}"/>
    <hyperlink ref="N7" r:id="rId12" xr:uid="{68BAE0E8-7A43-4665-889A-8279F23B1540}"/>
    <hyperlink ref="P7" r:id="rId13" xr:uid="{613E879A-58C7-4B38-8F86-5FEB70668AC5}"/>
    <hyperlink ref="Q7" r:id="rId14" xr:uid="{3A478CCE-85B0-44F3-9FF1-6882E615A760}"/>
    <hyperlink ref="T7" r:id="rId15" xr:uid="{A55E7489-6FD6-4810-A365-92D4DDBBF918}"/>
    <hyperlink ref="S7" r:id="rId16" xr:uid="{F5330D3B-8C08-487B-8576-9470ADD60077}"/>
    <hyperlink ref="U7" r:id="rId17" xr:uid="{23A22B1F-9409-4706-87CF-7E43AD4466BF}"/>
    <hyperlink ref="V7" r:id="rId18" xr:uid="{A227270E-CBD0-4B81-8DC7-3535E992448F}"/>
  </hyperlinks>
  <pageMargins left="0.7" right="0.7" top="0.75" bottom="0.75" header="0.3" footer="0.3"/>
  <pageSetup paperSize="9" orientation="portrait" horizontalDpi="1200" verticalDpi="1200" r:id="rId19"/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L63"/>
  <sheetViews>
    <sheetView topLeftCell="A12" zoomScale="50" zoomScaleNormal="50" workbookViewId="0">
      <selection activeCell="A14" sqref="A14"/>
    </sheetView>
  </sheetViews>
  <sheetFormatPr defaultColWidth="8.90625" defaultRowHeight="13"/>
  <cols>
    <col min="1" max="1" width="30.90625" customWidth="1"/>
    <col min="2" max="2" width="127.08984375" customWidth="1"/>
    <col min="4" max="4" width="56.81640625" customWidth="1"/>
    <col min="6" max="6" width="15.1796875" customWidth="1"/>
    <col min="7" max="7" width="25.08984375" customWidth="1"/>
  </cols>
  <sheetData>
    <row r="1" spans="1:12" s="167" customFormat="1" ht="192" customHeight="1">
      <c r="A1" s="560" t="s">
        <v>356</v>
      </c>
      <c r="B1" s="561"/>
      <c r="C1" s="561"/>
      <c r="D1" s="561"/>
      <c r="E1" s="561"/>
      <c r="F1" s="561"/>
      <c r="G1" s="562"/>
      <c r="I1" s="168"/>
      <c r="L1" s="131"/>
    </row>
    <row r="2" spans="1:12" s="167" customFormat="1" ht="65" customHeight="1" thickBot="1">
      <c r="A2" s="563" t="s">
        <v>357</v>
      </c>
      <c r="B2" s="564"/>
      <c r="C2" s="564"/>
      <c r="D2" s="564"/>
      <c r="E2" s="564"/>
      <c r="F2" s="564"/>
      <c r="G2" s="565"/>
      <c r="I2" s="169"/>
    </row>
    <row r="3" spans="1:12" s="170" customFormat="1" ht="65" customHeight="1"/>
    <row r="4" spans="1:12" s="170" customFormat="1" ht="65" customHeight="1">
      <c r="A4" s="566"/>
      <c r="B4" s="567"/>
      <c r="C4" s="567"/>
      <c r="D4" s="567"/>
      <c r="E4" s="567"/>
      <c r="F4" s="567"/>
      <c r="G4" s="568"/>
    </row>
    <row r="5" spans="1:12" s="170" customFormat="1" ht="65" customHeight="1">
      <c r="A5" s="569"/>
      <c r="B5" s="570"/>
      <c r="C5" s="570"/>
      <c r="D5" s="570"/>
      <c r="E5" s="570"/>
      <c r="F5" s="570"/>
      <c r="G5" s="571"/>
    </row>
    <row r="6" spans="1:12" s="170" customFormat="1" ht="65" customHeight="1">
      <c r="A6" s="569"/>
      <c r="B6" s="570"/>
      <c r="C6" s="570"/>
      <c r="D6" s="570"/>
      <c r="E6" s="570"/>
      <c r="F6" s="570"/>
      <c r="G6" s="571"/>
    </row>
    <row r="7" spans="1:12" s="170" customFormat="1" ht="36" customHeight="1">
      <c r="A7" s="569"/>
      <c r="B7" s="570"/>
      <c r="C7" s="570"/>
      <c r="D7" s="570"/>
      <c r="E7" s="570"/>
      <c r="F7" s="570"/>
      <c r="G7" s="571"/>
    </row>
    <row r="8" spans="1:12" s="170" customFormat="1" ht="64.650000000000006" hidden="1" customHeight="1">
      <c r="A8" s="572"/>
      <c r="B8" s="573"/>
      <c r="C8" s="573"/>
      <c r="D8" s="573"/>
      <c r="E8" s="573"/>
      <c r="F8" s="573"/>
      <c r="G8" s="574"/>
    </row>
    <row r="9" spans="1:12" s="173" customFormat="1" ht="409.6" customHeight="1">
      <c r="A9" s="171" t="s">
        <v>195</v>
      </c>
      <c r="B9" s="172" t="s">
        <v>89</v>
      </c>
    </row>
    <row r="10" spans="1:12" s="306" customFormat="1" ht="409.6" customHeight="1"/>
    <row r="11" spans="1:12" s="96" customFormat="1" ht="403.5" customHeight="1">
      <c r="A11" s="107" t="s">
        <v>88</v>
      </c>
      <c r="C11" s="193" t="s">
        <v>214</v>
      </c>
      <c r="G11" s="154"/>
    </row>
    <row r="12" spans="1:12" ht="204.5" customHeight="1"/>
    <row r="13" spans="1:12" s="106" customFormat="1" ht="33.9" customHeight="1">
      <c r="A13" s="131"/>
    </row>
    <row r="14" spans="1:12" ht="409.6" customHeight="1"/>
    <row r="15" spans="1:12" ht="169.5" customHeight="1"/>
    <row r="16" spans="1:12" ht="409.6" customHeight="1"/>
    <row r="17" spans="1:6" ht="220.5" customHeight="1"/>
    <row r="18" spans="1:6" s="173" customFormat="1" ht="36" customHeight="1">
      <c r="A18" s="274" t="s">
        <v>243</v>
      </c>
    </row>
    <row r="19" spans="1:6" s="273" customFormat="1" ht="14.4" customHeight="1"/>
    <row r="23" spans="1:6" ht="121">
      <c r="A23" s="289" t="s">
        <v>262</v>
      </c>
    </row>
    <row r="24" spans="1:6">
      <c r="A24" s="290"/>
    </row>
    <row r="26" spans="1:6" ht="22.5">
      <c r="A26" s="291"/>
    </row>
    <row r="27" spans="1:6" ht="15.5">
      <c r="A27" s="292"/>
    </row>
    <row r="28" spans="1:6" ht="15.75">
      <c r="A28" s="293"/>
    </row>
    <row r="29" spans="1:6" ht="16.25">
      <c r="A29" s="294"/>
      <c r="B29" s="575"/>
      <c r="C29" s="575"/>
      <c r="D29" s="294"/>
      <c r="E29" s="294"/>
    </row>
    <row r="30" spans="1:6" ht="16.25">
      <c r="A30" s="576"/>
      <c r="B30" s="576"/>
      <c r="C30" s="295"/>
      <c r="D30" s="295"/>
      <c r="E30" s="295"/>
      <c r="F30" s="294"/>
    </row>
    <row r="31" spans="1:6" ht="15.75" customHeight="1">
      <c r="A31" s="577"/>
      <c r="B31" s="577"/>
      <c r="C31" s="297"/>
      <c r="D31" s="577"/>
      <c r="E31" s="577"/>
      <c r="F31" s="575"/>
    </row>
    <row r="32" spans="1:6" ht="12.75" customHeight="1">
      <c r="A32" s="577"/>
      <c r="B32" s="577"/>
      <c r="C32" s="298"/>
      <c r="D32" s="577"/>
      <c r="E32" s="577"/>
      <c r="F32" s="575"/>
    </row>
    <row r="33" spans="1:6" ht="15.75" customHeight="1">
      <c r="A33" s="578"/>
      <c r="B33" s="578"/>
      <c r="C33" s="300"/>
      <c r="D33" s="578"/>
      <c r="E33" s="578"/>
      <c r="F33" s="575"/>
    </row>
    <row r="34" spans="1:6" ht="12.75" customHeight="1">
      <c r="A34" s="578"/>
      <c r="B34" s="578"/>
      <c r="C34" s="301"/>
      <c r="D34" s="578"/>
      <c r="E34" s="578"/>
      <c r="F34" s="575"/>
    </row>
    <row r="35" spans="1:6" ht="16.25">
      <c r="A35" s="577"/>
      <c r="B35" s="577"/>
      <c r="C35" s="296"/>
      <c r="D35" s="296"/>
      <c r="E35" s="296"/>
      <c r="F35" s="294"/>
    </row>
    <row r="36" spans="1:6" ht="16.25">
      <c r="A36" s="578"/>
      <c r="B36" s="578"/>
      <c r="C36" s="299"/>
      <c r="D36" s="299"/>
      <c r="E36" s="299"/>
      <c r="F36" s="294"/>
    </row>
    <row r="37" spans="1:6" ht="16.25">
      <c r="A37" s="577"/>
      <c r="B37" s="577"/>
      <c r="C37" s="296"/>
      <c r="D37" s="296"/>
      <c r="E37" s="296"/>
      <c r="F37" s="294"/>
    </row>
    <row r="38" spans="1:6" ht="15.75" customHeight="1">
      <c r="A38" s="576"/>
      <c r="B38" s="576"/>
      <c r="C38" s="302"/>
      <c r="D38" s="303"/>
      <c r="E38" s="303"/>
      <c r="F38" s="304"/>
    </row>
    <row r="39" spans="1:6" ht="16">
      <c r="A39" s="578"/>
      <c r="B39" s="578"/>
      <c r="C39" s="299"/>
      <c r="D39" s="299"/>
      <c r="E39" s="299"/>
      <c r="F39" s="304"/>
    </row>
    <row r="40" spans="1:6" ht="16">
      <c r="A40" s="577"/>
      <c r="B40" s="577"/>
      <c r="C40" s="296"/>
      <c r="D40" s="296"/>
      <c r="E40" s="296"/>
      <c r="F40" s="304"/>
    </row>
    <row r="41" spans="1:6" ht="16">
      <c r="A41" s="578"/>
      <c r="B41" s="578"/>
      <c r="C41" s="299"/>
      <c r="D41" s="299"/>
      <c r="E41" s="299"/>
      <c r="F41" s="304"/>
    </row>
    <row r="42" spans="1:6" ht="16">
      <c r="A42" s="577"/>
      <c r="B42" s="577"/>
      <c r="C42" s="296"/>
      <c r="D42" s="296"/>
      <c r="E42" s="296"/>
      <c r="F42" s="304"/>
    </row>
    <row r="43" spans="1:6" ht="16">
      <c r="A43" s="578"/>
      <c r="B43" s="578"/>
      <c r="C43" s="299"/>
      <c r="D43" s="299"/>
      <c r="E43" s="299"/>
      <c r="F43" s="304"/>
    </row>
    <row r="44" spans="1:6" ht="16">
      <c r="A44" s="577"/>
      <c r="B44" s="577"/>
      <c r="C44" s="296"/>
      <c r="D44" s="296"/>
      <c r="E44" s="296"/>
      <c r="F44" s="304"/>
    </row>
    <row r="45" spans="1:6" ht="15.75" customHeight="1">
      <c r="A45" s="579"/>
      <c r="B45" s="579"/>
      <c r="C45" s="305"/>
      <c r="D45" s="305"/>
      <c r="E45" s="305"/>
      <c r="F45" s="304"/>
    </row>
    <row r="46" spans="1:6" ht="16">
      <c r="A46" s="578"/>
      <c r="B46" s="578"/>
      <c r="C46" s="299"/>
      <c r="D46" s="299"/>
      <c r="E46" s="299"/>
      <c r="F46" s="304"/>
    </row>
    <row r="47" spans="1:6" ht="16">
      <c r="A47" s="577"/>
      <c r="B47" s="577"/>
      <c r="C47" s="296"/>
      <c r="D47" s="296"/>
      <c r="E47" s="296"/>
      <c r="F47" s="304"/>
    </row>
    <row r="48" spans="1:6" ht="16">
      <c r="A48" s="578"/>
      <c r="B48" s="578"/>
      <c r="C48" s="299"/>
      <c r="D48" s="299"/>
      <c r="E48" s="299"/>
      <c r="F48" s="304"/>
    </row>
    <row r="49" spans="1:6" ht="16">
      <c r="A49" s="577"/>
      <c r="B49" s="577"/>
      <c r="C49" s="296"/>
      <c r="D49" s="296"/>
      <c r="E49" s="296"/>
      <c r="F49" s="304"/>
    </row>
    <row r="50" spans="1:6" ht="16">
      <c r="A50" s="578"/>
      <c r="B50" s="578"/>
      <c r="C50" s="299"/>
      <c r="D50" s="299"/>
      <c r="E50" s="299"/>
      <c r="F50" s="304"/>
    </row>
    <row r="51" spans="1:6" ht="16">
      <c r="A51" s="577"/>
      <c r="B51" s="577"/>
      <c r="C51" s="296"/>
      <c r="D51" s="296"/>
      <c r="E51" s="296"/>
      <c r="F51" s="304"/>
    </row>
    <row r="52" spans="1:6" ht="15.75" customHeight="1">
      <c r="A52" s="579"/>
      <c r="B52" s="579"/>
      <c r="C52" s="305"/>
      <c r="D52" s="305"/>
      <c r="E52" s="305"/>
      <c r="F52" s="304"/>
    </row>
    <row r="53" spans="1:6" ht="16">
      <c r="A53" s="578"/>
      <c r="B53" s="578"/>
      <c r="C53" s="299"/>
      <c r="D53" s="299"/>
      <c r="E53" s="299"/>
      <c r="F53" s="304"/>
    </row>
    <row r="54" spans="1:6" ht="15.75" customHeight="1">
      <c r="A54" s="577"/>
      <c r="B54" s="577"/>
      <c r="C54" s="296"/>
      <c r="D54" s="296"/>
      <c r="E54" s="296"/>
      <c r="F54" s="304"/>
    </row>
    <row r="55" spans="1:6" ht="15.75" customHeight="1">
      <c r="A55" s="583"/>
      <c r="B55" s="583"/>
      <c r="C55" s="583"/>
      <c r="D55" s="583"/>
      <c r="E55" s="583"/>
    </row>
    <row r="56" spans="1:6">
      <c r="A56" s="581"/>
      <c r="B56" s="581"/>
      <c r="C56" s="581"/>
      <c r="D56" s="581"/>
      <c r="E56" s="581"/>
    </row>
    <row r="57" spans="1:6" ht="21.75" customHeight="1">
      <c r="A57" s="580"/>
      <c r="B57" s="580"/>
      <c r="C57" s="580"/>
      <c r="D57" s="580"/>
      <c r="E57" s="580"/>
    </row>
    <row r="58" spans="1:6" ht="21.75" customHeight="1">
      <c r="A58" s="580"/>
      <c r="B58" s="580"/>
      <c r="C58" s="580"/>
      <c r="D58" s="580"/>
      <c r="E58" s="580"/>
    </row>
    <row r="59" spans="1:6" ht="21.75" customHeight="1">
      <c r="A59" s="580"/>
      <c r="B59" s="580"/>
      <c r="C59" s="580"/>
      <c r="D59" s="580"/>
      <c r="E59" s="580"/>
    </row>
    <row r="60" spans="1:6" ht="69" customHeight="1">
      <c r="A60" s="580"/>
      <c r="B60" s="580"/>
      <c r="C60" s="580"/>
      <c r="D60" s="580"/>
      <c r="E60" s="580"/>
    </row>
    <row r="61" spans="1:6">
      <c r="A61" s="581"/>
      <c r="B61" s="581"/>
      <c r="C61" s="581"/>
      <c r="D61" s="581"/>
      <c r="E61" s="581"/>
    </row>
    <row r="62" spans="1:6" ht="12.75" customHeight="1">
      <c r="A62" s="582"/>
      <c r="B62" s="582"/>
      <c r="C62" s="582"/>
      <c r="D62" s="582"/>
      <c r="E62" s="582"/>
    </row>
    <row r="63" spans="1:6">
      <c r="A63" s="581"/>
      <c r="B63" s="581"/>
      <c r="C63" s="581"/>
      <c r="D63" s="581"/>
      <c r="E63" s="581"/>
    </row>
  </sheetData>
  <mergeCells count="42">
    <mergeCell ref="A60:E60"/>
    <mergeCell ref="A61:E61"/>
    <mergeCell ref="A62:E62"/>
    <mergeCell ref="A63:E63"/>
    <mergeCell ref="A55:E55"/>
    <mergeCell ref="A56:E56"/>
    <mergeCell ref="A57:E57"/>
    <mergeCell ref="A58:E58"/>
    <mergeCell ref="A59:E59"/>
    <mergeCell ref="A50:B50"/>
    <mergeCell ref="A51:B51"/>
    <mergeCell ref="A52:B52"/>
    <mergeCell ref="A53:B53"/>
    <mergeCell ref="A54:B5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A31:B32"/>
    <mergeCell ref="D31:D32"/>
    <mergeCell ref="E31:E32"/>
    <mergeCell ref="F31:F32"/>
    <mergeCell ref="A33:B34"/>
    <mergeCell ref="D33:D34"/>
    <mergeCell ref="E33:E34"/>
    <mergeCell ref="F33:F34"/>
    <mergeCell ref="A1:G1"/>
    <mergeCell ref="A2:G2"/>
    <mergeCell ref="A4:G8"/>
    <mergeCell ref="B29:C29"/>
    <mergeCell ref="A30:B30"/>
  </mergeCells>
  <phoneticPr fontId="23"/>
  <hyperlinks>
    <hyperlink ref="B9" r:id="rId1" xr:uid="{BC7B2A7C-D271-4FA0-8E33-0898E1E965DC}"/>
    <hyperlink ref="A18" r:id="rId2" display="https://grouper.ieee.org/groups/802/15/pub/Meeting_Plan.html" xr:uid="{02B55015-C5B1-425E-A94E-49AB429B88ED}"/>
    <hyperlink ref="A1" r:id="rId3" xr:uid="{767D5209-780F-43AB-BCD4-700E6ED8CBD4}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55" workbookViewId="0">
      <selection activeCell="A55" sqref="A55"/>
    </sheetView>
  </sheetViews>
  <sheetFormatPr defaultColWidth="8.90625" defaultRowHeight="13"/>
  <sheetData>
    <row r="17" spans="4:6">
      <c r="E17" t="s">
        <v>110</v>
      </c>
    </row>
    <row r="23" spans="4:6" ht="120.75" customHeight="1">
      <c r="D23" t="s">
        <v>120</v>
      </c>
      <c r="E23" t="s">
        <v>121</v>
      </c>
      <c r="F23" s="136" t="s">
        <v>122</v>
      </c>
    </row>
    <row r="25" spans="4:6" ht="79.5" customHeight="1">
      <c r="D25" t="s">
        <v>114</v>
      </c>
      <c r="E25" t="s">
        <v>115</v>
      </c>
      <c r="F25" s="136" t="s">
        <v>116</v>
      </c>
    </row>
    <row r="26" spans="4:6" ht="98.4" customHeight="1">
      <c r="D26" t="s">
        <v>117</v>
      </c>
      <c r="E26" t="s">
        <v>118</v>
      </c>
      <c r="F26" s="136" t="s">
        <v>119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0"/>
  <sheetViews>
    <sheetView topLeftCell="A28" zoomScaleNormal="100" workbookViewId="0">
      <selection activeCell="E30" sqref="E30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90625" style="14" customWidth="1"/>
    <col min="6" max="6" width="22.54296875" style="2" customWidth="1"/>
    <col min="7" max="7" width="11.453125" style="2" customWidth="1"/>
    <col min="8" max="8" width="15.453125" style="2" customWidth="1"/>
    <col min="9" max="9" width="14.453125" style="2" bestFit="1" customWidth="1"/>
    <col min="10" max="10" width="17.453125" style="17" customWidth="1"/>
    <col min="11" max="11" width="14.453125" style="265" customWidth="1"/>
    <col min="13" max="13" width="17.453125" style="17" customWidth="1"/>
    <col min="14" max="16384" width="9.453125" style="2"/>
  </cols>
  <sheetData>
    <row r="1" spans="1:16" ht="18">
      <c r="B1" s="11"/>
      <c r="C1" s="12"/>
      <c r="D1" s="13" t="s">
        <v>90</v>
      </c>
      <c r="F1" s="15"/>
      <c r="G1" s="16"/>
      <c r="H1" s="151"/>
      <c r="I1" s="150"/>
      <c r="J1" s="151"/>
      <c r="K1" s="278"/>
    </row>
    <row r="2" spans="1:16">
      <c r="B2" s="15"/>
      <c r="C2" s="12"/>
      <c r="D2" s="18" t="s">
        <v>290</v>
      </c>
      <c r="F2" s="15"/>
      <c r="G2" s="16"/>
      <c r="H2" s="17"/>
      <c r="I2" s="16"/>
      <c r="K2" s="279"/>
    </row>
    <row r="3" spans="1:16" s="30" customFormat="1" ht="27">
      <c r="B3" s="41"/>
      <c r="C3" s="41"/>
      <c r="E3" s="57"/>
      <c r="F3" s="33"/>
      <c r="G3" s="87" t="s">
        <v>91</v>
      </c>
      <c r="H3" s="87" t="s">
        <v>297</v>
      </c>
      <c r="I3" s="87" t="s">
        <v>296</v>
      </c>
      <c r="J3" s="194" t="s">
        <v>294</v>
      </c>
      <c r="K3" s="280" t="s">
        <v>295</v>
      </c>
    </row>
    <row r="4" spans="1:16" s="17" customFormat="1" ht="18.75" customHeight="1">
      <c r="D4" s="47" t="s">
        <v>92</v>
      </c>
      <c r="E4" s="20"/>
      <c r="F4" s="35"/>
      <c r="G4" s="14">
        <v>60</v>
      </c>
      <c r="H4" s="68">
        <f>J4+2/24</f>
        <v>0.4375</v>
      </c>
      <c r="I4" s="68">
        <f>J4-4/24</f>
        <v>0.18750000000000003</v>
      </c>
      <c r="J4" s="68">
        <v>0.35416666666666669</v>
      </c>
      <c r="K4" s="128">
        <f>J4+9/24</f>
        <v>0.72916666666666674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3"/>
      <c r="K5" s="264"/>
      <c r="M5" s="33"/>
      <c r="N5" s="30"/>
      <c r="O5" s="30"/>
      <c r="P5" s="30"/>
    </row>
    <row r="6" spans="1:16" s="63" customFormat="1" ht="16.5" customHeight="1" thickBot="1">
      <c r="B6" s="83"/>
      <c r="D6" s="50" t="s">
        <v>93</v>
      </c>
      <c r="E6" s="14"/>
      <c r="F6" s="61"/>
      <c r="G6" s="62"/>
      <c r="I6" s="66"/>
      <c r="J6" s="85"/>
      <c r="K6" s="281"/>
      <c r="M6" s="85"/>
    </row>
    <row r="7" spans="1:16" s="30" customFormat="1" ht="19.25" thickBot="1">
      <c r="D7" s="175" t="s">
        <v>317</v>
      </c>
      <c r="E7" s="176"/>
      <c r="F7" s="175"/>
      <c r="G7" s="177"/>
      <c r="I7" s="53"/>
      <c r="J7" s="33"/>
      <c r="K7" s="282"/>
      <c r="M7" s="33"/>
    </row>
    <row r="8" spans="1:16" s="30" customFormat="1" ht="18.5">
      <c r="D8" s="175" t="s">
        <v>143</v>
      </c>
      <c r="E8" s="176"/>
      <c r="F8" s="175" t="s">
        <v>148</v>
      </c>
      <c r="G8" s="178"/>
      <c r="I8" s="53"/>
      <c r="J8" s="33"/>
      <c r="K8" s="282"/>
      <c r="M8" s="33"/>
    </row>
    <row r="9" spans="1:16" s="196" customFormat="1" ht="10.5">
      <c r="D9" s="197" t="s">
        <v>309</v>
      </c>
      <c r="E9" s="198"/>
      <c r="F9" s="197" t="s">
        <v>310</v>
      </c>
      <c r="G9" s="199"/>
      <c r="I9" s="200"/>
      <c r="J9" s="201"/>
      <c r="K9" s="283"/>
      <c r="M9" s="201"/>
    </row>
    <row r="10" spans="1:16" s="30" customFormat="1" ht="18.5">
      <c r="D10" s="271" t="s">
        <v>307</v>
      </c>
      <c r="E10" s="176"/>
      <c r="F10" s="175" t="s">
        <v>253</v>
      </c>
      <c r="G10" s="178"/>
      <c r="I10" s="53"/>
      <c r="J10" s="33"/>
      <c r="K10" s="282"/>
      <c r="M10" s="33"/>
    </row>
    <row r="11" spans="1:16" s="30" customFormat="1" ht="18.5">
      <c r="D11" s="175" t="s">
        <v>308</v>
      </c>
      <c r="E11" s="176"/>
      <c r="F11" s="175" t="s">
        <v>231</v>
      </c>
      <c r="G11" s="178"/>
      <c r="I11" s="53"/>
      <c r="J11" s="33"/>
      <c r="K11" s="282"/>
      <c r="M11" s="33"/>
    </row>
    <row r="12" spans="1:16" s="30" customFormat="1" ht="18.5">
      <c r="D12" s="175"/>
      <c r="E12" s="176"/>
      <c r="F12" s="189" t="s">
        <v>254</v>
      </c>
      <c r="G12" s="178"/>
      <c r="I12" s="53"/>
      <c r="J12" s="33"/>
      <c r="K12" s="282"/>
      <c r="M12" s="33"/>
    </row>
    <row r="13" spans="1:16" s="30" customFormat="1" ht="18">
      <c r="D13" s="38"/>
      <c r="E13" s="176"/>
      <c r="F13" s="189" t="s">
        <v>232</v>
      </c>
      <c r="G13" s="178"/>
      <c r="I13" s="53"/>
      <c r="J13" s="33"/>
      <c r="K13" s="282"/>
      <c r="M13" s="33"/>
    </row>
    <row r="14" spans="1:16" s="30" customFormat="1" ht="18.5">
      <c r="D14" s="38"/>
      <c r="E14" s="176"/>
      <c r="F14" s="175" t="s">
        <v>311</v>
      </c>
      <c r="G14" s="178"/>
      <c r="I14" s="53"/>
      <c r="J14" s="33"/>
      <c r="K14" s="282"/>
      <c r="M14" s="33"/>
    </row>
    <row r="15" spans="1:16" s="30" customFormat="1" ht="18.5">
      <c r="D15" s="38"/>
      <c r="E15" s="176"/>
      <c r="F15" s="175" t="s">
        <v>233</v>
      </c>
      <c r="G15" s="178"/>
      <c r="I15" s="53"/>
      <c r="J15" s="33"/>
      <c r="K15" s="282"/>
      <c r="M15" s="33"/>
    </row>
    <row r="16" spans="1:16" s="30" customFormat="1" ht="18">
      <c r="D16" s="38"/>
      <c r="E16" s="176"/>
      <c r="F16" s="189" t="s">
        <v>312</v>
      </c>
      <c r="G16" s="178"/>
      <c r="I16" s="53"/>
      <c r="J16" s="33"/>
      <c r="K16" s="282"/>
      <c r="M16" s="33"/>
    </row>
    <row r="17" spans="1:16" s="30" customFormat="1" ht="18">
      <c r="B17" s="52"/>
      <c r="C17" s="37"/>
      <c r="D17" s="180"/>
      <c r="E17" s="31"/>
      <c r="F17" s="189"/>
      <c r="G17" s="39"/>
      <c r="I17" s="53"/>
      <c r="J17" s="33"/>
      <c r="K17" s="282"/>
      <c r="M17" s="33"/>
    </row>
    <row r="18" spans="1:16" ht="16.5" customHeight="1">
      <c r="B18" s="11"/>
      <c r="C18" s="12"/>
      <c r="D18" s="13" t="s">
        <v>94</v>
      </c>
      <c r="F18" s="15"/>
      <c r="G18" s="16"/>
      <c r="I18" s="16"/>
      <c r="K18" s="279"/>
      <c r="L18" s="2"/>
      <c r="M18" s="2"/>
    </row>
    <row r="19" spans="1:16">
      <c r="B19" s="15"/>
      <c r="C19" s="12"/>
      <c r="D19" s="18" t="s">
        <v>290</v>
      </c>
      <c r="F19" s="15"/>
      <c r="G19" s="16"/>
      <c r="I19" s="16"/>
      <c r="K19" s="279"/>
      <c r="L19" s="2"/>
      <c r="M19" s="2"/>
    </row>
    <row r="20" spans="1:16">
      <c r="B20" s="15"/>
      <c r="C20" s="12"/>
      <c r="D20" s="18"/>
      <c r="F20" s="15"/>
      <c r="G20" s="16"/>
      <c r="I20" s="16"/>
      <c r="K20" s="279"/>
      <c r="L20" s="2"/>
      <c r="M20" s="2"/>
    </row>
    <row r="21" spans="1:16" s="30" customFormat="1" ht="27">
      <c r="B21" s="32"/>
      <c r="C21" s="37"/>
      <c r="D21" s="50"/>
      <c r="E21" s="35" t="s">
        <v>95</v>
      </c>
      <c r="F21" s="35" t="s">
        <v>96</v>
      </c>
      <c r="G21" s="46" t="s">
        <v>91</v>
      </c>
      <c r="H21" s="87" t="s">
        <v>297</v>
      </c>
      <c r="I21" s="87" t="s">
        <v>296</v>
      </c>
      <c r="J21" s="194" t="s">
        <v>294</v>
      </c>
      <c r="K21" s="280" t="s">
        <v>295</v>
      </c>
      <c r="M21" s="33"/>
    </row>
    <row r="22" spans="1:16" ht="54">
      <c r="A22" s="30"/>
      <c r="B22" s="32"/>
      <c r="C22" s="37"/>
      <c r="D22" s="311" t="s">
        <v>313</v>
      </c>
      <c r="E22" s="20"/>
      <c r="F22" s="61"/>
      <c r="G22" s="48">
        <v>120</v>
      </c>
      <c r="H22" s="76">
        <f>J22+2/24</f>
        <v>0.5625</v>
      </c>
      <c r="I22" s="76">
        <f>J22-4/24</f>
        <v>0.3125</v>
      </c>
      <c r="J22" s="76">
        <v>0.47916666666666669</v>
      </c>
      <c r="K22" s="127">
        <f>J22+9/24</f>
        <v>0.85416666666666674</v>
      </c>
      <c r="L22" s="2"/>
      <c r="M22" s="33"/>
      <c r="N22" s="30"/>
      <c r="O22" s="30"/>
      <c r="P22" s="30"/>
    </row>
    <row r="23" spans="1:16" ht="18">
      <c r="A23" s="30"/>
      <c r="B23" s="36">
        <v>1.1000000000000001</v>
      </c>
      <c r="C23" s="37"/>
      <c r="D23" s="38" t="s">
        <v>97</v>
      </c>
      <c r="E23" s="67" t="s">
        <v>377</v>
      </c>
      <c r="F23" s="75" t="s">
        <v>98</v>
      </c>
      <c r="G23" s="14">
        <v>1</v>
      </c>
      <c r="H23" s="76">
        <f>J23+2/24</f>
        <v>0.5625</v>
      </c>
      <c r="I23" s="76">
        <f>J23-4/24</f>
        <v>0.3125</v>
      </c>
      <c r="J23" s="76">
        <v>0.47916666666666669</v>
      </c>
      <c r="K23" s="127">
        <f>J23+9/24</f>
        <v>0.85416666666666674</v>
      </c>
      <c r="L23" s="2"/>
      <c r="M23" s="33"/>
      <c r="N23" s="30"/>
      <c r="O23" s="30"/>
      <c r="P23" s="30"/>
    </row>
    <row r="24" spans="1:16" ht="54">
      <c r="A24" s="30"/>
      <c r="B24" s="36"/>
      <c r="C24" s="37"/>
      <c r="D24" s="38" t="s">
        <v>241</v>
      </c>
      <c r="E24" s="48" t="s">
        <v>376</v>
      </c>
      <c r="F24" s="64" t="s">
        <v>98</v>
      </c>
      <c r="G24" s="48">
        <v>1</v>
      </c>
      <c r="H24" s="76">
        <f>H23+TIME(0,G23,0)</f>
        <v>0.56319444444444444</v>
      </c>
      <c r="I24" s="76">
        <f>I23+TIME(0,G23,0)</f>
        <v>0.31319444444444444</v>
      </c>
      <c r="J24" s="76">
        <f>J23+TIME(0,G23,0)</f>
        <v>0.47986111111111113</v>
      </c>
      <c r="K24" s="127">
        <f>K23+TIME(0,G23,0)</f>
        <v>0.85486111111111118</v>
      </c>
      <c r="L24" s="2"/>
      <c r="M24" s="33"/>
      <c r="N24" s="30"/>
      <c r="O24" s="30"/>
      <c r="P24" s="30"/>
    </row>
    <row r="25" spans="1:16" ht="18">
      <c r="A25" s="30"/>
      <c r="B25" s="36">
        <f>B23+0.1</f>
        <v>1.2000000000000002</v>
      </c>
      <c r="C25" s="30"/>
      <c r="D25" s="38" t="s">
        <v>99</v>
      </c>
      <c r="F25" s="61" t="s">
        <v>100</v>
      </c>
      <c r="G25" s="14">
        <v>3</v>
      </c>
      <c r="H25" s="68">
        <f>H24+TIME(0,G24,0)</f>
        <v>0.56388888888888888</v>
      </c>
      <c r="I25" s="68">
        <f>I24+TIME(0,G24,0)</f>
        <v>0.31388888888888888</v>
      </c>
      <c r="J25" s="68">
        <f>J24+TIME(0,G24,0)</f>
        <v>0.48055555555555557</v>
      </c>
      <c r="K25" s="128">
        <f>K24+TIME(0,G24,0)</f>
        <v>0.85555555555555562</v>
      </c>
      <c r="L25" s="2"/>
      <c r="M25" s="33"/>
      <c r="N25" s="30"/>
      <c r="O25" s="30"/>
      <c r="P25" s="30"/>
    </row>
    <row r="26" spans="1:16" ht="24.9" customHeight="1">
      <c r="A26" s="30"/>
      <c r="B26" s="36">
        <f>B25+0.1</f>
        <v>1.3000000000000003</v>
      </c>
      <c r="C26" s="37"/>
      <c r="D26" s="38" t="s">
        <v>101</v>
      </c>
      <c r="E26" s="20" t="s">
        <v>377</v>
      </c>
      <c r="F26" s="61" t="s">
        <v>98</v>
      </c>
      <c r="G26" s="14">
        <v>5</v>
      </c>
      <c r="H26" s="68">
        <f>H25+TIME(0,G25,0)</f>
        <v>0.56597222222222221</v>
      </c>
      <c r="I26" s="68">
        <f>I25+TIME(0,G25,0)</f>
        <v>0.31597222222222221</v>
      </c>
      <c r="J26" s="68">
        <f>J25+TIME(0,G25,0)</f>
        <v>0.4826388888888889</v>
      </c>
      <c r="K26" s="128">
        <f>K25+TIME(0,G25,0)</f>
        <v>0.85763888888888895</v>
      </c>
      <c r="L26" s="2"/>
      <c r="M26" s="33"/>
      <c r="N26" s="30"/>
      <c r="O26" s="30"/>
      <c r="P26" s="30"/>
    </row>
    <row r="27" spans="1:16" ht="41.25" customHeight="1">
      <c r="A27" s="30"/>
      <c r="B27" s="36">
        <v>1.4</v>
      </c>
      <c r="C27" s="37"/>
      <c r="D27" s="71" t="s">
        <v>298</v>
      </c>
      <c r="E27" s="67" t="s">
        <v>299</v>
      </c>
      <c r="F27" s="64" t="s">
        <v>136</v>
      </c>
      <c r="G27" s="48">
        <v>10</v>
      </c>
      <c r="H27" s="68">
        <f>H26+TIME(0,G26,0)</f>
        <v>0.56944444444444442</v>
      </c>
      <c r="I27" s="68">
        <f>I26+TIME(0,G26,0)</f>
        <v>0.31944444444444442</v>
      </c>
      <c r="J27" s="68">
        <f>J26+TIME(0,G26,0)</f>
        <v>0.4861111111111111</v>
      </c>
      <c r="K27" s="128">
        <f>K26+TIME(0,G26,0)</f>
        <v>0.86111111111111116</v>
      </c>
      <c r="L27" s="2"/>
      <c r="M27" s="33"/>
      <c r="N27" s="30"/>
      <c r="O27" s="30"/>
      <c r="P27" s="30"/>
    </row>
    <row r="28" spans="1:16" s="103" customFormat="1" ht="33.75" customHeight="1">
      <c r="A28" s="100"/>
      <c r="B28" s="49"/>
      <c r="C28" s="101"/>
      <c r="D28" s="50" t="s">
        <v>102</v>
      </c>
      <c r="E28" s="67"/>
      <c r="F28" s="65"/>
      <c r="G28" s="48"/>
      <c r="H28" s="76"/>
      <c r="I28" s="76"/>
      <c r="J28" s="76"/>
      <c r="K28" s="127"/>
      <c r="M28" s="102"/>
      <c r="N28" s="100"/>
      <c r="O28" s="100"/>
      <c r="P28" s="100"/>
    </row>
    <row r="29" spans="1:16" ht="81.900000000000006" customHeight="1">
      <c r="A29" s="30"/>
      <c r="B29" s="49">
        <f>B27+0.1</f>
        <v>1.5</v>
      </c>
      <c r="C29" s="21"/>
      <c r="D29" s="71" t="s">
        <v>155</v>
      </c>
      <c r="E29" s="48" t="s">
        <v>300</v>
      </c>
      <c r="F29" s="64" t="s">
        <v>98</v>
      </c>
      <c r="G29" s="67">
        <v>20</v>
      </c>
      <c r="H29" s="76">
        <f>H27+TIME(0,G27,0)</f>
        <v>0.57638888888888884</v>
      </c>
      <c r="I29" s="76">
        <f>I27+TIME(0,G27,0)</f>
        <v>0.32638888888888884</v>
      </c>
      <c r="J29" s="76">
        <f>J27+TIME(0,G27,0)</f>
        <v>0.49305555555555552</v>
      </c>
      <c r="K29" s="127">
        <f>K27+TIME(0,G27,0)</f>
        <v>0.86805555555555558</v>
      </c>
      <c r="L29" s="2"/>
      <c r="M29" s="33"/>
      <c r="N29" s="30"/>
      <c r="O29" s="30"/>
      <c r="P29" s="30"/>
    </row>
    <row r="30" spans="1:16" s="90" customFormat="1" ht="72.900000000000006" customHeight="1">
      <c r="B30" s="54">
        <f t="shared" ref="B30:B36" si="0">B29+0.1</f>
        <v>1.6</v>
      </c>
      <c r="D30" s="163" t="s">
        <v>301</v>
      </c>
      <c r="E30" s="48" t="s">
        <v>302</v>
      </c>
      <c r="F30" s="191" t="s">
        <v>273</v>
      </c>
      <c r="G30" s="65">
        <v>10</v>
      </c>
      <c r="H30" s="76">
        <f t="shared" ref="H30:H36" si="1">H29+TIME(0,G29,0)</f>
        <v>0.59027777777777768</v>
      </c>
      <c r="I30" s="76">
        <f t="shared" ref="I30:I36" si="2">I29+TIME(0,G29,0)</f>
        <v>0.34027777777777773</v>
      </c>
      <c r="J30" s="76">
        <f t="shared" ref="J30:J36" si="3">J29+TIME(0,G29,0)</f>
        <v>0.50694444444444442</v>
      </c>
      <c r="K30" s="127">
        <f t="shared" ref="K30:K36" si="4">K29+TIME(0,G29,0)</f>
        <v>0.88194444444444442</v>
      </c>
    </row>
    <row r="31" spans="1:16" s="90" customFormat="1" ht="72.900000000000006" customHeight="1">
      <c r="B31" s="54">
        <f t="shared" si="0"/>
        <v>1.7000000000000002</v>
      </c>
      <c r="D31" s="163" t="s">
        <v>305</v>
      </c>
      <c r="E31" s="48" t="s">
        <v>378</v>
      </c>
      <c r="F31" s="190" t="s">
        <v>271</v>
      </c>
      <c r="G31" s="148">
        <v>30</v>
      </c>
      <c r="H31" s="76">
        <f t="shared" si="1"/>
        <v>0.5972222222222221</v>
      </c>
      <c r="I31" s="76">
        <f t="shared" si="2"/>
        <v>0.34722222222222215</v>
      </c>
      <c r="J31" s="76">
        <f t="shared" si="3"/>
        <v>0.51388888888888884</v>
      </c>
      <c r="K31" s="127">
        <f t="shared" si="4"/>
        <v>0.88888888888888884</v>
      </c>
    </row>
    <row r="32" spans="1:16" s="90" customFormat="1" ht="72.900000000000006" customHeight="1">
      <c r="B32" s="54">
        <f t="shared" si="0"/>
        <v>1.8000000000000003</v>
      </c>
      <c r="D32" s="149" t="s">
        <v>368</v>
      </c>
      <c r="E32" s="48" t="s">
        <v>369</v>
      </c>
      <c r="F32" s="86" t="s">
        <v>370</v>
      </c>
      <c r="G32" s="148">
        <v>10</v>
      </c>
      <c r="H32" s="76">
        <f t="shared" si="1"/>
        <v>0.61805555555555547</v>
      </c>
      <c r="I32" s="76">
        <f t="shared" si="2"/>
        <v>0.36805555555555547</v>
      </c>
      <c r="J32" s="76">
        <f t="shared" si="3"/>
        <v>0.53472222222222221</v>
      </c>
      <c r="K32" s="127">
        <f t="shared" si="4"/>
        <v>0.90972222222222221</v>
      </c>
    </row>
    <row r="33" spans="1:16" s="90" customFormat="1" ht="72.900000000000006" customHeight="1">
      <c r="B33" s="54">
        <f t="shared" si="0"/>
        <v>1.9000000000000004</v>
      </c>
      <c r="D33" s="149" t="s">
        <v>371</v>
      </c>
      <c r="E33" s="48" t="s">
        <v>372</v>
      </c>
      <c r="F33" s="86" t="s">
        <v>370</v>
      </c>
      <c r="G33" s="148">
        <v>15</v>
      </c>
      <c r="H33" s="76">
        <f t="shared" si="1"/>
        <v>0.62499999999999989</v>
      </c>
      <c r="I33" s="76">
        <f t="shared" si="2"/>
        <v>0.37499999999999989</v>
      </c>
      <c r="J33" s="76">
        <f t="shared" si="3"/>
        <v>0.54166666666666663</v>
      </c>
      <c r="K33" s="127">
        <f t="shared" si="4"/>
        <v>0.91666666666666663</v>
      </c>
    </row>
    <row r="34" spans="1:16" s="90" customFormat="1" ht="72.900000000000006" customHeight="1">
      <c r="B34" s="54">
        <f t="shared" si="0"/>
        <v>2.0000000000000004</v>
      </c>
      <c r="D34" s="149" t="s">
        <v>373</v>
      </c>
      <c r="E34" s="48" t="s">
        <v>374</v>
      </c>
      <c r="F34" s="86" t="s">
        <v>370</v>
      </c>
      <c r="G34" s="148">
        <v>15</v>
      </c>
      <c r="H34" s="76">
        <f t="shared" si="1"/>
        <v>0.63541666666666652</v>
      </c>
      <c r="I34" s="76">
        <f t="shared" si="2"/>
        <v>0.38541666666666657</v>
      </c>
      <c r="J34" s="76">
        <f t="shared" si="3"/>
        <v>0.55208333333333326</v>
      </c>
      <c r="K34" s="127">
        <f t="shared" si="4"/>
        <v>0.92708333333333326</v>
      </c>
    </row>
    <row r="35" spans="1:16" s="90" customFormat="1" ht="72.900000000000006" customHeight="1">
      <c r="B35" s="54">
        <f t="shared" si="0"/>
        <v>2.1000000000000005</v>
      </c>
      <c r="D35" s="149" t="s">
        <v>306</v>
      </c>
      <c r="E35" s="48" t="s">
        <v>260</v>
      </c>
      <c r="F35" s="190" t="s">
        <v>229</v>
      </c>
      <c r="G35" s="148">
        <v>5</v>
      </c>
      <c r="H35" s="76">
        <f t="shared" si="1"/>
        <v>0.64583333333333315</v>
      </c>
      <c r="I35" s="76">
        <f t="shared" si="2"/>
        <v>0.39583333333333326</v>
      </c>
      <c r="J35" s="76">
        <f t="shared" si="3"/>
        <v>0.56249999999999989</v>
      </c>
      <c r="K35" s="127">
        <f t="shared" si="4"/>
        <v>0.93749999999999989</v>
      </c>
    </row>
    <row r="36" spans="1:16" s="90" customFormat="1" ht="72.900000000000006" customHeight="1">
      <c r="B36" s="54">
        <f t="shared" si="0"/>
        <v>2.2000000000000006</v>
      </c>
      <c r="D36" s="117" t="s">
        <v>103</v>
      </c>
      <c r="E36" s="109"/>
      <c r="F36" s="113" t="s">
        <v>98</v>
      </c>
      <c r="G36" s="113">
        <v>1</v>
      </c>
      <c r="H36" s="76">
        <f t="shared" si="1"/>
        <v>0.64930555555555536</v>
      </c>
      <c r="I36" s="76">
        <f t="shared" si="2"/>
        <v>0.39930555555555547</v>
      </c>
      <c r="J36" s="76">
        <f t="shared" si="3"/>
        <v>0.5659722222222221</v>
      </c>
      <c r="K36" s="127">
        <f t="shared" si="4"/>
        <v>0.9409722222222221</v>
      </c>
    </row>
    <row r="37" spans="1:16" s="90" customFormat="1" ht="72.900000000000006" customHeight="1">
      <c r="B37" s="54"/>
      <c r="D37" s="117"/>
      <c r="E37" s="109"/>
      <c r="F37" s="113"/>
      <c r="G37" s="113"/>
      <c r="H37" s="76"/>
      <c r="I37" s="76"/>
      <c r="J37" s="76"/>
      <c r="K37" s="127"/>
    </row>
    <row r="38" spans="1:16" ht="18">
      <c r="A38" s="30"/>
      <c r="M38" s="33"/>
      <c r="N38" s="30"/>
      <c r="O38" s="30"/>
      <c r="P38" s="30"/>
    </row>
    <row r="39" spans="1:16" s="22" customFormat="1" ht="15" customHeight="1">
      <c r="D39" s="140" t="s">
        <v>104</v>
      </c>
      <c r="E39" s="110"/>
      <c r="H39" s="321"/>
      <c r="I39" s="321"/>
      <c r="J39" s="321"/>
      <c r="K39" s="267"/>
      <c r="L39" s="23"/>
    </row>
    <row r="40" spans="1:16" s="96" customFormat="1" ht="23">
      <c r="D40" s="314" t="s">
        <v>314</v>
      </c>
      <c r="E40" s="266"/>
      <c r="F40" s="266"/>
      <c r="H40" s="153"/>
      <c r="I40" s="153"/>
      <c r="J40" s="153"/>
      <c r="K40" s="268"/>
    </row>
    <row r="41" spans="1:16" s="96" customFormat="1" ht="23.5">
      <c r="D41" s="312" t="s">
        <v>315</v>
      </c>
      <c r="E41" s="153"/>
      <c r="F41" s="153"/>
      <c r="G41" s="153"/>
      <c r="H41" s="153"/>
      <c r="I41" s="153"/>
      <c r="J41" s="153"/>
      <c r="K41" s="268"/>
    </row>
    <row r="42" spans="1:16" s="96" customFormat="1" ht="20.5">
      <c r="D42" s="175" t="s">
        <v>316</v>
      </c>
      <c r="K42" s="266"/>
    </row>
    <row r="43" spans="1:16" s="88" customFormat="1" ht="20.5">
      <c r="D43" s="175" t="s">
        <v>143</v>
      </c>
      <c r="E43" s="96"/>
      <c r="F43" s="96"/>
      <c r="G43" s="96"/>
      <c r="H43" s="96"/>
      <c r="I43" s="96"/>
      <c r="J43" s="96"/>
      <c r="K43" s="266"/>
      <c r="M43" s="90"/>
    </row>
    <row r="44" spans="1:16" s="30" customFormat="1" ht="18">
      <c r="D44" s="179" t="s">
        <v>318</v>
      </c>
      <c r="E44" s="95"/>
      <c r="F44" s="95"/>
      <c r="G44" s="95"/>
      <c r="H44" s="95"/>
      <c r="I44" s="95"/>
      <c r="J44" s="95"/>
      <c r="K44" s="272"/>
      <c r="M44" s="33"/>
    </row>
    <row r="45" spans="1:16" s="88" customFormat="1" ht="20.5">
      <c r="D45" s="179" t="s">
        <v>319</v>
      </c>
      <c r="E45" s="96"/>
      <c r="F45" s="96"/>
      <c r="G45" s="96"/>
      <c r="H45" s="96"/>
      <c r="I45" s="96"/>
      <c r="J45" s="96"/>
      <c r="K45" s="266"/>
      <c r="M45" s="90"/>
    </row>
    <row r="46" spans="1:16" s="88" customFormat="1" ht="20.5">
      <c r="D46" s="175" t="s">
        <v>320</v>
      </c>
      <c r="K46" s="284"/>
      <c r="M46" s="90"/>
    </row>
    <row r="47" spans="1:16" s="88" customFormat="1" ht="20.25">
      <c r="D47" s="2"/>
      <c r="E47" s="2"/>
      <c r="F47" s="2"/>
      <c r="G47" s="2"/>
      <c r="H47" s="30"/>
      <c r="I47" s="2"/>
      <c r="J47" s="30"/>
      <c r="K47" s="285"/>
      <c r="M47" s="90"/>
    </row>
    <row r="48" spans="1:16" s="88" customFormat="1" ht="21">
      <c r="D48" s="157" t="s">
        <v>148</v>
      </c>
      <c r="K48" s="284"/>
      <c r="M48" s="90"/>
    </row>
    <row r="49" spans="1:13" s="88" customFormat="1" ht="20.5">
      <c r="D49" s="179" t="s">
        <v>321</v>
      </c>
      <c r="K49" s="284"/>
      <c r="M49" s="90"/>
    </row>
    <row r="50" spans="1:13" s="88" customFormat="1" ht="21">
      <c r="D50" s="157" t="s">
        <v>230</v>
      </c>
      <c r="K50" s="284"/>
      <c r="M50" s="90"/>
    </row>
    <row r="51" spans="1:13" s="88" customFormat="1" ht="21">
      <c r="D51" s="157" t="s">
        <v>150</v>
      </c>
      <c r="K51" s="284"/>
      <c r="M51" s="90"/>
    </row>
    <row r="52" spans="1:13" s="88" customFormat="1" ht="20.5">
      <c r="D52" s="189" t="s">
        <v>254</v>
      </c>
      <c r="K52" s="284"/>
      <c r="M52" s="90"/>
    </row>
    <row r="53" spans="1:13" s="88" customFormat="1" ht="20.5">
      <c r="D53" s="189" t="s">
        <v>232</v>
      </c>
      <c r="K53" s="284"/>
      <c r="M53" s="90"/>
    </row>
    <row r="54" spans="1:13" s="88" customFormat="1" ht="21">
      <c r="D54" s="157" t="s">
        <v>322</v>
      </c>
      <c r="K54" s="284"/>
      <c r="M54" s="90"/>
    </row>
    <row r="55" spans="1:13" s="88" customFormat="1" ht="21">
      <c r="D55" s="157" t="s">
        <v>196</v>
      </c>
      <c r="K55" s="284"/>
      <c r="M55" s="90"/>
    </row>
    <row r="56" spans="1:13" ht="21">
      <c r="A56" s="158"/>
      <c r="D56" s="189" t="s">
        <v>323</v>
      </c>
      <c r="E56" s="88"/>
      <c r="F56" s="88"/>
      <c r="G56" s="88"/>
      <c r="H56" s="88"/>
      <c r="I56" s="88"/>
      <c r="J56" s="88"/>
      <c r="K56" s="284"/>
      <c r="L56" s="2"/>
    </row>
    <row r="57" spans="1:13" s="88" customFormat="1" ht="21">
      <c r="D57" s="157"/>
      <c r="K57" s="284"/>
      <c r="M57" s="90"/>
    </row>
    <row r="58" spans="1:13" s="88" customFormat="1" ht="21">
      <c r="D58" s="157"/>
      <c r="K58" s="284"/>
      <c r="M58" s="90"/>
    </row>
    <row r="59" spans="1:13" s="88" customFormat="1" ht="21">
      <c r="D59" s="157"/>
      <c r="K59" s="284"/>
      <c r="M59" s="90"/>
    </row>
    <row r="60" spans="1:13" ht="21">
      <c r="A60" s="158"/>
      <c r="D60" s="189"/>
      <c r="E60" s="88"/>
      <c r="F60" s="88"/>
      <c r="G60" s="88"/>
      <c r="H60" s="88"/>
      <c r="I60" s="88"/>
      <c r="J60" s="88"/>
      <c r="K60" s="284"/>
    </row>
  </sheetData>
  <phoneticPr fontId="23"/>
  <hyperlinks>
    <hyperlink ref="F9" r:id="rId1" display="mailto:23490809065@ieeesa.webex.com" xr:uid="{0FEFF99D-8F57-4B47-AED6-C5678AE8F18A}"/>
    <hyperlink ref="F12" r:id="rId2" xr:uid="{D8EE39A4-2330-4A75-B8CE-A5DFAA70A84E}"/>
    <hyperlink ref="F13" r:id="rId3" xr:uid="{D0533982-FEBB-45DB-A646-995FE06EDDA5}"/>
    <hyperlink ref="F16" r:id="rId4" xr:uid="{FEE5D195-D64E-4BFA-A651-AD945AB0C7C2}"/>
    <hyperlink ref="D49" r:id="rId5" display="mailto:23367660100@ieeesa.webex.com" xr:uid="{87A79A6D-FE51-48C1-B4FD-DDB51CCFEE99}"/>
    <hyperlink ref="D44" r:id="rId6" display="https://ieeesa.webex.com/wbxmjs/joinservice/sites/ieeesa/meeting/download/3e0bdaecc2e845988112b28cb38bc738?siteurl=ieeesa&amp;MTID=m077b9725fcf2dbe44c37fbf440e67f30" xr:uid="{6115B267-86E5-4BD4-B9F3-808E5C20FBCC}"/>
    <hyperlink ref="D52" r:id="rId7" xr:uid="{4559D884-DA8B-4791-BC9C-33AA599EA3FA}"/>
    <hyperlink ref="D53" r:id="rId8" xr:uid="{66993151-FC09-4206-A4FD-916B99D19E1B}"/>
    <hyperlink ref="D56" r:id="rId9" xr:uid="{07DB494D-C60D-4C47-AE75-6CFA4BB1265F}"/>
  </hyperlinks>
  <pageMargins left="0.7" right="0.7" top="0.75" bottom="0.75" header="0.3" footer="0.3"/>
  <pageSetup orientation="portrait" horizontalDpi="1200" verticalDpi="1200"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O44"/>
  <sheetViews>
    <sheetView topLeftCell="A14" zoomScaleNormal="100" workbookViewId="0">
      <selection activeCell="F17" sqref="F17"/>
    </sheetView>
  </sheetViews>
  <sheetFormatPr defaultColWidth="8.90625" defaultRowHeight="15.25"/>
  <cols>
    <col min="3" max="3" width="6.453125" customWidth="1"/>
    <col min="4" max="4" width="42" style="74" customWidth="1"/>
    <col min="5" max="5" width="15.08984375" style="74" customWidth="1"/>
    <col min="6" max="6" width="22.453125" style="99" customWidth="1"/>
    <col min="7" max="7" width="8.453125" style="99"/>
    <col min="8" max="8" width="14.36328125" style="99" customWidth="1"/>
    <col min="9" max="9" width="12.54296875" style="99" customWidth="1"/>
    <col min="10" max="10" width="14" style="99" customWidth="1"/>
    <col min="11" max="11" width="14.81640625" style="152" customWidth="1"/>
  </cols>
  <sheetData>
    <row r="1" spans="1:15" s="2" customFormat="1" ht="16.5" customHeight="1">
      <c r="B1" s="11"/>
      <c r="C1" s="12"/>
      <c r="D1" s="13" t="s">
        <v>94</v>
      </c>
      <c r="E1" s="14"/>
      <c r="F1" s="15"/>
      <c r="G1" s="16"/>
      <c r="I1" s="16"/>
      <c r="J1" s="17"/>
      <c r="K1" s="279"/>
    </row>
    <row r="2" spans="1:15" s="2" customFormat="1" ht="15.5">
      <c r="B2" s="15"/>
      <c r="C2" s="12"/>
      <c r="D2" s="18" t="s">
        <v>355</v>
      </c>
      <c r="E2" s="14"/>
      <c r="F2" s="15"/>
      <c r="G2" s="16"/>
      <c r="I2" s="16"/>
      <c r="J2" s="17"/>
      <c r="K2" s="279"/>
    </row>
    <row r="3" spans="1:15" s="2" customFormat="1" ht="15.5">
      <c r="B3" s="15"/>
      <c r="C3" s="12"/>
      <c r="D3" s="18"/>
      <c r="E3" s="14"/>
      <c r="F3" s="15"/>
      <c r="G3" s="16"/>
      <c r="I3" s="16"/>
      <c r="J3" s="17"/>
      <c r="K3" s="279"/>
    </row>
    <row r="4" spans="1:15" s="2" customFormat="1" ht="25">
      <c r="A4" s="30"/>
      <c r="B4" s="32"/>
      <c r="C4" s="37"/>
      <c r="D4" s="50"/>
      <c r="E4" s="20" t="s">
        <v>95</v>
      </c>
      <c r="F4" s="61" t="s">
        <v>96</v>
      </c>
      <c r="G4" s="87" t="s">
        <v>91</v>
      </c>
      <c r="H4" s="320" t="s">
        <v>334</v>
      </c>
      <c r="I4" s="320" t="s">
        <v>335</v>
      </c>
      <c r="J4" s="194" t="s">
        <v>336</v>
      </c>
      <c r="K4" s="280" t="s">
        <v>337</v>
      </c>
      <c r="M4" s="30"/>
      <c r="N4" s="30"/>
      <c r="O4" s="30"/>
    </row>
    <row r="5" spans="1:15" s="2" customFormat="1" ht="72.75" customHeight="1">
      <c r="A5" s="30"/>
      <c r="B5" s="32"/>
      <c r="C5" s="37"/>
      <c r="D5" s="311" t="s">
        <v>324</v>
      </c>
      <c r="E5" s="20"/>
      <c r="F5" s="61"/>
      <c r="G5" s="48">
        <v>120</v>
      </c>
      <c r="H5" s="76">
        <f>J5+2/24</f>
        <v>0.5625</v>
      </c>
      <c r="I5" s="76">
        <f>J5-4/24</f>
        <v>0.3125</v>
      </c>
      <c r="J5" s="76">
        <v>0.47916666666666669</v>
      </c>
      <c r="K5" s="127">
        <f>J5+9/24</f>
        <v>0.85416666666666674</v>
      </c>
      <c r="M5" s="30"/>
      <c r="N5" s="30"/>
      <c r="O5" s="30"/>
    </row>
    <row r="6" spans="1:15" s="88" customFormat="1" ht="20.5">
      <c r="A6" s="91"/>
      <c r="B6" s="70">
        <v>2.1</v>
      </c>
      <c r="C6" s="92"/>
      <c r="D6" s="111" t="s">
        <v>105</v>
      </c>
      <c r="E6" s="67" t="s">
        <v>387</v>
      </c>
      <c r="F6" s="112" t="s">
        <v>106</v>
      </c>
      <c r="G6" s="115">
        <v>1</v>
      </c>
      <c r="H6" s="76">
        <f>J6+2/24</f>
        <v>0.5625</v>
      </c>
      <c r="I6" s="76">
        <f>J6-4/24</f>
        <v>0.3125</v>
      </c>
      <c r="J6" s="76">
        <v>0.47916666666666669</v>
      </c>
      <c r="K6" s="127">
        <f>J6+9/24</f>
        <v>0.85416666666666674</v>
      </c>
    </row>
    <row r="7" spans="1:15" s="88" customFormat="1" ht="31.5">
      <c r="A7" s="91"/>
      <c r="B7" s="70"/>
      <c r="C7" s="92"/>
      <c r="D7" s="111" t="s">
        <v>27</v>
      </c>
      <c r="E7" s="48" t="s">
        <v>387</v>
      </c>
      <c r="F7" s="99"/>
      <c r="G7" s="115">
        <v>1</v>
      </c>
      <c r="H7" s="56">
        <f>H6+TIME(0,G6,0)</f>
        <v>0.56319444444444444</v>
      </c>
      <c r="I7" s="56">
        <f t="shared" ref="I7:I12" si="0">I6+TIME(0,G6,0)</f>
        <v>0.31319444444444444</v>
      </c>
      <c r="J7" s="56">
        <f>J6+TIME(0,G6,0)</f>
        <v>0.47986111111111113</v>
      </c>
      <c r="K7" s="129">
        <f>K6+TIME(0,G6,0)</f>
        <v>0.85486111111111118</v>
      </c>
    </row>
    <row r="8" spans="1:15" s="88" customFormat="1" ht="20.25">
      <c r="A8" s="91"/>
      <c r="B8" s="36">
        <f>B6+0.1</f>
        <v>2.2000000000000002</v>
      </c>
      <c r="C8" s="81"/>
      <c r="D8" s="111" t="s">
        <v>99</v>
      </c>
      <c r="E8" s="125"/>
      <c r="F8" s="112" t="s">
        <v>107</v>
      </c>
      <c r="G8" s="115">
        <v>1</v>
      </c>
      <c r="H8" s="66">
        <f>H7+TIME(0,G7,0)</f>
        <v>0.56388888888888888</v>
      </c>
      <c r="I8" s="66">
        <f t="shared" si="0"/>
        <v>0.31388888888888888</v>
      </c>
      <c r="J8" s="66">
        <f>J7+TIME(0,G7,0)</f>
        <v>0.48055555555555557</v>
      </c>
      <c r="K8" s="130">
        <f>K7+TIME(0,G7,0)</f>
        <v>0.85555555555555562</v>
      </c>
    </row>
    <row r="9" spans="1:15" s="88" customFormat="1" ht="23.25" customHeight="1">
      <c r="A9" s="91"/>
      <c r="B9" s="36">
        <f>B8+0.1</f>
        <v>2.3000000000000003</v>
      </c>
      <c r="C9" s="81"/>
      <c r="D9" s="111" t="s">
        <v>108</v>
      </c>
      <c r="E9" s="108"/>
      <c r="F9" s="112" t="s">
        <v>98</v>
      </c>
      <c r="G9" s="115">
        <v>1</v>
      </c>
      <c r="H9" s="66">
        <f>H8+TIME(0,G8,0)</f>
        <v>0.56458333333333333</v>
      </c>
      <c r="I9" s="66">
        <f t="shared" si="0"/>
        <v>0.31458333333333333</v>
      </c>
      <c r="J9" s="66">
        <f>J8+TIME(0,G8,0)</f>
        <v>0.48125000000000001</v>
      </c>
      <c r="K9" s="130">
        <f>K8+TIME(0,G8,0)</f>
        <v>0.85625000000000007</v>
      </c>
    </row>
    <row r="10" spans="1:15" s="90" customFormat="1" ht="54.9" customHeight="1">
      <c r="B10" s="54">
        <f>B9+0.1</f>
        <v>2.4000000000000004</v>
      </c>
      <c r="D10" s="146" t="s">
        <v>109</v>
      </c>
      <c r="E10" s="48" t="s">
        <v>386</v>
      </c>
      <c r="F10" s="86" t="s">
        <v>98</v>
      </c>
      <c r="G10" s="113">
        <v>5</v>
      </c>
      <c r="H10" s="56">
        <f>H9+TIME(0,G9,0)</f>
        <v>0.56527777777777777</v>
      </c>
      <c r="I10" s="56">
        <f t="shared" si="0"/>
        <v>0.31527777777777777</v>
      </c>
      <c r="J10" s="56">
        <f>J9+TIME(0,G9,0)</f>
        <v>0.48194444444444445</v>
      </c>
      <c r="K10" s="129">
        <f>K9+TIME(0,G9,0)</f>
        <v>0.85694444444444451</v>
      </c>
    </row>
    <row r="11" spans="1:15" s="90" customFormat="1" ht="72.900000000000006" customHeight="1">
      <c r="B11" s="54">
        <f>B10+0.1</f>
        <v>2.5000000000000004</v>
      </c>
      <c r="D11" s="163" t="s">
        <v>328</v>
      </c>
      <c r="E11" s="48" t="s">
        <v>378</v>
      </c>
      <c r="F11" s="190" t="s">
        <v>271</v>
      </c>
      <c r="G11" s="148">
        <v>25</v>
      </c>
      <c r="H11" s="76">
        <f t="shared" ref="H11:H12" si="1">H10+TIME(0,G10,0)</f>
        <v>0.56874999999999998</v>
      </c>
      <c r="I11" s="76">
        <f t="shared" si="0"/>
        <v>0.31874999999999998</v>
      </c>
      <c r="J11" s="76">
        <f t="shared" ref="J11:J12" si="2">J10+TIME(0,G10,0)</f>
        <v>0.48541666666666666</v>
      </c>
      <c r="K11" s="127">
        <f t="shared" ref="K11:K12" si="3">K10+TIME(0,G10,0)</f>
        <v>0.86041666666666672</v>
      </c>
    </row>
    <row r="12" spans="1:15" s="90" customFormat="1" ht="72.900000000000006" customHeight="1">
      <c r="B12" s="54">
        <f>B11+0.1</f>
        <v>2.6000000000000005</v>
      </c>
      <c r="D12" s="149" t="s">
        <v>329</v>
      </c>
      <c r="E12" s="48" t="s">
        <v>367</v>
      </c>
      <c r="F12" s="86" t="s">
        <v>272</v>
      </c>
      <c r="G12" s="148">
        <v>5</v>
      </c>
      <c r="H12" s="76">
        <f t="shared" si="1"/>
        <v>0.58611111111111114</v>
      </c>
      <c r="I12" s="76">
        <f t="shared" si="0"/>
        <v>0.33611111111111108</v>
      </c>
      <c r="J12" s="76">
        <f t="shared" si="2"/>
        <v>0.50277777777777777</v>
      </c>
      <c r="K12" s="127">
        <f t="shared" si="3"/>
        <v>0.87777777777777788</v>
      </c>
    </row>
    <row r="13" spans="1:15" s="90" customFormat="1" ht="72" customHeight="1">
      <c r="B13" s="54">
        <f>B11+0.1</f>
        <v>2.6000000000000005</v>
      </c>
      <c r="D13" s="376" t="s">
        <v>389</v>
      </c>
      <c r="E13" s="48" t="s">
        <v>382</v>
      </c>
      <c r="F13" s="190" t="s">
        <v>383</v>
      </c>
      <c r="G13" s="148">
        <v>10</v>
      </c>
      <c r="H13" s="76">
        <f>H11+TIME(0,G11,0)</f>
        <v>0.58611111111111114</v>
      </c>
      <c r="I13" s="76">
        <f>I11+TIME(0,G11,0)</f>
        <v>0.33611111111111108</v>
      </c>
      <c r="J13" s="76">
        <f>J11+TIME(0,G11,0)</f>
        <v>0.50277777777777777</v>
      </c>
      <c r="K13" s="127">
        <f>K11+TIME(0,G11,0)</f>
        <v>0.87777777777777788</v>
      </c>
    </row>
    <row r="14" spans="1:15" s="90" customFormat="1" ht="72" customHeight="1">
      <c r="B14" s="54">
        <f>B12+0.1</f>
        <v>2.7000000000000006</v>
      </c>
      <c r="D14" s="376" t="s">
        <v>384</v>
      </c>
      <c r="E14" s="48" t="s">
        <v>385</v>
      </c>
      <c r="F14" s="190" t="s">
        <v>98</v>
      </c>
      <c r="G14" s="148">
        <v>20</v>
      </c>
      <c r="H14" s="76">
        <f>H12+TIME(0,G12,0)</f>
        <v>0.58958333333333335</v>
      </c>
      <c r="I14" s="76">
        <f>I12+TIME(0,G12,0)</f>
        <v>0.33958333333333329</v>
      </c>
      <c r="J14" s="76">
        <f>J12+TIME(0,G12,0)</f>
        <v>0.50624999999999998</v>
      </c>
      <c r="K14" s="127">
        <f>K12+TIME(0,G12,0)</f>
        <v>0.88125000000000009</v>
      </c>
    </row>
    <row r="15" spans="1:15" s="88" customFormat="1" ht="46.65" customHeight="1">
      <c r="B15" s="94"/>
      <c r="C15" s="89"/>
      <c r="D15" s="147" t="s">
        <v>198</v>
      </c>
      <c r="E15" s="109"/>
      <c r="F15" s="78"/>
      <c r="G15" s="67"/>
      <c r="I15" s="26"/>
      <c r="K15" s="269"/>
    </row>
    <row r="16" spans="1:15" s="2" customFormat="1" ht="82.5" customHeight="1">
      <c r="A16" s="30"/>
      <c r="B16" s="54">
        <f>B10+0.1</f>
        <v>2.5000000000000004</v>
      </c>
      <c r="C16" s="21"/>
      <c r="D16" s="164" t="s">
        <v>140</v>
      </c>
      <c r="E16" s="67" t="s">
        <v>325</v>
      </c>
      <c r="F16" s="77" t="s">
        <v>156</v>
      </c>
      <c r="G16" s="67">
        <v>20</v>
      </c>
      <c r="H16" s="76">
        <f>H14+TIME(0,G14,0)</f>
        <v>0.60347222222222219</v>
      </c>
      <c r="I16" s="76">
        <f>I14+TIME(0,G14,0)</f>
        <v>0.35347222222222219</v>
      </c>
      <c r="J16" s="76">
        <f>J14+TIME(0,G14,0)</f>
        <v>0.52013888888888882</v>
      </c>
      <c r="K16" s="127">
        <f>K14+TIME(0,G14,0)</f>
        <v>0.89513888888888893</v>
      </c>
      <c r="M16" s="30"/>
      <c r="N16" s="30"/>
      <c r="O16" s="30"/>
    </row>
    <row r="17" spans="1:15" s="165" customFormat="1" ht="55.5" customHeight="1">
      <c r="B17" s="54">
        <f t="shared" ref="B17" si="4">B16+0.1</f>
        <v>2.6000000000000005</v>
      </c>
      <c r="C17" s="114"/>
      <c r="D17" s="166" t="s">
        <v>139</v>
      </c>
      <c r="E17" s="48" t="s">
        <v>326</v>
      </c>
      <c r="F17" s="77" t="s">
        <v>137</v>
      </c>
      <c r="G17" s="67">
        <v>20</v>
      </c>
      <c r="H17" s="76">
        <f t="shared" ref="H17:H18" si="5">H16+TIME(0,G16,0)</f>
        <v>0.61736111111111103</v>
      </c>
      <c r="I17" s="76">
        <f t="shared" ref="I17" si="6">I16+TIME(0,G16,0)</f>
        <v>0.36736111111111108</v>
      </c>
      <c r="J17" s="76">
        <f t="shared" ref="J17:J18" si="7">J16+TIME(0,G16,0)</f>
        <v>0.53402777777777766</v>
      </c>
      <c r="K17" s="127">
        <f t="shared" ref="K17:K18" si="8">K16+TIME(0,G16,0)</f>
        <v>0.90902777777777777</v>
      </c>
    </row>
    <row r="18" spans="1:15" s="90" customFormat="1" ht="87.9" customHeight="1">
      <c r="B18" s="54">
        <f>B17+0.1</f>
        <v>2.7000000000000006</v>
      </c>
      <c r="D18" s="174" t="s">
        <v>159</v>
      </c>
      <c r="E18" s="48" t="s">
        <v>327</v>
      </c>
      <c r="F18" s="64" t="s">
        <v>160</v>
      </c>
      <c r="G18" s="65">
        <v>20</v>
      </c>
      <c r="H18" s="56">
        <f t="shared" si="5"/>
        <v>0.63124999999999987</v>
      </c>
      <c r="I18" s="56">
        <f>I17+TIME(0,G17,0)</f>
        <v>0.38124999999999998</v>
      </c>
      <c r="J18" s="56">
        <f t="shared" si="7"/>
        <v>0.5479166666666665</v>
      </c>
      <c r="K18" s="129">
        <f t="shared" si="8"/>
        <v>0.92291666666666661</v>
      </c>
    </row>
    <row r="19" spans="1:15" s="17" customFormat="1" ht="57" customHeight="1">
      <c r="B19" s="54">
        <f>B18+0.1</f>
        <v>2.8000000000000007</v>
      </c>
      <c r="C19" s="90"/>
      <c r="D19" s="117" t="s">
        <v>103</v>
      </c>
      <c r="E19" s="192"/>
      <c r="F19" s="113" t="s">
        <v>98</v>
      </c>
      <c r="G19" s="65">
        <v>1</v>
      </c>
      <c r="H19" s="56">
        <f t="shared" ref="H19" si="9">H18+TIME(0,G18,0)</f>
        <v>0.64513888888888871</v>
      </c>
      <c r="I19" s="56">
        <f>I18+TIME(0,G18,0)</f>
        <v>0.39513888888888887</v>
      </c>
      <c r="J19" s="56">
        <f t="shared" ref="J19" si="10">J18+TIME(0,G18,0)</f>
        <v>0.56180555555555534</v>
      </c>
      <c r="K19" s="129">
        <f t="shared" ref="K19" si="11">K18+TIME(0,G18,0)</f>
        <v>0.93680555555555545</v>
      </c>
    </row>
    <row r="22" spans="1:15" s="2" customFormat="1" ht="40">
      <c r="A22" s="30"/>
      <c r="B22" s="32"/>
      <c r="C22" s="37"/>
      <c r="D22" s="50"/>
      <c r="E22" s="20" t="s">
        <v>95</v>
      </c>
      <c r="F22" s="61" t="s">
        <v>96</v>
      </c>
      <c r="G22" s="87" t="s">
        <v>91</v>
      </c>
      <c r="H22" s="87" t="s">
        <v>251</v>
      </c>
      <c r="I22" s="87" t="s">
        <v>252</v>
      </c>
      <c r="J22" s="286" t="s">
        <v>250</v>
      </c>
      <c r="K22" s="280" t="s">
        <v>249</v>
      </c>
      <c r="M22" s="30"/>
      <c r="N22" s="30"/>
      <c r="O22" s="30"/>
    </row>
    <row r="23" spans="1:15" s="2" customFormat="1" ht="72.75" customHeight="1">
      <c r="A23" s="30"/>
      <c r="B23" s="32"/>
      <c r="C23" s="37"/>
      <c r="D23" s="311" t="s">
        <v>274</v>
      </c>
      <c r="E23" s="20"/>
      <c r="F23" s="61"/>
      <c r="G23" s="48">
        <v>90</v>
      </c>
      <c r="H23" s="76">
        <f>J23-4/24</f>
        <v>0.76041666666666674</v>
      </c>
      <c r="I23" s="76">
        <f>J23-7/24</f>
        <v>0.63541666666666674</v>
      </c>
      <c r="J23" s="76">
        <v>0.92708333333333337</v>
      </c>
      <c r="K23" s="127">
        <f>J23+9/24</f>
        <v>1.3020833333333335</v>
      </c>
      <c r="M23" s="30"/>
      <c r="N23" s="30"/>
      <c r="O23" s="30"/>
    </row>
    <row r="24" spans="1:15" s="88" customFormat="1" ht="20.5">
      <c r="A24" s="91"/>
      <c r="B24" s="70"/>
      <c r="C24" s="92"/>
      <c r="D24" s="111"/>
      <c r="E24" s="67"/>
      <c r="F24" s="112"/>
      <c r="G24" s="115"/>
      <c r="H24" s="76"/>
      <c r="I24" s="76"/>
      <c r="J24" s="76"/>
      <c r="K24" s="127"/>
    </row>
    <row r="25" spans="1:15" s="88" customFormat="1" ht="20.5">
      <c r="A25" s="91"/>
      <c r="B25" s="70"/>
      <c r="C25" s="92"/>
      <c r="D25" s="111"/>
      <c r="E25" s="67"/>
      <c r="F25" s="112"/>
      <c r="G25" s="115"/>
      <c r="H25" s="76"/>
      <c r="I25" s="76"/>
      <c r="J25" s="76"/>
      <c r="K25" s="127"/>
    </row>
    <row r="26" spans="1:15" s="22" customFormat="1" ht="15" customHeight="1">
      <c r="D26" s="140" t="s">
        <v>104</v>
      </c>
      <c r="E26" s="110"/>
      <c r="H26" s="321"/>
      <c r="I26" s="321"/>
      <c r="J26" s="321"/>
      <c r="K26" s="267"/>
      <c r="L26" s="23"/>
    </row>
    <row r="27" spans="1:15" s="96" customFormat="1" ht="23">
      <c r="D27" s="314" t="s">
        <v>330</v>
      </c>
      <c r="E27" s="266"/>
      <c r="F27" s="266"/>
      <c r="H27" s="153"/>
      <c r="I27" s="153"/>
      <c r="J27" s="153"/>
      <c r="K27" s="268"/>
    </row>
    <row r="28" spans="1:15" s="96" customFormat="1" ht="23.5">
      <c r="D28" s="312" t="s">
        <v>315</v>
      </c>
      <c r="E28" s="153"/>
      <c r="F28" s="153"/>
      <c r="G28" s="153"/>
      <c r="H28" s="153"/>
      <c r="I28" s="153"/>
      <c r="J28" s="153"/>
      <c r="K28" s="268"/>
    </row>
    <row r="29" spans="1:15" s="96" customFormat="1" ht="20.5">
      <c r="D29" s="175" t="s">
        <v>316</v>
      </c>
      <c r="K29" s="266"/>
    </row>
    <row r="30" spans="1:15" s="88" customFormat="1" ht="20.5">
      <c r="D30" s="175" t="s">
        <v>143</v>
      </c>
      <c r="E30" s="96"/>
      <c r="F30" s="96"/>
      <c r="G30" s="96"/>
      <c r="H30" s="96"/>
      <c r="I30" s="96"/>
      <c r="J30" s="96"/>
      <c r="K30" s="266"/>
      <c r="M30" s="90"/>
    </row>
    <row r="31" spans="1:15" s="30" customFormat="1" ht="18">
      <c r="D31" s="179" t="s">
        <v>318</v>
      </c>
      <c r="E31" s="95"/>
      <c r="F31" s="95"/>
      <c r="G31" s="95"/>
      <c r="H31" s="95"/>
      <c r="I31" s="95"/>
      <c r="J31" s="95"/>
      <c r="K31" s="272"/>
      <c r="M31" s="33"/>
    </row>
    <row r="32" spans="1:15" s="88" customFormat="1" ht="20.5">
      <c r="D32" s="179" t="s">
        <v>319</v>
      </c>
      <c r="E32" s="96"/>
      <c r="F32" s="96"/>
      <c r="G32" s="96"/>
      <c r="H32" s="96"/>
      <c r="I32" s="96"/>
      <c r="J32" s="96"/>
      <c r="K32" s="266"/>
      <c r="M32" s="90"/>
    </row>
    <row r="33" spans="1:13" s="88" customFormat="1" ht="20.5">
      <c r="D33" s="175" t="s">
        <v>320</v>
      </c>
      <c r="K33" s="284"/>
      <c r="M33" s="90"/>
    </row>
    <row r="34" spans="1:13" s="88" customFormat="1" ht="20.25">
      <c r="D34" s="2"/>
      <c r="E34" s="2"/>
      <c r="F34" s="2"/>
      <c r="G34" s="2"/>
      <c r="H34" s="30"/>
      <c r="I34" s="2"/>
      <c r="J34" s="30"/>
      <c r="K34" s="285"/>
      <c r="M34" s="90"/>
    </row>
    <row r="35" spans="1:13" s="88" customFormat="1" ht="21">
      <c r="D35" s="157" t="s">
        <v>148</v>
      </c>
      <c r="K35" s="284"/>
      <c r="M35" s="90"/>
    </row>
    <row r="36" spans="1:13" s="88" customFormat="1" ht="20.5">
      <c r="D36" s="179" t="s">
        <v>321</v>
      </c>
      <c r="K36" s="284"/>
      <c r="M36" s="90"/>
    </row>
    <row r="37" spans="1:13" s="88" customFormat="1" ht="21">
      <c r="D37" s="157" t="s">
        <v>230</v>
      </c>
      <c r="K37" s="284"/>
      <c r="M37" s="90"/>
    </row>
    <row r="38" spans="1:13" s="88" customFormat="1" ht="21">
      <c r="D38" s="157" t="s">
        <v>150</v>
      </c>
      <c r="K38" s="284"/>
      <c r="M38" s="90"/>
    </row>
    <row r="39" spans="1:13" s="88" customFormat="1" ht="20.5">
      <c r="D39" s="189" t="s">
        <v>254</v>
      </c>
      <c r="K39" s="284"/>
      <c r="M39" s="90"/>
    </row>
    <row r="40" spans="1:13" s="88" customFormat="1" ht="20.5">
      <c r="D40" s="189" t="s">
        <v>232</v>
      </c>
      <c r="K40" s="284"/>
      <c r="M40" s="90"/>
    </row>
    <row r="41" spans="1:13" s="88" customFormat="1" ht="21">
      <c r="D41" s="157" t="s">
        <v>322</v>
      </c>
      <c r="K41" s="284"/>
      <c r="M41" s="90"/>
    </row>
    <row r="42" spans="1:13" s="88" customFormat="1" ht="21">
      <c r="D42" s="157" t="s">
        <v>196</v>
      </c>
      <c r="K42" s="284"/>
      <c r="M42" s="90"/>
    </row>
    <row r="43" spans="1:13" s="2" customFormat="1" ht="21">
      <c r="A43" s="158"/>
      <c r="D43" s="189" t="s">
        <v>323</v>
      </c>
      <c r="E43" s="88"/>
      <c r="F43" s="88"/>
      <c r="G43" s="88"/>
      <c r="H43" s="88"/>
      <c r="I43" s="88"/>
      <c r="J43" s="88"/>
      <c r="K43" s="284"/>
      <c r="M43" s="17"/>
    </row>
    <row r="44" spans="1:13">
      <c r="D44" s="319" t="s">
        <v>275</v>
      </c>
    </row>
  </sheetData>
  <phoneticPr fontId="23"/>
  <hyperlinks>
    <hyperlink ref="D36" r:id="rId1" display="mailto:23367660100@ieeesa.webex.com" xr:uid="{C2E3AA1A-EFF4-4022-84A5-235909401861}"/>
    <hyperlink ref="D31" r:id="rId2" display="https://ieeesa.webex.com/wbxmjs/joinservice/sites/ieeesa/meeting/download/3e0bdaecc2e845988112b28cb38bc738?siteurl=ieeesa&amp;MTID=m077b9725fcf2dbe44c37fbf440e67f30" xr:uid="{2D9F8442-0258-45CF-B52C-F743058CAC8D}"/>
    <hyperlink ref="D39" r:id="rId3" xr:uid="{3EF206FE-B029-41E2-8E24-42A62C7B6766}"/>
    <hyperlink ref="D40" r:id="rId4" xr:uid="{7BACD099-E709-426D-B8B8-3F8C49A3996A}"/>
    <hyperlink ref="D43" r:id="rId5" xr:uid="{52C80CEB-7733-48CE-8E72-2745E3164AF7}"/>
  </hyperlinks>
  <pageMargins left="0.7" right="0.7" top="0.75" bottom="0.75" header="0.3" footer="0.3"/>
  <pageSetup paperSize="9" orientation="portrait" verticalDpi="0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0"/>
  <sheetViews>
    <sheetView topLeftCell="A11" zoomScale="90" zoomScaleNormal="90" workbookViewId="0">
      <selection activeCell="F11" sqref="F11"/>
    </sheetView>
  </sheetViews>
  <sheetFormatPr defaultColWidth="9.453125" defaultRowHeight="15.5"/>
  <cols>
    <col min="1" max="1" width="2.453125" style="2" customWidth="1"/>
    <col min="2" max="2" width="7.08984375" style="2" bestFit="1" customWidth="1"/>
    <col min="3" max="3" width="3.453125" style="2" customWidth="1"/>
    <col min="4" max="4" width="51.453125" style="2" customWidth="1"/>
    <col min="5" max="5" width="15.81640625" style="14" customWidth="1"/>
    <col min="6" max="6" width="41.453125" style="2" customWidth="1"/>
    <col min="7" max="7" width="12.90625" style="2" customWidth="1"/>
    <col min="8" max="8" width="13.453125" style="99" customWidth="1"/>
    <col min="9" max="9" width="12.54296875" style="99" customWidth="1"/>
    <col min="10" max="10" width="14" style="99" customWidth="1"/>
    <col min="11" max="11" width="14.81640625" style="152" customWidth="1"/>
    <col min="12" max="12" width="17.453125" style="17" customWidth="1"/>
    <col min="13" max="16384" width="9.453125" style="2"/>
  </cols>
  <sheetData>
    <row r="1" spans="1:14" ht="18">
      <c r="B1" s="11"/>
      <c r="C1" s="12"/>
      <c r="D1" s="13" t="s">
        <v>90</v>
      </c>
      <c r="F1" s="15"/>
      <c r="G1" s="16"/>
      <c r="H1" s="2"/>
      <c r="I1" s="16"/>
      <c r="J1" s="17"/>
      <c r="K1" s="279"/>
      <c r="M1" s="17"/>
    </row>
    <row r="2" spans="1:14">
      <c r="B2" s="15"/>
      <c r="C2" s="12"/>
      <c r="D2" s="18" t="s">
        <v>332</v>
      </c>
      <c r="F2" s="15"/>
      <c r="G2" s="16"/>
      <c r="H2" s="2"/>
      <c r="I2" s="16"/>
      <c r="J2" s="17"/>
      <c r="K2" s="279"/>
      <c r="M2" s="17"/>
    </row>
    <row r="3" spans="1:14" s="26" customFormat="1">
      <c r="B3" s="186"/>
      <c r="C3" s="21"/>
      <c r="D3" s="55"/>
      <c r="E3" s="14"/>
      <c r="F3" s="189"/>
      <c r="G3" s="67"/>
      <c r="H3" s="76"/>
      <c r="I3" s="76"/>
      <c r="J3" s="76"/>
      <c r="K3" s="127"/>
      <c r="L3" s="57"/>
      <c r="M3" s="57"/>
    </row>
    <row r="4" spans="1:14" s="26" customFormat="1">
      <c r="B4" s="186"/>
      <c r="C4" s="21"/>
      <c r="D4" s="55"/>
      <c r="E4" s="14"/>
      <c r="F4" s="189"/>
      <c r="G4" s="67"/>
      <c r="H4" s="76"/>
      <c r="I4" s="76"/>
      <c r="J4" s="76"/>
      <c r="K4" s="127"/>
      <c r="L4" s="57"/>
      <c r="M4" s="57"/>
    </row>
    <row r="5" spans="1:14" s="30" customFormat="1" ht="37">
      <c r="B5" s="41"/>
      <c r="C5" s="41"/>
      <c r="E5" s="20" t="s">
        <v>95</v>
      </c>
      <c r="F5" s="61" t="s">
        <v>96</v>
      </c>
      <c r="G5" s="46" t="s">
        <v>91</v>
      </c>
      <c r="H5" s="320" t="s">
        <v>338</v>
      </c>
      <c r="I5" s="320" t="s">
        <v>339</v>
      </c>
      <c r="J5" s="194" t="s">
        <v>340</v>
      </c>
      <c r="K5" s="280" t="s">
        <v>341</v>
      </c>
      <c r="L5" s="69"/>
    </row>
    <row r="6" spans="1:14" s="141" customFormat="1" ht="54.9" customHeight="1">
      <c r="B6" s="142"/>
      <c r="C6" s="82"/>
      <c r="D6" s="313" t="s">
        <v>333</v>
      </c>
      <c r="E6" s="67"/>
      <c r="F6" s="113"/>
      <c r="G6" s="64">
        <v>120</v>
      </c>
      <c r="H6" s="76">
        <f>J6+2/24</f>
        <v>0.5625</v>
      </c>
      <c r="I6" s="76">
        <f>J6-4/24</f>
        <v>0.3125</v>
      </c>
      <c r="J6" s="76">
        <v>0.47916666666666669</v>
      </c>
      <c r="K6" s="127">
        <f>J6+9/24</f>
        <v>0.85416666666666674</v>
      </c>
      <c r="L6" s="68"/>
    </row>
    <row r="7" spans="1:14" s="88" customFormat="1" ht="20.5">
      <c r="A7" s="91"/>
      <c r="B7" s="70">
        <v>3.1</v>
      </c>
      <c r="C7" s="92"/>
      <c r="D7" s="111" t="s">
        <v>105</v>
      </c>
      <c r="E7" s="67" t="s">
        <v>387</v>
      </c>
      <c r="F7" s="112" t="s">
        <v>106</v>
      </c>
      <c r="G7" s="125">
        <v>1</v>
      </c>
      <c r="H7" s="76">
        <f>J7+2/24</f>
        <v>0.5625</v>
      </c>
      <c r="I7" s="76">
        <f>J7-4/24</f>
        <v>0.3125</v>
      </c>
      <c r="J7" s="76">
        <v>0.47916666666666669</v>
      </c>
      <c r="K7" s="127">
        <f>J7+9/24</f>
        <v>0.85416666666666674</v>
      </c>
      <c r="L7" s="68"/>
    </row>
    <row r="8" spans="1:14" s="88" customFormat="1" ht="20.5">
      <c r="A8" s="91"/>
      <c r="B8" s="70"/>
      <c r="C8" s="92"/>
      <c r="D8" s="111" t="s">
        <v>27</v>
      </c>
      <c r="E8" s="48" t="s">
        <v>387</v>
      </c>
      <c r="F8" s="99"/>
      <c r="G8" s="125">
        <v>1</v>
      </c>
      <c r="H8" s="76">
        <f t="shared" ref="H8:H11" si="0">H7+TIME(0,G7,0)</f>
        <v>0.56319444444444444</v>
      </c>
      <c r="I8" s="76">
        <f t="shared" ref="I8:I11" si="1">I7+TIME(0,G7,0)</f>
        <v>0.31319444444444444</v>
      </c>
      <c r="J8" s="76">
        <f t="shared" ref="J8:J11" si="2">J7+TIME(0,G7,0)</f>
        <v>0.47986111111111113</v>
      </c>
      <c r="K8" s="127">
        <f t="shared" ref="K8:K11" si="3">K7+TIME(0,G7,0)</f>
        <v>0.85486111111111118</v>
      </c>
      <c r="L8" s="76"/>
    </row>
    <row r="9" spans="1:14" s="88" customFormat="1" ht="20.25">
      <c r="A9" s="91"/>
      <c r="B9" s="36">
        <f>B7+0.1</f>
        <v>3.2</v>
      </c>
      <c r="C9" s="81"/>
      <c r="D9" s="111" t="s">
        <v>99</v>
      </c>
      <c r="E9" s="125"/>
      <c r="F9" s="112" t="s">
        <v>107</v>
      </c>
      <c r="G9" s="125">
        <v>1</v>
      </c>
      <c r="H9" s="76">
        <f t="shared" si="0"/>
        <v>0.56388888888888888</v>
      </c>
      <c r="I9" s="76">
        <f t="shared" si="1"/>
        <v>0.31388888888888888</v>
      </c>
      <c r="J9" s="76">
        <f t="shared" si="2"/>
        <v>0.48055555555555557</v>
      </c>
      <c r="K9" s="127">
        <f t="shared" si="3"/>
        <v>0.85555555555555562</v>
      </c>
      <c r="L9" s="68"/>
    </row>
    <row r="10" spans="1:14" s="88" customFormat="1" ht="23.25" customHeight="1">
      <c r="A10" s="91"/>
      <c r="B10" s="36">
        <f t="shared" ref="B10:B11" si="4">B9+0.1</f>
        <v>3.3000000000000003</v>
      </c>
      <c r="C10" s="81"/>
      <c r="D10" s="111" t="s">
        <v>108</v>
      </c>
      <c r="E10" s="108"/>
      <c r="F10" s="112" t="s">
        <v>98</v>
      </c>
      <c r="G10" s="125">
        <v>1</v>
      </c>
      <c r="H10" s="56">
        <f t="shared" si="0"/>
        <v>0.56458333333333333</v>
      </c>
      <c r="I10" s="56">
        <f t="shared" si="1"/>
        <v>0.31458333333333333</v>
      </c>
      <c r="J10" s="56">
        <f t="shared" si="2"/>
        <v>0.48125000000000001</v>
      </c>
      <c r="K10" s="129">
        <f t="shared" si="3"/>
        <v>0.85625000000000007</v>
      </c>
      <c r="L10" s="68"/>
    </row>
    <row r="11" spans="1:14" s="88" customFormat="1" ht="23.25" customHeight="1">
      <c r="A11" s="91"/>
      <c r="B11" s="36">
        <f t="shared" si="4"/>
        <v>3.4000000000000004</v>
      </c>
      <c r="C11" s="81"/>
      <c r="D11" s="111" t="s">
        <v>109</v>
      </c>
      <c r="E11" s="108" t="s">
        <v>394</v>
      </c>
      <c r="F11" s="112" t="s">
        <v>98</v>
      </c>
      <c r="G11" s="125">
        <v>1</v>
      </c>
      <c r="H11" s="56">
        <f t="shared" si="0"/>
        <v>0.56527777777777777</v>
      </c>
      <c r="I11" s="56">
        <f t="shared" si="1"/>
        <v>0.31527777777777777</v>
      </c>
      <c r="J11" s="56">
        <f t="shared" si="2"/>
        <v>0.48194444444444445</v>
      </c>
      <c r="K11" s="129">
        <f t="shared" si="3"/>
        <v>0.85694444444444451</v>
      </c>
      <c r="L11" s="68"/>
    </row>
    <row r="12" spans="1:14" s="90" customFormat="1" ht="72" customHeight="1">
      <c r="B12" s="54">
        <f>B11+0.1</f>
        <v>3.5000000000000004</v>
      </c>
      <c r="D12" s="149" t="s">
        <v>384</v>
      </c>
      <c r="E12" s="48" t="s">
        <v>390</v>
      </c>
      <c r="F12" s="190" t="s">
        <v>98</v>
      </c>
      <c r="G12" s="148">
        <v>10</v>
      </c>
      <c r="H12" s="56">
        <f t="shared" ref="H12" si="5">H11+TIME(0,G11,0)</f>
        <v>0.56597222222222221</v>
      </c>
      <c r="I12" s="56">
        <f t="shared" ref="I12" si="6">I11+TIME(0,G11,0)</f>
        <v>0.31597222222222221</v>
      </c>
      <c r="J12" s="56">
        <f t="shared" ref="J12" si="7">J11+TIME(0,G11,0)</f>
        <v>0.4826388888888889</v>
      </c>
      <c r="K12" s="129">
        <f t="shared" ref="K12" si="8">K11+TIME(0,G11,0)</f>
        <v>0.85763888888888895</v>
      </c>
    </row>
    <row r="13" spans="1:14" s="90" customFormat="1" ht="44.5" customHeight="1">
      <c r="A13" s="85"/>
      <c r="B13" s="54"/>
      <c r="C13" s="33"/>
      <c r="D13" s="585" t="s">
        <v>393</v>
      </c>
      <c r="E13" s="48"/>
      <c r="F13" s="64"/>
      <c r="G13" s="67"/>
      <c r="H13" s="76"/>
      <c r="I13" s="76"/>
      <c r="J13" s="76"/>
      <c r="K13" s="127"/>
    </row>
    <row r="14" spans="1:14" ht="31">
      <c r="A14" s="17"/>
      <c r="B14" s="584">
        <f>B12+0.1</f>
        <v>3.6000000000000005</v>
      </c>
      <c r="C14" s="90"/>
      <c r="D14" s="187" t="s">
        <v>248</v>
      </c>
      <c r="E14" s="159" t="s">
        <v>349</v>
      </c>
      <c r="F14" s="48" t="s">
        <v>199</v>
      </c>
      <c r="G14" s="39">
        <v>10</v>
      </c>
      <c r="H14" s="56">
        <f>H12+TIME(0,G12,0)</f>
        <v>0.57291666666666663</v>
      </c>
      <c r="I14" s="56">
        <f>I12+TIME(0,G12,0)</f>
        <v>0.32291666666666663</v>
      </c>
      <c r="J14" s="56">
        <f>J12+TIME(0,G12,0)</f>
        <v>0.48958333333333331</v>
      </c>
      <c r="K14" s="129">
        <f>K12+TIME(0,G12,0)</f>
        <v>0.86458333333333337</v>
      </c>
      <c r="L14" s="30"/>
      <c r="M14" s="30"/>
      <c r="N14" s="30"/>
    </row>
    <row r="15" spans="1:14" ht="72.25" customHeight="1">
      <c r="A15" s="17"/>
      <c r="B15" s="584">
        <f t="shared" ref="B15:B16" si="9">B14+0.1</f>
        <v>3.7000000000000006</v>
      </c>
      <c r="C15" s="90"/>
      <c r="D15" s="187" t="s">
        <v>114</v>
      </c>
      <c r="E15" s="159" t="s">
        <v>350</v>
      </c>
      <c r="F15" s="48" t="s">
        <v>197</v>
      </c>
      <c r="G15" s="39">
        <v>5</v>
      </c>
      <c r="H15" s="76">
        <f>H14+TIME(0,G14,0)</f>
        <v>0.57986111111111105</v>
      </c>
      <c r="I15" s="76">
        <f>I14+TIME(0,G14,0)</f>
        <v>0.32986111111111105</v>
      </c>
      <c r="J15" s="76">
        <f>J14+TIME(0,G14,0)</f>
        <v>0.49652777777777773</v>
      </c>
      <c r="K15" s="127">
        <f>K14+TIME(0,G14,0)</f>
        <v>0.87152777777777779</v>
      </c>
      <c r="L15" s="30"/>
      <c r="M15" s="30"/>
      <c r="N15" s="30"/>
    </row>
    <row r="16" spans="1:14" ht="74.5" customHeight="1">
      <c r="A16" s="90"/>
      <c r="B16" s="584">
        <f t="shared" si="9"/>
        <v>3.8000000000000007</v>
      </c>
      <c r="C16" s="90"/>
      <c r="D16" s="187" t="s">
        <v>138</v>
      </c>
      <c r="E16" s="159" t="s">
        <v>351</v>
      </c>
      <c r="F16" s="48" t="s">
        <v>125</v>
      </c>
      <c r="G16" s="39">
        <v>5</v>
      </c>
      <c r="H16" s="76">
        <f>H15+TIME(0,G15,0)</f>
        <v>0.58333333333333326</v>
      </c>
      <c r="I16" s="76">
        <f>I15+TIME(0,G15,0)</f>
        <v>0.33333333333333326</v>
      </c>
      <c r="J16" s="76">
        <f>J15+TIME(0,G15,0)</f>
        <v>0.49999999999999994</v>
      </c>
      <c r="K16" s="127">
        <f>K15+TIME(0,G15,0)</f>
        <v>0.875</v>
      </c>
      <c r="L16" s="30"/>
      <c r="M16" s="30"/>
      <c r="N16" s="30"/>
    </row>
    <row r="17" spans="2:13" s="90" customFormat="1" ht="52.5" customHeight="1">
      <c r="B17" s="54">
        <f t="shared" ref="B17:B18" si="10">B16+0.1</f>
        <v>3.9000000000000008</v>
      </c>
      <c r="D17" s="317" t="s">
        <v>208</v>
      </c>
      <c r="E17" s="159" t="s">
        <v>245</v>
      </c>
      <c r="F17" s="48" t="s">
        <v>98</v>
      </c>
      <c r="G17" s="67">
        <v>10</v>
      </c>
      <c r="H17" s="76">
        <f t="shared" ref="H17:H19" si="11">H16+TIME(0,G16,0)</f>
        <v>0.58680555555555547</v>
      </c>
      <c r="I17" s="76">
        <f t="shared" ref="I17:I19" si="12">I16+TIME(0,G16,0)</f>
        <v>0.33680555555555547</v>
      </c>
      <c r="J17" s="76">
        <f t="shared" ref="J17:J19" si="13">J16+TIME(0,G16,0)</f>
        <v>0.50347222222222221</v>
      </c>
      <c r="K17" s="127">
        <f t="shared" ref="K17:K19" si="14">K16+TIME(0,G16,0)</f>
        <v>0.87847222222222221</v>
      </c>
      <c r="L17" s="275"/>
    </row>
    <row r="18" spans="2:13" s="33" customFormat="1" ht="72" customHeight="1">
      <c r="B18" s="54">
        <f t="shared" si="10"/>
        <v>4.0000000000000009</v>
      </c>
      <c r="C18" s="90"/>
      <c r="D18" s="317" t="s">
        <v>246</v>
      </c>
      <c r="E18" s="159" t="s">
        <v>244</v>
      </c>
      <c r="F18" s="48" t="s">
        <v>395</v>
      </c>
      <c r="G18" s="67">
        <v>10</v>
      </c>
      <c r="H18" s="76">
        <f t="shared" si="11"/>
        <v>0.59374999999999989</v>
      </c>
      <c r="I18" s="76">
        <f t="shared" si="12"/>
        <v>0.34374999999999989</v>
      </c>
      <c r="J18" s="76">
        <f t="shared" si="13"/>
        <v>0.51041666666666663</v>
      </c>
      <c r="K18" s="127">
        <f t="shared" si="14"/>
        <v>0.88541666666666663</v>
      </c>
      <c r="L18" s="53"/>
    </row>
    <row r="19" spans="2:13" s="90" customFormat="1" ht="54.25" customHeight="1">
      <c r="B19" s="54">
        <f>B18+0.1</f>
        <v>4.1000000000000005</v>
      </c>
      <c r="D19" s="117" t="s">
        <v>103</v>
      </c>
      <c r="E19" s="67"/>
      <c r="F19" s="67" t="s">
        <v>98</v>
      </c>
      <c r="G19" s="39">
        <v>1</v>
      </c>
      <c r="H19" s="76">
        <f t="shared" si="11"/>
        <v>0.60069444444444431</v>
      </c>
      <c r="I19" s="76">
        <f t="shared" si="12"/>
        <v>0.35069444444444431</v>
      </c>
      <c r="J19" s="76">
        <f t="shared" si="13"/>
        <v>0.51736111111111105</v>
      </c>
      <c r="K19" s="127">
        <f t="shared" si="14"/>
        <v>0.89236111111111105</v>
      </c>
      <c r="L19" s="76"/>
    </row>
    <row r="22" spans="2:13" s="22" customFormat="1" ht="15" customHeight="1">
      <c r="D22" s="140" t="s">
        <v>104</v>
      </c>
      <c r="E22" s="110"/>
      <c r="H22" s="321"/>
      <c r="I22" s="321"/>
      <c r="J22" s="321"/>
      <c r="K22" s="267"/>
      <c r="L22" s="23"/>
    </row>
    <row r="23" spans="2:13" s="96" customFormat="1" ht="23">
      <c r="D23" s="314" t="s">
        <v>331</v>
      </c>
      <c r="E23" s="266"/>
      <c r="F23" s="266"/>
      <c r="H23" s="153"/>
      <c r="I23" s="153"/>
      <c r="J23" s="153"/>
      <c r="K23" s="268"/>
    </row>
    <row r="24" spans="2:13" s="96" customFormat="1" ht="23.5">
      <c r="D24" s="312" t="s">
        <v>315</v>
      </c>
      <c r="E24" s="153"/>
      <c r="F24" s="153"/>
      <c r="G24" s="153"/>
      <c r="H24" s="153"/>
      <c r="I24" s="153"/>
      <c r="J24" s="153"/>
      <c r="K24" s="268"/>
    </row>
    <row r="25" spans="2:13" s="96" customFormat="1" ht="20.5">
      <c r="D25" s="175" t="s">
        <v>316</v>
      </c>
      <c r="K25" s="266"/>
    </row>
    <row r="26" spans="2:13" s="88" customFormat="1" ht="20.5">
      <c r="D26" s="175" t="s">
        <v>143</v>
      </c>
      <c r="E26" s="96"/>
      <c r="F26" s="96"/>
      <c r="G26" s="96"/>
      <c r="H26" s="96"/>
      <c r="I26" s="96"/>
      <c r="J26" s="96"/>
      <c r="K26" s="266"/>
      <c r="M26" s="90"/>
    </row>
    <row r="27" spans="2:13" s="30" customFormat="1" ht="18">
      <c r="D27" s="179" t="s">
        <v>318</v>
      </c>
      <c r="E27" s="95"/>
      <c r="F27" s="95"/>
      <c r="G27" s="95"/>
      <c r="H27" s="95"/>
      <c r="I27" s="95"/>
      <c r="J27" s="95"/>
      <c r="K27" s="272"/>
      <c r="M27" s="33"/>
    </row>
    <row r="28" spans="2:13" s="88" customFormat="1" ht="20.5">
      <c r="D28" s="179" t="s">
        <v>319</v>
      </c>
      <c r="E28" s="96"/>
      <c r="F28" s="96"/>
      <c r="G28" s="96"/>
      <c r="H28" s="96"/>
      <c r="I28" s="96"/>
      <c r="J28" s="96"/>
      <c r="K28" s="266"/>
      <c r="M28" s="90"/>
    </row>
    <row r="29" spans="2:13" s="88" customFormat="1" ht="20.5">
      <c r="D29" s="175" t="s">
        <v>320</v>
      </c>
      <c r="K29" s="284"/>
      <c r="M29" s="90"/>
    </row>
    <row r="30" spans="2:13" s="88" customFormat="1" ht="20.25">
      <c r="D30" s="2"/>
      <c r="E30" s="2"/>
      <c r="F30" s="2"/>
      <c r="G30" s="2"/>
      <c r="H30" s="30"/>
      <c r="I30" s="2"/>
      <c r="J30" s="30"/>
      <c r="K30" s="285"/>
      <c r="M30" s="90"/>
    </row>
    <row r="31" spans="2:13" s="88" customFormat="1" ht="21">
      <c r="D31" s="157" t="s">
        <v>148</v>
      </c>
      <c r="K31" s="284"/>
      <c r="M31" s="90"/>
    </row>
    <row r="32" spans="2:13" s="88" customFormat="1" ht="20.5">
      <c r="D32" s="179" t="s">
        <v>321</v>
      </c>
      <c r="K32" s="284"/>
      <c r="M32" s="90"/>
    </row>
    <row r="33" spans="1:13" s="88" customFormat="1" ht="21">
      <c r="D33" s="157" t="s">
        <v>230</v>
      </c>
      <c r="K33" s="284"/>
      <c r="M33" s="90"/>
    </row>
    <row r="34" spans="1:13" s="88" customFormat="1" ht="21">
      <c r="D34" s="157" t="s">
        <v>150</v>
      </c>
      <c r="K34" s="284"/>
      <c r="M34" s="90"/>
    </row>
    <row r="35" spans="1:13" s="88" customFormat="1" ht="20.5">
      <c r="D35" s="189" t="s">
        <v>254</v>
      </c>
      <c r="K35" s="284"/>
      <c r="M35" s="90"/>
    </row>
    <row r="36" spans="1:13" s="88" customFormat="1" ht="20.5">
      <c r="D36" s="189" t="s">
        <v>232</v>
      </c>
      <c r="K36" s="284"/>
      <c r="M36" s="90"/>
    </row>
    <row r="37" spans="1:13" s="88" customFormat="1" ht="21">
      <c r="D37" s="157" t="s">
        <v>322</v>
      </c>
      <c r="K37" s="284"/>
      <c r="M37" s="90"/>
    </row>
    <row r="38" spans="1:13" s="88" customFormat="1" ht="21">
      <c r="D38" s="157" t="s">
        <v>196</v>
      </c>
      <c r="K38" s="284"/>
      <c r="M38" s="90"/>
    </row>
    <row r="39" spans="1:13" ht="21">
      <c r="A39" s="158"/>
      <c r="D39" s="189" t="s">
        <v>323</v>
      </c>
      <c r="E39" s="88"/>
      <c r="F39" s="88"/>
      <c r="G39" s="88"/>
      <c r="H39" s="88"/>
      <c r="I39" s="88"/>
      <c r="J39" s="88"/>
      <c r="K39" s="284"/>
      <c r="L39" s="2"/>
      <c r="M39" s="17"/>
    </row>
    <row r="40" spans="1:13" ht="21">
      <c r="A40" s="158"/>
      <c r="D40" s="189"/>
      <c r="E40" s="88"/>
      <c r="F40" s="88"/>
      <c r="G40" s="88"/>
      <c r="M40" s="17"/>
    </row>
    <row r="41" spans="1:13">
      <c r="M41" s="17"/>
    </row>
    <row r="42" spans="1:13" s="30" customFormat="1" ht="40">
      <c r="B42" s="41"/>
      <c r="C42" s="41"/>
      <c r="E42" s="33"/>
      <c r="F42" s="33"/>
      <c r="G42" s="46" t="s">
        <v>91</v>
      </c>
      <c r="H42" s="87" t="s">
        <v>255</v>
      </c>
      <c r="I42" s="87" t="s">
        <v>256</v>
      </c>
      <c r="J42" s="286" t="s">
        <v>257</v>
      </c>
      <c r="K42" s="280" t="s">
        <v>258</v>
      </c>
      <c r="L42" s="69"/>
    </row>
    <row r="43" spans="1:13" s="17" customFormat="1" ht="44.15" customHeight="1">
      <c r="D43" s="105" t="s">
        <v>111</v>
      </c>
      <c r="E43" s="35"/>
      <c r="F43" s="35"/>
      <c r="G43" s="51">
        <v>60</v>
      </c>
      <c r="H43" s="76">
        <f>J43-4/24</f>
        <v>0.4375</v>
      </c>
      <c r="I43" s="76">
        <f>J43-7/24</f>
        <v>0.31249999999999994</v>
      </c>
      <c r="J43" s="76">
        <v>0.60416666666666663</v>
      </c>
      <c r="K43" s="127">
        <f>J43+9/24</f>
        <v>0.97916666666666663</v>
      </c>
      <c r="L43" s="76"/>
    </row>
    <row r="44" spans="1:13" ht="20.5" hidden="1">
      <c r="D44" s="318"/>
      <c r="E44" s="35"/>
      <c r="F44" s="35"/>
      <c r="G44" s="31"/>
      <c r="H44" s="76">
        <f>J44-4/24</f>
        <v>0.33333333333333337</v>
      </c>
      <c r="I44" s="76">
        <f>J44-7/24</f>
        <v>0.20833333333333331</v>
      </c>
      <c r="J44" s="76">
        <v>0.5</v>
      </c>
      <c r="K44" s="127">
        <f>J44+9/24</f>
        <v>0.875</v>
      </c>
      <c r="L44" s="76"/>
    </row>
    <row r="45" spans="1:13" ht="44.15" customHeight="1">
      <c r="B45" s="15"/>
      <c r="C45" s="12"/>
      <c r="D45" s="105" t="s">
        <v>112</v>
      </c>
      <c r="E45" s="19"/>
      <c r="F45" s="19"/>
      <c r="G45" s="51">
        <v>60</v>
      </c>
      <c r="H45" s="76">
        <f>J45-4/24</f>
        <v>0.375</v>
      </c>
      <c r="I45" s="76">
        <f>J45-7/24</f>
        <v>0.24999999999999994</v>
      </c>
      <c r="J45" s="76">
        <v>0.54166666666666663</v>
      </c>
      <c r="K45" s="127">
        <f>J45+9/24</f>
        <v>0.91666666666666663</v>
      </c>
      <c r="L45" s="53"/>
    </row>
    <row r="46" spans="1:13">
      <c r="H46" s="76"/>
      <c r="I46" s="76"/>
      <c r="J46" s="76"/>
      <c r="K46" s="127"/>
    </row>
    <row r="47" spans="1:13">
      <c r="H47" s="68"/>
      <c r="I47" s="68"/>
      <c r="J47" s="68"/>
      <c r="K47" s="128"/>
    </row>
    <row r="48" spans="1:13" s="63" customFormat="1" ht="16.5" customHeight="1" thickBot="1">
      <c r="B48" s="83"/>
      <c r="D48" s="84" t="s">
        <v>93</v>
      </c>
      <c r="E48" s="14"/>
      <c r="F48" s="61"/>
      <c r="G48" s="62"/>
      <c r="H48" s="68"/>
      <c r="I48" s="68"/>
      <c r="J48" s="68"/>
      <c r="K48" s="128"/>
      <c r="L48" s="85"/>
      <c r="M48" s="85"/>
    </row>
    <row r="49" spans="2:16" ht="18.75" thickBot="1">
      <c r="D49" s="156" t="s">
        <v>154</v>
      </c>
      <c r="E49" s="116"/>
      <c r="F49" s="155"/>
      <c r="G49" s="135"/>
      <c r="H49" s="68"/>
      <c r="I49" s="68"/>
      <c r="J49" s="68"/>
      <c r="K49" s="128"/>
      <c r="L49" s="33"/>
      <c r="M49" s="33"/>
      <c r="N49" s="30"/>
      <c r="O49" s="30"/>
      <c r="P49" s="30"/>
    </row>
    <row r="50" spans="2:16" s="26" customFormat="1" ht="16.75" thickBot="1">
      <c r="D50" s="181" t="s">
        <v>240</v>
      </c>
      <c r="E50" s="116"/>
      <c r="F50" s="181"/>
      <c r="G50" s="182"/>
      <c r="H50" s="76"/>
      <c r="I50" s="76"/>
      <c r="J50" s="76"/>
      <c r="K50" s="127"/>
      <c r="L50" s="57"/>
      <c r="M50" s="57"/>
    </row>
    <row r="51" spans="2:16" s="26" customFormat="1" ht="16">
      <c r="D51" s="181" t="s">
        <v>143</v>
      </c>
      <c r="E51" s="116"/>
      <c r="F51" s="181" t="s">
        <v>148</v>
      </c>
      <c r="G51" s="183"/>
      <c r="H51" s="76"/>
      <c r="I51" s="76"/>
      <c r="J51" s="76"/>
      <c r="K51" s="127"/>
      <c r="L51" s="57"/>
      <c r="M51" s="57"/>
    </row>
    <row r="52" spans="2:16" s="26" customFormat="1" ht="15.75">
      <c r="D52" s="184" t="s">
        <v>209</v>
      </c>
      <c r="E52" s="116"/>
      <c r="F52" s="184" t="s">
        <v>212</v>
      </c>
      <c r="G52" s="183"/>
      <c r="H52" s="76"/>
      <c r="I52" s="76"/>
      <c r="J52" s="76"/>
      <c r="K52" s="127"/>
      <c r="L52" s="57"/>
      <c r="M52" s="57"/>
    </row>
    <row r="53" spans="2:16" s="26" customFormat="1" ht="16">
      <c r="D53" s="181" t="s">
        <v>210</v>
      </c>
      <c r="E53" s="116"/>
      <c r="F53" s="181" t="s">
        <v>149</v>
      </c>
      <c r="G53" s="183"/>
      <c r="H53" s="76"/>
      <c r="I53" s="76"/>
      <c r="J53" s="76"/>
      <c r="K53" s="127"/>
      <c r="L53" s="57"/>
      <c r="M53" s="57"/>
    </row>
    <row r="54" spans="2:16" s="26" customFormat="1" ht="16">
      <c r="D54" s="181" t="s">
        <v>242</v>
      </c>
      <c r="E54" s="116"/>
      <c r="F54" s="181" t="s">
        <v>150</v>
      </c>
      <c r="G54" s="183"/>
      <c r="H54" s="76"/>
      <c r="I54" s="76"/>
      <c r="J54" s="76"/>
      <c r="K54" s="127"/>
      <c r="L54" s="57"/>
      <c r="M54" s="57"/>
    </row>
    <row r="55" spans="2:16" s="26" customFormat="1" ht="16">
      <c r="D55" s="181"/>
      <c r="E55" s="116"/>
      <c r="F55" s="181" t="s">
        <v>151</v>
      </c>
      <c r="G55" s="183"/>
      <c r="H55" s="76"/>
      <c r="I55" s="76"/>
      <c r="J55" s="76"/>
      <c r="K55" s="127"/>
      <c r="L55" s="57"/>
      <c r="M55" s="57"/>
    </row>
    <row r="56" spans="2:16" s="26" customFormat="1" ht="16">
      <c r="D56" s="185"/>
      <c r="E56" s="116"/>
      <c r="F56" s="181" t="s">
        <v>152</v>
      </c>
      <c r="G56" s="183"/>
      <c r="H56" s="76"/>
      <c r="I56" s="76"/>
      <c r="J56" s="76"/>
      <c r="K56" s="127"/>
      <c r="L56" s="57"/>
      <c r="M56" s="57"/>
    </row>
    <row r="57" spans="2:16" s="26" customFormat="1" ht="16">
      <c r="D57" s="185"/>
      <c r="E57" s="116"/>
      <c r="F57" s="181" t="s">
        <v>210</v>
      </c>
      <c r="G57" s="183"/>
      <c r="H57" s="2"/>
      <c r="I57" s="2"/>
      <c r="J57" s="17"/>
      <c r="K57" s="265"/>
      <c r="L57" s="57"/>
      <c r="M57" s="57"/>
    </row>
    <row r="58" spans="2:16" s="26" customFormat="1" ht="16">
      <c r="D58" s="185"/>
      <c r="E58" s="116"/>
      <c r="F58" s="181" t="s">
        <v>211</v>
      </c>
      <c r="G58" s="183"/>
      <c r="H58" s="87"/>
      <c r="I58" s="87"/>
      <c r="J58" s="286"/>
      <c r="K58" s="280"/>
      <c r="L58" s="57"/>
      <c r="M58" s="57"/>
    </row>
    <row r="59" spans="2:16" s="26" customFormat="1" ht="16">
      <c r="D59" s="185"/>
      <c r="E59" s="116"/>
      <c r="F59" s="181" t="s">
        <v>153</v>
      </c>
      <c r="G59" s="183"/>
      <c r="H59" s="76"/>
      <c r="I59" s="76"/>
      <c r="J59" s="76"/>
      <c r="K59" s="127"/>
      <c r="L59" s="57"/>
      <c r="M59" s="57"/>
    </row>
    <row r="60" spans="2:16" s="26" customFormat="1">
      <c r="B60" s="186"/>
      <c r="C60" s="21"/>
      <c r="D60" s="55"/>
      <c r="E60" s="14"/>
      <c r="F60" s="189" t="s">
        <v>213</v>
      </c>
      <c r="G60" s="67"/>
      <c r="H60" s="76"/>
      <c r="I60" s="76"/>
      <c r="J60" s="76"/>
      <c r="K60" s="127"/>
      <c r="L60" s="57"/>
      <c r="M60" s="57"/>
    </row>
  </sheetData>
  <phoneticPr fontId="23"/>
  <hyperlinks>
    <hyperlink ref="D52" r:id="rId1" display="https://ieeesa.webex.com/ieeesa/j.php?MTID=mda3ba4f3974508f2ffdebbf050a15da3" xr:uid="{C55A3C8C-6B9C-4719-82C2-DC9FB7371A8C}"/>
    <hyperlink ref="F52" r:id="rId2" display="mailto:23490809065@ieeesa.webex.com" xr:uid="{BC3334DB-A4C8-4779-988B-0175E8493B11}"/>
    <hyperlink ref="F60" r:id="rId3" xr:uid="{2FFC9A64-EB0C-40A2-8AE2-56342323A106}"/>
    <hyperlink ref="D32" r:id="rId4" display="mailto:23367660100@ieeesa.webex.com" xr:uid="{A07A7C8E-E94F-4B77-9DDE-BEA4A617C4A9}"/>
    <hyperlink ref="D27" r:id="rId5" display="https://ieeesa.webex.com/wbxmjs/joinservice/sites/ieeesa/meeting/download/3e0bdaecc2e845988112b28cb38bc738?siteurl=ieeesa&amp;MTID=m077b9725fcf2dbe44c37fbf440e67f30" xr:uid="{57C84BB6-4A18-4E94-BE0F-7C663D09FF99}"/>
    <hyperlink ref="D35" r:id="rId6" xr:uid="{2793B24F-3A50-49FD-823C-C7BD4DA13F88}"/>
    <hyperlink ref="D36" r:id="rId7" xr:uid="{404A9179-2B0A-4ACB-BD15-5A3853E4490D}"/>
    <hyperlink ref="D39" r:id="rId8" xr:uid="{226800EF-7CEC-476C-8C51-A215998A71A7}"/>
  </hyperlinks>
  <pageMargins left="0.75" right="0.75" top="1" bottom="1" header="0.5" footer="0.5"/>
  <pageSetup paperSize="9" orientation="portrait" r:id="rId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3"/>
  <sheetViews>
    <sheetView topLeftCell="A17" zoomScale="80" zoomScaleNormal="80" workbookViewId="0">
      <selection activeCell="E21" sqref="E21"/>
    </sheetView>
  </sheetViews>
  <sheetFormatPr defaultColWidth="9.453125" defaultRowHeight="15.5"/>
  <cols>
    <col min="1" max="1" width="2.453125" style="2" customWidth="1"/>
    <col min="2" max="2" width="6.90625" style="2" customWidth="1"/>
    <col min="3" max="3" width="1.453125" style="2" customWidth="1"/>
    <col min="4" max="4" width="60.08984375" style="2" customWidth="1"/>
    <col min="5" max="5" width="16.453125" style="14" customWidth="1"/>
    <col min="6" max="6" width="24.1796875" style="2" customWidth="1"/>
    <col min="7" max="7" width="12" style="2" customWidth="1"/>
    <col min="8" max="8" width="13.453125" style="99" customWidth="1"/>
    <col min="9" max="9" width="12.54296875" style="99" customWidth="1"/>
    <col min="10" max="10" width="14" style="99" customWidth="1"/>
    <col min="11" max="11" width="14.81640625" style="152" customWidth="1"/>
    <col min="12" max="16384" width="9.453125" style="2"/>
  </cols>
  <sheetData>
    <row r="1" spans="1:14" ht="18">
      <c r="B1" s="11"/>
      <c r="C1" s="12"/>
      <c r="D1" s="13" t="s">
        <v>90</v>
      </c>
      <c r="F1" s="15"/>
      <c r="G1" s="16"/>
      <c r="H1" s="2"/>
      <c r="I1" s="16"/>
      <c r="J1" s="17"/>
      <c r="K1" s="279"/>
      <c r="L1" s="17"/>
    </row>
    <row r="2" spans="1:14">
      <c r="B2" s="15"/>
      <c r="C2" s="12"/>
      <c r="D2" s="18" t="s">
        <v>354</v>
      </c>
      <c r="F2" s="15"/>
      <c r="G2" s="16"/>
      <c r="H2" s="2"/>
      <c r="I2" s="16"/>
      <c r="J2" s="17"/>
      <c r="K2" s="279"/>
      <c r="L2" s="17"/>
    </row>
    <row r="3" spans="1:14" s="74" customFormat="1" ht="20.5">
      <c r="A3" s="104"/>
      <c r="E3" s="79"/>
      <c r="F3" s="40"/>
      <c r="G3" s="40"/>
      <c r="H3" s="2"/>
      <c r="I3" s="16"/>
      <c r="J3" s="17"/>
      <c r="K3" s="279"/>
      <c r="L3" s="40"/>
    </row>
    <row r="4" spans="1:14" s="26" customFormat="1" ht="61.5">
      <c r="B4" s="58"/>
      <c r="C4" s="59"/>
      <c r="D4" s="315" t="s">
        <v>353</v>
      </c>
      <c r="E4" s="35" t="s">
        <v>95</v>
      </c>
      <c r="F4" s="35" t="s">
        <v>96</v>
      </c>
      <c r="G4" s="46" t="s">
        <v>91</v>
      </c>
      <c r="H4" s="320" t="s">
        <v>343</v>
      </c>
      <c r="I4" s="320" t="s">
        <v>344</v>
      </c>
      <c r="J4" s="194" t="s">
        <v>345</v>
      </c>
      <c r="K4" s="280" t="s">
        <v>346</v>
      </c>
    </row>
    <row r="5" spans="1:14" s="26" customFormat="1" ht="35.4" customHeight="1">
      <c r="B5" s="58"/>
      <c r="C5" s="59"/>
      <c r="D5" s="60"/>
      <c r="E5" s="35"/>
      <c r="F5" s="35"/>
      <c r="G5" s="51">
        <v>120</v>
      </c>
      <c r="H5" s="76">
        <f>J5+2/24</f>
        <v>0.5625</v>
      </c>
      <c r="I5" s="76">
        <f>J5-4/24</f>
        <v>0.3125</v>
      </c>
      <c r="J5" s="76">
        <v>0.47916666666666669</v>
      </c>
      <c r="K5" s="127">
        <f>J5+9/24</f>
        <v>0.85416666666666674</v>
      </c>
    </row>
    <row r="6" spans="1:14" s="30" customFormat="1" ht="20.5">
      <c r="A6" s="41"/>
      <c r="B6" s="132">
        <v>4.0999999999999996</v>
      </c>
      <c r="C6" s="92"/>
      <c r="D6" s="126" t="s">
        <v>105</v>
      </c>
      <c r="E6" s="45" t="s">
        <v>387</v>
      </c>
      <c r="F6" s="134" t="s">
        <v>106</v>
      </c>
      <c r="G6" s="44">
        <v>1</v>
      </c>
      <c r="H6" s="76">
        <f>J6+2/24</f>
        <v>0.5625</v>
      </c>
      <c r="I6" s="76">
        <f>J6-4/24</f>
        <v>0.3125</v>
      </c>
      <c r="J6" s="76">
        <v>0.47916666666666669</v>
      </c>
      <c r="K6" s="127">
        <f>J6+9/24</f>
        <v>0.85416666666666674</v>
      </c>
    </row>
    <row r="7" spans="1:14" s="30" customFormat="1" ht="41">
      <c r="A7" s="41"/>
      <c r="B7" s="132"/>
      <c r="C7" s="92"/>
      <c r="D7" s="126" t="s">
        <v>27</v>
      </c>
      <c r="E7" s="44"/>
      <c r="F7" s="74"/>
      <c r="G7" s="44">
        <v>1</v>
      </c>
      <c r="H7" s="76">
        <f t="shared" ref="H7:H14" si="0">H6+TIME(0,G6,0)</f>
        <v>0.56319444444444444</v>
      </c>
      <c r="I7" s="76">
        <f t="shared" ref="I7:I11" si="1">I6+TIME(0,G6,0)</f>
        <v>0.31319444444444444</v>
      </c>
      <c r="J7" s="76">
        <f t="shared" ref="J7:J14" si="2">J6+TIME(0,G6,0)</f>
        <v>0.47986111111111113</v>
      </c>
      <c r="K7" s="127">
        <f t="shared" ref="K7:K14" si="3">K6+TIME(0,G6,0)</f>
        <v>0.85486111111111118</v>
      </c>
    </row>
    <row r="8" spans="1:14" s="30" customFormat="1" ht="20.5">
      <c r="A8" s="41"/>
      <c r="B8" s="133">
        <f>B6+0.1</f>
        <v>4.1999999999999993</v>
      </c>
      <c r="C8" s="81"/>
      <c r="D8" s="126" t="s">
        <v>99</v>
      </c>
      <c r="E8" s="44"/>
      <c r="F8" s="134" t="s">
        <v>100</v>
      </c>
      <c r="G8" s="44">
        <v>1</v>
      </c>
      <c r="H8" s="68">
        <f t="shared" si="0"/>
        <v>0.56388888888888888</v>
      </c>
      <c r="I8" s="68">
        <f t="shared" si="1"/>
        <v>0.31388888888888888</v>
      </c>
      <c r="J8" s="68">
        <f t="shared" si="2"/>
        <v>0.48055555555555557</v>
      </c>
      <c r="K8" s="128">
        <f t="shared" si="3"/>
        <v>0.85555555555555562</v>
      </c>
    </row>
    <row r="9" spans="1:14" s="30" customFormat="1" ht="23.25" customHeight="1">
      <c r="A9" s="41"/>
      <c r="B9" s="133">
        <f t="shared" ref="B9:B10" si="4">B8+0.1</f>
        <v>4.2999999999999989</v>
      </c>
      <c r="C9" s="81"/>
      <c r="D9" s="126" t="s">
        <v>108</v>
      </c>
      <c r="E9" s="44"/>
      <c r="F9" s="134" t="s">
        <v>98</v>
      </c>
      <c r="G9" s="44">
        <v>1</v>
      </c>
      <c r="H9" s="68">
        <f t="shared" si="0"/>
        <v>0.56458333333333333</v>
      </c>
      <c r="I9" s="68">
        <f t="shared" si="1"/>
        <v>0.31458333333333333</v>
      </c>
      <c r="J9" s="68">
        <f t="shared" si="2"/>
        <v>0.48125000000000001</v>
      </c>
      <c r="K9" s="128">
        <f t="shared" si="3"/>
        <v>0.85625000000000007</v>
      </c>
    </row>
    <row r="10" spans="1:14" s="30" customFormat="1" ht="23.25" customHeight="1">
      <c r="A10" s="41"/>
      <c r="B10" s="133">
        <f t="shared" si="4"/>
        <v>4.3999999999999986</v>
      </c>
      <c r="C10" s="81"/>
      <c r="D10" s="126" t="s">
        <v>109</v>
      </c>
      <c r="E10" s="44" t="s">
        <v>392</v>
      </c>
      <c r="F10" s="134" t="s">
        <v>98</v>
      </c>
      <c r="G10" s="39">
        <v>5</v>
      </c>
      <c r="H10" s="68">
        <f t="shared" si="0"/>
        <v>0.56527777777777777</v>
      </c>
      <c r="I10" s="68">
        <f t="shared" si="1"/>
        <v>0.31527777777777777</v>
      </c>
      <c r="J10" s="68">
        <f t="shared" si="2"/>
        <v>0.48194444444444445</v>
      </c>
      <c r="K10" s="128">
        <f t="shared" si="3"/>
        <v>0.85694444444444451</v>
      </c>
    </row>
    <row r="11" spans="1:14" s="586" customFormat="1" ht="87.9" customHeight="1">
      <c r="B11" s="598">
        <f>B10+0.1</f>
        <v>4.4999999999999982</v>
      </c>
      <c r="D11" s="187" t="s">
        <v>159</v>
      </c>
      <c r="E11" s="597" t="s">
        <v>327</v>
      </c>
      <c r="F11" s="588" t="s">
        <v>160</v>
      </c>
      <c r="G11" s="591">
        <v>15</v>
      </c>
      <c r="H11" s="592">
        <f t="shared" si="0"/>
        <v>0.56874999999999998</v>
      </c>
      <c r="I11" s="592">
        <f t="shared" si="1"/>
        <v>0.31874999999999998</v>
      </c>
      <c r="J11" s="592">
        <f t="shared" si="2"/>
        <v>0.48541666666666666</v>
      </c>
      <c r="K11" s="593">
        <f t="shared" si="3"/>
        <v>0.86041666666666672</v>
      </c>
    </row>
    <row r="12" spans="1:14" s="589" customFormat="1" ht="99.75" customHeight="1">
      <c r="B12" s="598">
        <f>B11+0.1</f>
        <v>4.5999999999999979</v>
      </c>
      <c r="C12" s="586"/>
      <c r="D12" s="596" t="s">
        <v>168</v>
      </c>
      <c r="E12" s="597" t="s">
        <v>398</v>
      </c>
      <c r="F12" s="590" t="s">
        <v>158</v>
      </c>
      <c r="G12" s="591">
        <v>15</v>
      </c>
      <c r="H12" s="592">
        <f t="shared" si="0"/>
        <v>0.57916666666666661</v>
      </c>
      <c r="I12" s="592">
        <f>I11+TIME(0,G11,0)</f>
        <v>0.32916666666666666</v>
      </c>
      <c r="J12" s="592">
        <f t="shared" si="2"/>
        <v>0.49583333333333335</v>
      </c>
      <c r="K12" s="593">
        <f t="shared" si="3"/>
        <v>0.87083333333333335</v>
      </c>
    </row>
    <row r="13" spans="1:14" s="589" customFormat="1" ht="74.25" customHeight="1">
      <c r="B13" s="598">
        <f t="shared" ref="B13:B14" si="5">B12+0.1</f>
        <v>4.6999999999999975</v>
      </c>
      <c r="C13" s="586"/>
      <c r="D13" s="596" t="s">
        <v>162</v>
      </c>
      <c r="E13" s="597" t="s">
        <v>399</v>
      </c>
      <c r="F13" s="590" t="s">
        <v>161</v>
      </c>
      <c r="G13" s="591">
        <v>15</v>
      </c>
      <c r="H13" s="592">
        <f t="shared" si="0"/>
        <v>0.58958333333333324</v>
      </c>
      <c r="I13" s="592">
        <f t="shared" ref="I13:I14" si="6">I12+TIME(0,G12,0)</f>
        <v>0.33958333333333335</v>
      </c>
      <c r="J13" s="592">
        <f t="shared" si="2"/>
        <v>0.50624999999999998</v>
      </c>
      <c r="K13" s="593">
        <f t="shared" si="3"/>
        <v>0.88124999999999998</v>
      </c>
    </row>
    <row r="14" spans="1:14" s="586" customFormat="1" ht="74.400000000000006" customHeight="1">
      <c r="A14" s="594"/>
      <c r="B14" s="598">
        <f t="shared" si="5"/>
        <v>4.7999999999999972</v>
      </c>
      <c r="C14" s="595"/>
      <c r="D14" s="596" t="s">
        <v>397</v>
      </c>
      <c r="E14" s="597" t="s">
        <v>400</v>
      </c>
      <c r="F14" s="588" t="s">
        <v>132</v>
      </c>
      <c r="G14" s="591">
        <v>15</v>
      </c>
      <c r="H14" s="592">
        <f t="shared" si="0"/>
        <v>0.59999999999999987</v>
      </c>
      <c r="I14" s="592">
        <f t="shared" si="6"/>
        <v>0.35000000000000003</v>
      </c>
      <c r="J14" s="592">
        <f t="shared" si="2"/>
        <v>0.51666666666666661</v>
      </c>
      <c r="K14" s="593">
        <f t="shared" si="3"/>
        <v>0.89166666666666661</v>
      </c>
    </row>
    <row r="15" spans="1:14" s="57" customFormat="1" ht="72.900000000000006" customHeight="1">
      <c r="B15" s="93">
        <f>B14+0.1</f>
        <v>4.8999999999999968</v>
      </c>
      <c r="C15" s="90"/>
      <c r="D15" s="316" t="s">
        <v>347</v>
      </c>
      <c r="E15" s="51" t="s">
        <v>403</v>
      </c>
      <c r="F15" s="78" t="s">
        <v>271</v>
      </c>
      <c r="G15" s="159">
        <v>15</v>
      </c>
      <c r="H15" s="592">
        <f t="shared" ref="H15:H16" si="7">H14+TIME(0,G14,0)</f>
        <v>0.6104166666666665</v>
      </c>
      <c r="I15" s="592">
        <f t="shared" ref="I15:I16" si="8">I14+TIME(0,G14,0)</f>
        <v>0.36041666666666672</v>
      </c>
      <c r="J15" s="592">
        <f t="shared" ref="J15:J16" si="9">J14+TIME(0,G14,0)</f>
        <v>0.52708333333333324</v>
      </c>
      <c r="K15" s="593">
        <f t="shared" ref="K15:K16" si="10">K14+TIME(0,G14,0)</f>
        <v>0.90208333333333324</v>
      </c>
    </row>
    <row r="16" spans="1:14" ht="97.5" customHeight="1">
      <c r="A16" s="17"/>
      <c r="B16" s="188">
        <f>B15+0.1</f>
        <v>4.9999999999999964</v>
      </c>
      <c r="C16" s="90"/>
      <c r="D16" s="187" t="s">
        <v>388</v>
      </c>
      <c r="E16" s="159" t="s">
        <v>401</v>
      </c>
      <c r="F16" s="64" t="s">
        <v>247</v>
      </c>
      <c r="G16" s="39">
        <v>5</v>
      </c>
      <c r="H16" s="76">
        <f t="shared" si="7"/>
        <v>0.62083333333333313</v>
      </c>
      <c r="I16" s="76">
        <f t="shared" si="8"/>
        <v>0.3708333333333334</v>
      </c>
      <c r="J16" s="76">
        <f t="shared" si="9"/>
        <v>0.53749999999999987</v>
      </c>
      <c r="K16" s="127">
        <f t="shared" si="10"/>
        <v>0.91249999999999987</v>
      </c>
      <c r="L16" s="30"/>
      <c r="M16" s="30"/>
      <c r="N16" s="30"/>
    </row>
    <row r="17" spans="1:14" ht="82.5" customHeight="1">
      <c r="A17" s="17"/>
      <c r="B17" s="188">
        <f>B16+0.1</f>
        <v>5.0999999999999961</v>
      </c>
      <c r="C17" s="90"/>
      <c r="D17" s="187" t="s">
        <v>248</v>
      </c>
      <c r="E17" s="159" t="s">
        <v>349</v>
      </c>
      <c r="F17" s="48" t="s">
        <v>199</v>
      </c>
      <c r="G17" s="39">
        <v>5</v>
      </c>
      <c r="H17" s="76">
        <f>H16+TIME(0,G16,0)</f>
        <v>0.62430555555555534</v>
      </c>
      <c r="I17" s="76">
        <f>I16+TIME(0,G16,0)</f>
        <v>0.37430555555555561</v>
      </c>
      <c r="J17" s="76">
        <f>J16+TIME(0,G16,0)</f>
        <v>0.54097222222222208</v>
      </c>
      <c r="K17" s="127">
        <f>K16+TIME(0,G16,0)</f>
        <v>0.91597222222222208</v>
      </c>
      <c r="L17" s="30"/>
      <c r="M17" s="30"/>
      <c r="N17" s="30"/>
    </row>
    <row r="18" spans="1:14" ht="82.5" customHeight="1">
      <c r="A18" s="17"/>
      <c r="B18" s="188">
        <f t="shared" ref="B18:B21" si="11">B17+0.1</f>
        <v>5.1999999999999957</v>
      </c>
      <c r="C18" s="90"/>
      <c r="D18" s="187" t="s">
        <v>114</v>
      </c>
      <c r="E18" s="159" t="s">
        <v>350</v>
      </c>
      <c r="F18" s="48" t="s">
        <v>197</v>
      </c>
      <c r="G18" s="39">
        <v>5</v>
      </c>
      <c r="H18" s="76">
        <f>H17+TIME(0,G17,0)</f>
        <v>0.62777777777777755</v>
      </c>
      <c r="I18" s="76">
        <f>I17+TIME(0,G17,0)</f>
        <v>0.37777777777777782</v>
      </c>
      <c r="J18" s="76">
        <f>J17+TIME(0,G17,0)</f>
        <v>0.54444444444444429</v>
      </c>
      <c r="K18" s="127">
        <f>K17+TIME(0,G17,0)</f>
        <v>0.91944444444444429</v>
      </c>
      <c r="L18" s="30"/>
      <c r="M18" s="30"/>
      <c r="N18" s="30"/>
    </row>
    <row r="19" spans="1:14" s="586" customFormat="1" ht="57" customHeight="1">
      <c r="B19" s="598">
        <f t="shared" si="11"/>
        <v>5.2999999999999954</v>
      </c>
      <c r="D19" s="599" t="s">
        <v>402</v>
      </c>
      <c r="E19" s="159" t="s">
        <v>348</v>
      </c>
      <c r="F19" s="587" t="s">
        <v>98</v>
      </c>
      <c r="G19" s="600">
        <v>5</v>
      </c>
      <c r="H19" s="592">
        <f t="shared" ref="H19" si="12">H18+TIME(0,G18,0)</f>
        <v>0.63124999999999976</v>
      </c>
      <c r="I19" s="592">
        <f t="shared" ref="I19" si="13">I18+TIME(0,G18,0)</f>
        <v>0.38125000000000003</v>
      </c>
      <c r="J19" s="592">
        <f t="shared" ref="J19" si="14">J18+TIME(0,G18,0)</f>
        <v>0.5479166666666665</v>
      </c>
      <c r="K19" s="593">
        <f t="shared" ref="K19" si="15">K18+TIME(0,G18,0)</f>
        <v>0.9229166666666665</v>
      </c>
      <c r="L19" s="601"/>
    </row>
    <row r="20" spans="1:14" ht="57" customHeight="1">
      <c r="A20" s="17"/>
      <c r="B20" s="188">
        <f>B19+0.1</f>
        <v>5.399999999999995</v>
      </c>
      <c r="C20" s="90"/>
      <c r="D20" s="187" t="s">
        <v>138</v>
      </c>
      <c r="E20" s="159" t="s">
        <v>351</v>
      </c>
      <c r="F20" s="48" t="s">
        <v>125</v>
      </c>
      <c r="G20" s="39">
        <v>5</v>
      </c>
      <c r="H20" s="76">
        <f>H18+TIME(0,G18,0)</f>
        <v>0.63124999999999976</v>
      </c>
      <c r="I20" s="76">
        <f>I18+TIME(0,G18,0)</f>
        <v>0.38125000000000003</v>
      </c>
      <c r="J20" s="76">
        <f>J18+TIME(0,G18,0)</f>
        <v>0.5479166666666665</v>
      </c>
      <c r="K20" s="127">
        <f>K18+TIME(0,G18,0)</f>
        <v>0.9229166666666665</v>
      </c>
      <c r="L20" s="30"/>
      <c r="M20" s="30"/>
      <c r="N20" s="30"/>
    </row>
    <row r="21" spans="1:14" s="96" customFormat="1" ht="58.5" customHeight="1">
      <c r="A21" s="96" t="s">
        <v>126</v>
      </c>
      <c r="B21" s="93">
        <f t="shared" si="11"/>
        <v>5.4999999999999947</v>
      </c>
      <c r="C21" s="90"/>
      <c r="D21" s="187" t="s">
        <v>113</v>
      </c>
      <c r="E21" s="51"/>
      <c r="F21" s="48" t="s">
        <v>98</v>
      </c>
      <c r="G21" s="276">
        <v>1</v>
      </c>
      <c r="H21" s="76">
        <f>H20+TIME(0,G20,0)</f>
        <v>0.63472222222222197</v>
      </c>
      <c r="I21" s="76">
        <f>I20+TIME(0,G20,0)</f>
        <v>0.38472222222222224</v>
      </c>
      <c r="J21" s="76">
        <f>J20+TIME(0,G20,0)</f>
        <v>0.55138888888888871</v>
      </c>
      <c r="K21" s="127">
        <f>K20+TIME(0,G20,0)</f>
        <v>0.92638888888888871</v>
      </c>
    </row>
    <row r="23" spans="1:14" s="74" customFormat="1" ht="20.5">
      <c r="A23" s="104"/>
      <c r="E23" s="79"/>
      <c r="F23" s="40"/>
      <c r="G23" s="40"/>
      <c r="H23" s="76"/>
      <c r="I23" s="76"/>
      <c r="J23" s="76"/>
      <c r="K23" s="127"/>
      <c r="L23" s="40"/>
    </row>
    <row r="24" spans="1:14" s="22" customFormat="1" ht="15" customHeight="1">
      <c r="D24" s="140" t="s">
        <v>104</v>
      </c>
      <c r="E24" s="110"/>
      <c r="H24" s="321"/>
      <c r="I24" s="321"/>
      <c r="J24" s="321"/>
      <c r="K24" s="267"/>
      <c r="L24" s="23"/>
    </row>
    <row r="25" spans="1:14" s="96" customFormat="1" ht="23">
      <c r="D25" s="314" t="s">
        <v>342</v>
      </c>
      <c r="E25" s="266"/>
      <c r="F25" s="266"/>
      <c r="H25" s="153"/>
      <c r="I25" s="153"/>
      <c r="J25" s="153"/>
      <c r="K25" s="268"/>
    </row>
    <row r="26" spans="1:14" s="96" customFormat="1" ht="23.5">
      <c r="D26" s="312" t="s">
        <v>315</v>
      </c>
      <c r="E26" s="153"/>
      <c r="F26" s="153"/>
      <c r="G26" s="153"/>
      <c r="H26" s="153"/>
      <c r="I26" s="153"/>
      <c r="J26" s="153"/>
      <c r="K26" s="268"/>
    </row>
    <row r="27" spans="1:14" s="96" customFormat="1" ht="20.5">
      <c r="D27" s="175" t="s">
        <v>316</v>
      </c>
      <c r="K27" s="266"/>
    </row>
    <row r="28" spans="1:14" s="88" customFormat="1" ht="20.5">
      <c r="D28" s="175" t="s">
        <v>143</v>
      </c>
      <c r="E28" s="96"/>
      <c r="F28" s="96"/>
      <c r="G28" s="96"/>
      <c r="H28" s="96"/>
      <c r="I28" s="96"/>
      <c r="J28" s="96"/>
      <c r="K28" s="266"/>
      <c r="M28" s="90"/>
    </row>
    <row r="29" spans="1:14" s="30" customFormat="1" ht="18">
      <c r="D29" s="179" t="s">
        <v>318</v>
      </c>
      <c r="E29" s="95"/>
      <c r="F29" s="95"/>
      <c r="G29" s="95"/>
      <c r="H29" s="95"/>
      <c r="I29" s="95"/>
      <c r="J29" s="95"/>
      <c r="K29" s="272"/>
      <c r="M29" s="33"/>
    </row>
    <row r="30" spans="1:14" s="88" customFormat="1" ht="20.5">
      <c r="D30" s="179" t="s">
        <v>319</v>
      </c>
      <c r="E30" s="96"/>
      <c r="F30" s="96"/>
      <c r="G30" s="96"/>
      <c r="H30" s="96"/>
      <c r="I30" s="96"/>
      <c r="J30" s="96"/>
      <c r="K30" s="266"/>
      <c r="M30" s="90"/>
    </row>
    <row r="31" spans="1:14" s="88" customFormat="1" ht="20.5">
      <c r="D31" s="175" t="s">
        <v>320</v>
      </c>
      <c r="K31" s="284"/>
      <c r="M31" s="90"/>
    </row>
    <row r="32" spans="1:14" s="88" customFormat="1" ht="20.25">
      <c r="D32" s="2"/>
      <c r="E32" s="2"/>
      <c r="F32" s="2"/>
      <c r="G32" s="2"/>
      <c r="H32" s="30"/>
      <c r="I32" s="2"/>
      <c r="J32" s="30"/>
      <c r="K32" s="285"/>
      <c r="M32" s="90"/>
    </row>
    <row r="33" spans="1:13" s="88" customFormat="1" ht="21">
      <c r="D33" s="157" t="s">
        <v>148</v>
      </c>
      <c r="K33" s="284"/>
      <c r="M33" s="90"/>
    </row>
    <row r="34" spans="1:13" s="88" customFormat="1" ht="20.5">
      <c r="D34" s="179" t="s">
        <v>321</v>
      </c>
      <c r="K34" s="284"/>
      <c r="M34" s="90"/>
    </row>
    <row r="35" spans="1:13" s="88" customFormat="1" ht="21">
      <c r="D35" s="157" t="s">
        <v>230</v>
      </c>
      <c r="K35" s="284"/>
      <c r="M35" s="90"/>
    </row>
    <row r="36" spans="1:13" s="88" customFormat="1" ht="21">
      <c r="D36" s="157" t="s">
        <v>150</v>
      </c>
      <c r="K36" s="284"/>
      <c r="M36" s="90"/>
    </row>
    <row r="37" spans="1:13" s="88" customFormat="1" ht="20.5">
      <c r="D37" s="189" t="s">
        <v>254</v>
      </c>
      <c r="K37" s="284"/>
      <c r="M37" s="90"/>
    </row>
    <row r="38" spans="1:13" s="88" customFormat="1" ht="20.5">
      <c r="D38" s="189" t="s">
        <v>232</v>
      </c>
      <c r="K38" s="284"/>
      <c r="M38" s="90"/>
    </row>
    <row r="39" spans="1:13" s="88" customFormat="1" ht="21">
      <c r="D39" s="157" t="s">
        <v>322</v>
      </c>
      <c r="K39" s="284"/>
      <c r="M39" s="90"/>
    </row>
    <row r="40" spans="1:13" s="88" customFormat="1" ht="21">
      <c r="D40" s="157" t="s">
        <v>196</v>
      </c>
      <c r="K40" s="284"/>
      <c r="M40" s="90"/>
    </row>
    <row r="41" spans="1:13" ht="21">
      <c r="A41" s="158"/>
      <c r="D41" s="189" t="s">
        <v>323</v>
      </c>
      <c r="E41" s="88"/>
      <c r="F41" s="88"/>
      <c r="G41" s="88"/>
      <c r="H41" s="88"/>
      <c r="I41" s="88"/>
      <c r="J41" s="88"/>
      <c r="K41" s="284"/>
      <c r="M41" s="17"/>
    </row>
    <row r="42" spans="1:13" ht="21">
      <c r="A42" s="158"/>
      <c r="D42" s="189"/>
      <c r="E42" s="88"/>
      <c r="F42" s="88"/>
      <c r="G42" s="88"/>
      <c r="L42" s="17"/>
      <c r="M42" s="17"/>
    </row>
    <row r="43" spans="1:13" s="30" customFormat="1" ht="37">
      <c r="A43" s="74"/>
      <c r="B43" s="41"/>
      <c r="C43" s="41"/>
      <c r="E43" s="33"/>
      <c r="F43" s="33"/>
      <c r="G43" s="46" t="s">
        <v>91</v>
      </c>
      <c r="H43" s="320" t="s">
        <v>343</v>
      </c>
      <c r="I43" s="320" t="s">
        <v>344</v>
      </c>
      <c r="J43" s="194" t="s">
        <v>345</v>
      </c>
      <c r="K43" s="280" t="s">
        <v>346</v>
      </c>
      <c r="L43" s="287"/>
    </row>
    <row r="44" spans="1:13" s="17" customFormat="1" ht="47.25" customHeight="1">
      <c r="A44" s="30"/>
      <c r="D44" s="105" t="s">
        <v>352</v>
      </c>
      <c r="E44" s="35"/>
      <c r="F44" s="35"/>
      <c r="G44" s="51">
        <v>120</v>
      </c>
      <c r="H44" s="76">
        <f>J44+2/24</f>
        <v>0.66666666666666674</v>
      </c>
      <c r="I44" s="76">
        <f>J44-4/24</f>
        <v>0.41666666666666674</v>
      </c>
      <c r="J44" s="76">
        <v>0.58333333333333337</v>
      </c>
      <c r="K44" s="127">
        <f>J44+9/24</f>
        <v>0.95833333333333337</v>
      </c>
      <c r="L44" s="288"/>
    </row>
    <row r="45" spans="1:13" ht="21">
      <c r="A45" s="158"/>
      <c r="D45" s="189"/>
      <c r="E45" s="88"/>
      <c r="F45" s="88"/>
      <c r="G45" s="88"/>
      <c r="L45" s="17"/>
      <c r="M45" s="17"/>
    </row>
    <row r="46" spans="1:13" s="95" customFormat="1" ht="23">
      <c r="A46" s="41"/>
      <c r="H46" s="153"/>
      <c r="I46" s="153"/>
      <c r="J46" s="153"/>
      <c r="K46" s="268"/>
    </row>
    <row r="47" spans="1:13" s="63" customFormat="1" ht="16.5" customHeight="1" thickBot="1">
      <c r="B47" s="83"/>
      <c r="D47" s="50" t="s">
        <v>93</v>
      </c>
      <c r="E47" s="14"/>
      <c r="F47" s="61"/>
      <c r="G47" s="62"/>
      <c r="I47" s="66"/>
      <c r="J47" s="85"/>
      <c r="K47" s="281"/>
      <c r="M47" s="85"/>
    </row>
    <row r="48" spans="1:13" s="30" customFormat="1" ht="19.25" thickBot="1">
      <c r="D48" s="175" t="s">
        <v>317</v>
      </c>
      <c r="E48" s="176"/>
      <c r="F48" s="175"/>
      <c r="G48" s="177"/>
      <c r="I48" s="53"/>
      <c r="J48" s="33"/>
      <c r="K48" s="282"/>
      <c r="M48" s="33"/>
    </row>
    <row r="49" spans="1:14" s="30" customFormat="1" ht="18.5">
      <c r="D49" s="175" t="s">
        <v>143</v>
      </c>
      <c r="E49" s="176"/>
      <c r="F49" s="175" t="s">
        <v>148</v>
      </c>
      <c r="G49" s="178"/>
      <c r="I49" s="53"/>
      <c r="J49" s="33"/>
      <c r="K49" s="282"/>
      <c r="M49" s="33"/>
    </row>
    <row r="50" spans="1:14" s="196" customFormat="1" ht="10.5">
      <c r="D50" s="197" t="s">
        <v>309</v>
      </c>
      <c r="E50" s="198"/>
      <c r="F50" s="197" t="s">
        <v>310</v>
      </c>
      <c r="G50" s="199"/>
      <c r="I50" s="200"/>
      <c r="J50" s="201"/>
      <c r="K50" s="283"/>
      <c r="M50" s="201"/>
    </row>
    <row r="51" spans="1:14" s="30" customFormat="1" ht="18.5">
      <c r="D51" s="271" t="s">
        <v>307</v>
      </c>
      <c r="E51" s="176"/>
      <c r="F51" s="175" t="s">
        <v>253</v>
      </c>
      <c r="G51" s="178"/>
      <c r="I51" s="53"/>
      <c r="J51" s="33"/>
      <c r="K51" s="282"/>
      <c r="M51" s="33"/>
    </row>
    <row r="52" spans="1:14" s="30" customFormat="1" ht="18.5">
      <c r="D52" s="175" t="s">
        <v>308</v>
      </c>
      <c r="E52" s="176"/>
      <c r="F52" s="175" t="s">
        <v>231</v>
      </c>
      <c r="G52" s="178"/>
      <c r="I52" s="53"/>
      <c r="J52" s="33"/>
      <c r="K52" s="282"/>
      <c r="M52" s="33"/>
    </row>
    <row r="53" spans="1:14" s="30" customFormat="1" ht="18.5">
      <c r="D53" s="175"/>
      <c r="E53" s="176"/>
      <c r="F53" s="189" t="s">
        <v>254</v>
      </c>
      <c r="G53" s="178"/>
      <c r="I53" s="53"/>
      <c r="J53" s="33"/>
      <c r="K53" s="282"/>
      <c r="M53" s="33"/>
    </row>
    <row r="54" spans="1:14" s="30" customFormat="1" ht="18">
      <c r="D54" s="38"/>
      <c r="E54" s="176"/>
      <c r="F54" s="189" t="s">
        <v>232</v>
      </c>
      <c r="G54" s="178"/>
      <c r="I54" s="53"/>
      <c r="J54" s="33"/>
      <c r="K54" s="282"/>
      <c r="M54" s="33"/>
    </row>
    <row r="55" spans="1:14" s="30" customFormat="1" ht="18.5">
      <c r="D55" s="38"/>
      <c r="E55" s="176"/>
      <c r="F55" s="175" t="s">
        <v>311</v>
      </c>
      <c r="G55" s="178"/>
      <c r="I55" s="53"/>
      <c r="J55" s="33"/>
      <c r="K55" s="282"/>
      <c r="M55" s="33"/>
    </row>
    <row r="56" spans="1:14" s="30" customFormat="1" ht="18.5">
      <c r="D56" s="38"/>
      <c r="E56" s="176"/>
      <c r="F56" s="175" t="s">
        <v>233</v>
      </c>
      <c r="G56" s="178"/>
      <c r="I56" s="53"/>
      <c r="J56" s="33"/>
      <c r="K56" s="282"/>
      <c r="M56" s="33"/>
    </row>
    <row r="57" spans="1:14" s="30" customFormat="1" ht="18">
      <c r="D57" s="38"/>
      <c r="E57" s="176"/>
      <c r="F57" s="189" t="s">
        <v>312</v>
      </c>
      <c r="G57" s="178"/>
      <c r="I57" s="53"/>
      <c r="J57" s="33"/>
      <c r="K57" s="282"/>
      <c r="M57" s="33"/>
    </row>
    <row r="58" spans="1:14" s="26" customFormat="1" ht="20.5">
      <c r="B58" s="186"/>
      <c r="C58" s="21"/>
      <c r="D58" s="55"/>
      <c r="E58" s="14"/>
      <c r="F58" s="189"/>
      <c r="G58" s="67"/>
      <c r="H58" s="88"/>
      <c r="I58" s="88"/>
      <c r="J58" s="88"/>
      <c r="K58" s="284"/>
      <c r="L58" s="57"/>
    </row>
    <row r="59" spans="1:14" ht="20.5">
      <c r="H59" s="88"/>
      <c r="I59" s="88"/>
      <c r="J59" s="88"/>
      <c r="K59" s="284"/>
    </row>
    <row r="60" spans="1:14" ht="20.5">
      <c r="B60" s="30"/>
      <c r="C60" s="30"/>
      <c r="D60" s="30"/>
      <c r="E60" s="31"/>
      <c r="F60" s="30"/>
      <c r="H60" s="88"/>
      <c r="I60" s="88"/>
      <c r="J60" s="88"/>
      <c r="K60" s="284"/>
      <c r="L60" s="30"/>
      <c r="M60" s="30"/>
      <c r="N60" s="30"/>
    </row>
    <row r="61" spans="1:14" ht="20.5">
      <c r="A61" s="30"/>
      <c r="B61" s="30"/>
      <c r="C61" s="30"/>
      <c r="D61" s="30"/>
      <c r="E61" s="31"/>
      <c r="F61" s="30"/>
      <c r="G61" s="30"/>
      <c r="H61" s="88"/>
      <c r="I61" s="88"/>
      <c r="J61" s="88"/>
      <c r="K61" s="284"/>
      <c r="L61" s="30"/>
      <c r="M61" s="30"/>
      <c r="N61" s="30"/>
    </row>
    <row r="62" spans="1:14" ht="18">
      <c r="A62" s="30"/>
      <c r="B62" s="30"/>
      <c r="C62" s="30"/>
      <c r="D62" s="30"/>
      <c r="E62" s="31"/>
      <c r="F62" s="30"/>
      <c r="G62" s="30"/>
      <c r="H62" s="2"/>
      <c r="I62" s="2"/>
      <c r="J62" s="17"/>
      <c r="K62" s="265"/>
      <c r="L62" s="30"/>
      <c r="M62" s="30"/>
      <c r="N62" s="30"/>
    </row>
    <row r="63" spans="1:14" ht="18">
      <c r="A63" s="30"/>
      <c r="B63" s="30"/>
      <c r="C63" s="30"/>
      <c r="D63" s="30"/>
      <c r="E63" s="31"/>
      <c r="F63" s="30"/>
      <c r="G63" s="30"/>
      <c r="H63" s="2"/>
      <c r="I63" s="2"/>
      <c r="J63" s="17"/>
      <c r="K63" s="265"/>
      <c r="L63" s="30"/>
      <c r="M63" s="30"/>
      <c r="N63" s="30"/>
    </row>
    <row r="64" spans="1:14" ht="18">
      <c r="A64" s="30"/>
      <c r="B64" s="30"/>
      <c r="C64" s="30"/>
      <c r="D64" s="30"/>
      <c r="E64" s="31"/>
      <c r="F64" s="30"/>
      <c r="G64" s="30"/>
      <c r="L64" s="30"/>
      <c r="M64" s="30"/>
      <c r="N64" s="30"/>
    </row>
    <row r="65" spans="1:14" ht="18">
      <c r="A65" s="30"/>
      <c r="B65" s="30"/>
      <c r="C65" s="30"/>
      <c r="D65" s="30"/>
      <c r="E65" s="31"/>
      <c r="F65" s="30"/>
      <c r="G65" s="30"/>
      <c r="L65" s="30"/>
      <c r="M65" s="30"/>
      <c r="N65" s="30"/>
    </row>
    <row r="66" spans="1:14" ht="18">
      <c r="A66" s="30"/>
      <c r="B66" s="30"/>
      <c r="C66" s="30"/>
      <c r="D66" s="30"/>
      <c r="E66" s="31"/>
      <c r="F66" s="30"/>
      <c r="G66" s="30"/>
      <c r="L66" s="30"/>
      <c r="M66" s="30"/>
      <c r="N66" s="30"/>
    </row>
    <row r="67" spans="1:14" ht="18">
      <c r="A67" s="30"/>
      <c r="B67" s="30"/>
      <c r="C67" s="30"/>
      <c r="D67" s="30"/>
      <c r="E67" s="31"/>
      <c r="F67" s="30"/>
      <c r="G67" s="30"/>
      <c r="L67" s="30"/>
      <c r="M67" s="30"/>
      <c r="N67" s="30"/>
    </row>
    <row r="68" spans="1:14" ht="18">
      <c r="A68" s="30"/>
      <c r="B68" s="30"/>
      <c r="C68" s="30"/>
      <c r="D68" s="30"/>
      <c r="E68" s="31"/>
      <c r="F68" s="30"/>
      <c r="G68" s="30"/>
      <c r="L68" s="30"/>
      <c r="M68" s="30"/>
      <c r="N68" s="30"/>
    </row>
    <row r="69" spans="1:14" ht="18">
      <c r="A69" s="30"/>
      <c r="B69" s="30"/>
      <c r="C69" s="30"/>
      <c r="D69" s="30"/>
      <c r="E69" s="31"/>
      <c r="F69" s="30"/>
      <c r="G69" s="30"/>
      <c r="L69" s="30"/>
      <c r="M69" s="30"/>
      <c r="N69" s="30"/>
    </row>
    <row r="70" spans="1:14" ht="18">
      <c r="A70" s="30"/>
      <c r="B70" s="30"/>
      <c r="C70" s="30"/>
      <c r="D70" s="30"/>
      <c r="E70" s="31"/>
      <c r="F70" s="30"/>
      <c r="G70" s="30"/>
      <c r="L70" s="30"/>
      <c r="M70" s="30"/>
      <c r="N70" s="30"/>
    </row>
    <row r="71" spans="1:14" ht="18">
      <c r="A71" s="30"/>
      <c r="B71" s="30"/>
      <c r="C71" s="30"/>
      <c r="D71" s="30"/>
      <c r="E71" s="31"/>
      <c r="F71" s="30"/>
      <c r="G71" s="30"/>
      <c r="L71" s="30"/>
      <c r="M71" s="30"/>
      <c r="N71" s="30"/>
    </row>
    <row r="72" spans="1:14" ht="18">
      <c r="A72" s="30"/>
      <c r="B72" s="30"/>
      <c r="C72" s="30"/>
      <c r="D72" s="30"/>
      <c r="E72" s="31"/>
      <c r="F72" s="30"/>
      <c r="G72" s="30"/>
      <c r="L72" s="30"/>
      <c r="M72" s="30"/>
      <c r="N72" s="30"/>
    </row>
    <row r="73" spans="1:14" ht="18">
      <c r="A73" s="30"/>
      <c r="B73" s="30"/>
      <c r="C73" s="30"/>
      <c r="D73" s="30"/>
      <c r="E73" s="31"/>
      <c r="F73" s="30"/>
      <c r="G73" s="30"/>
      <c r="L73" s="30"/>
      <c r="M73" s="30"/>
      <c r="N73" s="30"/>
    </row>
    <row r="74" spans="1:14" ht="18">
      <c r="A74" s="30"/>
      <c r="B74" s="30"/>
      <c r="C74" s="30"/>
      <c r="D74" s="30"/>
      <c r="E74" s="31"/>
      <c r="F74" s="30"/>
      <c r="G74" s="30"/>
      <c r="L74" s="30"/>
      <c r="M74" s="30"/>
      <c r="N74" s="30"/>
    </row>
    <row r="75" spans="1:14" ht="18">
      <c r="A75" s="30"/>
      <c r="B75" s="30"/>
      <c r="C75" s="30"/>
      <c r="D75" s="30"/>
      <c r="E75" s="31"/>
      <c r="F75" s="30"/>
      <c r="G75" s="30"/>
      <c r="L75" s="30"/>
      <c r="M75" s="30"/>
      <c r="N75" s="30"/>
    </row>
    <row r="76" spans="1:14" ht="18">
      <c r="A76" s="30"/>
      <c r="B76" s="30"/>
      <c r="C76" s="30"/>
      <c r="D76" s="30"/>
      <c r="E76" s="31"/>
      <c r="F76" s="30"/>
      <c r="G76" s="30"/>
      <c r="L76" s="30"/>
      <c r="M76" s="30"/>
      <c r="N76" s="30"/>
    </row>
    <row r="77" spans="1:14" ht="18">
      <c r="A77" s="30"/>
      <c r="B77" s="30"/>
      <c r="C77" s="30"/>
      <c r="D77" s="30"/>
      <c r="E77" s="31"/>
      <c r="F77" s="30"/>
      <c r="G77" s="30"/>
      <c r="L77" s="30"/>
      <c r="M77" s="30"/>
      <c r="N77" s="30"/>
    </row>
    <row r="78" spans="1:14" ht="18">
      <c r="A78" s="30"/>
      <c r="B78" s="30"/>
      <c r="C78" s="30"/>
      <c r="D78" s="30"/>
      <c r="E78" s="31"/>
      <c r="F78" s="30"/>
      <c r="G78" s="30"/>
      <c r="L78" s="30"/>
      <c r="M78" s="30"/>
      <c r="N78" s="30"/>
    </row>
    <row r="79" spans="1:14" ht="18">
      <c r="A79" s="30"/>
      <c r="B79" s="30"/>
      <c r="C79" s="30"/>
      <c r="D79" s="30"/>
      <c r="E79" s="31"/>
      <c r="F79" s="30"/>
      <c r="G79" s="30"/>
      <c r="L79" s="30"/>
      <c r="M79" s="30"/>
      <c r="N79" s="30"/>
    </row>
    <row r="80" spans="1:14" ht="18">
      <c r="A80" s="30"/>
      <c r="B80" s="30"/>
      <c r="C80" s="30"/>
      <c r="D80" s="30"/>
      <c r="E80" s="31"/>
      <c r="F80" s="30"/>
      <c r="G80" s="30"/>
      <c r="L80" s="30"/>
      <c r="M80" s="30"/>
      <c r="N80" s="30"/>
    </row>
    <row r="81" spans="1:14" ht="18">
      <c r="A81" s="30"/>
      <c r="B81" s="30"/>
      <c r="C81" s="30"/>
      <c r="D81" s="30"/>
      <c r="E81" s="31"/>
      <c r="F81" s="30"/>
      <c r="G81" s="30"/>
      <c r="L81" s="30"/>
      <c r="M81" s="30"/>
      <c r="N81" s="30"/>
    </row>
    <row r="82" spans="1:14" ht="18">
      <c r="A82" s="30"/>
      <c r="B82" s="30"/>
      <c r="C82" s="30"/>
      <c r="D82" s="30"/>
      <c r="E82" s="31"/>
      <c r="F82" s="30"/>
      <c r="G82" s="30"/>
      <c r="L82" s="30"/>
      <c r="M82" s="30"/>
      <c r="N82" s="30"/>
    </row>
    <row r="83" spans="1:14" ht="18">
      <c r="A83" s="30"/>
      <c r="B83" s="30"/>
      <c r="C83" s="30"/>
      <c r="D83" s="30"/>
      <c r="E83" s="31"/>
      <c r="F83" s="30"/>
      <c r="G83" s="30"/>
      <c r="L83" s="30"/>
      <c r="M83" s="30"/>
      <c r="N83" s="30"/>
    </row>
    <row r="84" spans="1:14" ht="18">
      <c r="A84" s="30"/>
      <c r="B84" s="30"/>
      <c r="C84" s="30"/>
      <c r="D84" s="30"/>
      <c r="E84" s="31"/>
      <c r="F84" s="30"/>
      <c r="G84" s="30"/>
      <c r="L84" s="30"/>
      <c r="M84" s="30"/>
      <c r="N84" s="30"/>
    </row>
    <row r="85" spans="1:14" ht="18">
      <c r="A85" s="30"/>
      <c r="B85" s="30"/>
      <c r="C85" s="30"/>
      <c r="D85" s="30"/>
      <c r="E85" s="31"/>
      <c r="F85" s="30"/>
      <c r="G85" s="30"/>
      <c r="L85" s="30"/>
      <c r="M85" s="30"/>
      <c r="N85" s="30"/>
    </row>
    <row r="86" spans="1:14" ht="18">
      <c r="A86" s="30"/>
      <c r="B86" s="30"/>
      <c r="C86" s="30"/>
      <c r="D86" s="30"/>
      <c r="E86" s="31"/>
      <c r="F86" s="30"/>
      <c r="G86" s="30"/>
      <c r="L86" s="30"/>
      <c r="M86" s="30"/>
      <c r="N86" s="30"/>
    </row>
    <row r="87" spans="1:14" ht="18">
      <c r="A87" s="30"/>
      <c r="B87" s="30"/>
      <c r="C87" s="30"/>
      <c r="D87" s="30"/>
      <c r="E87" s="31"/>
      <c r="F87" s="30"/>
      <c r="G87" s="30"/>
      <c r="L87" s="30"/>
      <c r="M87" s="30"/>
      <c r="N87" s="30"/>
    </row>
    <row r="88" spans="1:14" ht="18">
      <c r="A88" s="30"/>
      <c r="B88" s="30"/>
      <c r="C88" s="30"/>
      <c r="D88" s="30"/>
      <c r="E88" s="31"/>
      <c r="F88" s="30"/>
      <c r="G88" s="30"/>
      <c r="L88" s="30"/>
      <c r="M88" s="30"/>
      <c r="N88" s="30"/>
    </row>
    <row r="89" spans="1:14" ht="18">
      <c r="A89" s="30"/>
      <c r="B89" s="30"/>
      <c r="C89" s="30"/>
      <c r="D89" s="30"/>
      <c r="E89" s="31"/>
      <c r="F89" s="30"/>
      <c r="G89" s="30"/>
      <c r="L89" s="30"/>
      <c r="M89" s="30"/>
      <c r="N89" s="30"/>
    </row>
    <row r="90" spans="1:14" ht="18">
      <c r="A90" s="30"/>
      <c r="B90" s="30"/>
      <c r="C90" s="30"/>
      <c r="D90" s="30"/>
      <c r="E90" s="31"/>
      <c r="F90" s="30"/>
      <c r="G90" s="30"/>
      <c r="L90" s="30"/>
      <c r="M90" s="30"/>
      <c r="N90" s="30"/>
    </row>
    <row r="91" spans="1:14" ht="18">
      <c r="A91" s="30"/>
      <c r="B91" s="30"/>
      <c r="C91" s="30"/>
      <c r="D91" s="30"/>
      <c r="E91" s="31"/>
      <c r="F91" s="30"/>
      <c r="G91" s="30"/>
      <c r="L91" s="30"/>
      <c r="M91" s="30"/>
      <c r="N91" s="30"/>
    </row>
    <row r="92" spans="1:14" ht="18">
      <c r="A92" s="30"/>
      <c r="B92" s="30"/>
      <c r="C92" s="30"/>
      <c r="D92" s="30"/>
      <c r="E92" s="31"/>
      <c r="F92" s="30"/>
      <c r="G92" s="30"/>
      <c r="L92" s="30"/>
      <c r="M92" s="30"/>
      <c r="N92" s="30"/>
    </row>
    <row r="93" spans="1:14" ht="18">
      <c r="A93" s="30"/>
      <c r="B93" s="30"/>
      <c r="C93" s="30"/>
      <c r="D93" s="30"/>
      <c r="E93" s="31"/>
      <c r="F93" s="30"/>
      <c r="G93" s="30"/>
      <c r="L93" s="30"/>
      <c r="M93" s="30"/>
      <c r="N93" s="30"/>
    </row>
    <row r="94" spans="1:14" ht="18">
      <c r="A94" s="30"/>
      <c r="B94" s="30"/>
      <c r="C94" s="30"/>
      <c r="D94" s="30"/>
      <c r="E94" s="31"/>
      <c r="F94" s="30"/>
      <c r="G94" s="30"/>
      <c r="L94" s="30"/>
      <c r="M94" s="30"/>
      <c r="N94" s="30"/>
    </row>
    <row r="95" spans="1:14" ht="18">
      <c r="A95" s="30"/>
      <c r="B95" s="30"/>
      <c r="G95" s="30"/>
      <c r="L95" s="30"/>
      <c r="M95" s="30"/>
      <c r="N95" s="30"/>
    </row>
    <row r="96" spans="1:14" ht="18">
      <c r="A96" s="30"/>
      <c r="B96" s="30"/>
      <c r="G96" s="30"/>
      <c r="L96" s="30"/>
      <c r="M96" s="30"/>
      <c r="N96" s="30"/>
    </row>
    <row r="97" spans="1:14" ht="18">
      <c r="A97" s="30"/>
      <c r="G97" s="30"/>
      <c r="L97" s="30"/>
      <c r="M97" s="30"/>
      <c r="N97" s="30"/>
    </row>
    <row r="98" spans="1:14" ht="18">
      <c r="A98" s="30"/>
      <c r="G98" s="30"/>
      <c r="L98" s="30"/>
      <c r="M98" s="30"/>
      <c r="N98" s="30"/>
    </row>
    <row r="99" spans="1:14" ht="18">
      <c r="A99" s="30"/>
      <c r="G99" s="30"/>
      <c r="L99" s="30"/>
      <c r="M99" s="30"/>
      <c r="N99" s="30"/>
    </row>
    <row r="100" spans="1:14" ht="18">
      <c r="A100" s="30"/>
      <c r="G100" s="30"/>
    </row>
    <row r="101" spans="1:14" ht="18">
      <c r="G101" s="30"/>
    </row>
    <row r="102" spans="1:14" ht="18">
      <c r="G102" s="30"/>
    </row>
    <row r="103" spans="1:14" ht="18">
      <c r="E103" s="2"/>
      <c r="G103" s="30"/>
    </row>
  </sheetData>
  <phoneticPr fontId="23"/>
  <hyperlinks>
    <hyperlink ref="D34" r:id="rId1" display="mailto:23367660100@ieeesa.webex.com" xr:uid="{D9609575-E316-4F9D-84EA-AC43DFA9F1B7}"/>
    <hyperlink ref="D29" r:id="rId2" display="https://ieeesa.webex.com/wbxmjs/joinservice/sites/ieeesa/meeting/download/3e0bdaecc2e845988112b28cb38bc738?siteurl=ieeesa&amp;MTID=m077b9725fcf2dbe44c37fbf440e67f30" xr:uid="{923D173C-5CC6-40D6-8B77-6FE87A47DEF4}"/>
    <hyperlink ref="D37" r:id="rId3" xr:uid="{BD1FCF0C-8831-4369-AA56-FAEE02B53175}"/>
    <hyperlink ref="D38" r:id="rId4" xr:uid="{8C3B96B0-1C73-44CD-936F-2179A0DB0156}"/>
    <hyperlink ref="D41" r:id="rId5" xr:uid="{3E20E968-817D-480F-87BB-3BDF2F75EC30}"/>
    <hyperlink ref="F50" r:id="rId6" display="mailto:23490809065@ieeesa.webex.com" xr:uid="{A813CE08-C768-4057-9FB5-0D458D144D1A}"/>
    <hyperlink ref="F53" r:id="rId7" xr:uid="{7BE1473D-6B88-4366-BB1F-DB71D0113CC0}"/>
    <hyperlink ref="F54" r:id="rId8" xr:uid="{5B197804-1C48-43E4-95E1-C8D3DBBAA3AA}"/>
    <hyperlink ref="F57" r:id="rId9" xr:uid="{FF87F36C-1D95-42A0-8A19-E85D246941F5}"/>
  </hyperlinks>
  <pageMargins left="0.7" right="0.7" top="0.75" bottom="0.75" header="0.3" footer="0.3"/>
  <pageSetup paperSize="9" orientation="portrait" verticalDpi="0"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topLeftCell="A22" workbookViewId="0">
      <selection activeCell="J20" sqref="J20"/>
    </sheetView>
  </sheetViews>
  <sheetFormatPr defaultColWidth="8.90625" defaultRowHeight="13"/>
  <sheetData>
    <row r="23" spans="4:6" ht="120.75" customHeight="1">
      <c r="D23" t="s">
        <v>120</v>
      </c>
      <c r="E23" t="s">
        <v>121</v>
      </c>
      <c r="F23" s="136" t="s">
        <v>122</v>
      </c>
    </row>
    <row r="25" spans="4:6" ht="79.5" customHeight="1">
      <c r="D25" t="s">
        <v>114</v>
      </c>
      <c r="E25" t="s">
        <v>115</v>
      </c>
      <c r="F25" s="136" t="s">
        <v>116</v>
      </c>
    </row>
    <row r="26" spans="4:6" ht="98.4" customHeight="1">
      <c r="D26" t="s">
        <v>117</v>
      </c>
      <c r="E26" t="s">
        <v>118</v>
      </c>
      <c r="F26" s="136" t="s">
        <v>119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IEEE Cover</vt:lpstr>
      <vt:lpstr>6</vt:lpstr>
      <vt:lpstr>Graphic Schedule</vt:lpstr>
      <vt:lpstr>Necessary Registration</vt:lpstr>
      <vt:lpstr>Patemt-Policy; AntiTrust</vt:lpstr>
      <vt:lpstr>May 12 Mon</vt:lpstr>
      <vt:lpstr>May 13 Tue</vt:lpstr>
      <vt:lpstr>May 14 Wed</vt:lpstr>
      <vt:lpstr>May 15 Thu</vt:lpstr>
      <vt:lpstr>Sheet1</vt:lpstr>
      <vt:lpstr>Sheet2</vt:lpstr>
      <vt:lpstr>'Necessary Registration'!_Hlk184991352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2025-05-15T07:57:53Z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