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/>
  <xr:revisionPtr revIDLastSave="0" documentId="13_ncr:1_{01C44CF4-15F7-4FB9-97A8-2E16DCA0FBF8}" xr6:coauthVersionLast="47" xr6:coauthVersionMax="47" xr10:uidLastSave="{00000000-0000-0000-0000-000000000000}"/>
  <bookViews>
    <workbookView xWindow="-90" yWindow="-90" windowWidth="19380" windowHeight="10260" tabRatio="961" firstSheet="3" activeTab="8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y 12 Mon" sheetId="25" r:id="rId6"/>
    <sheet name="May 13 Tue" sheetId="36" r:id="rId7"/>
    <sheet name="May 14 Wed" sheetId="11" r:id="rId8"/>
    <sheet name="May 15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0" i="31" l="1"/>
  <c r="I40" i="31"/>
  <c r="H40" i="31"/>
  <c r="K6" i="31"/>
  <c r="I6" i="31"/>
  <c r="H6" i="31"/>
  <c r="K5" i="31"/>
  <c r="I5" i="31"/>
  <c r="H5" i="31"/>
  <c r="B15" i="11"/>
  <c r="K7" i="11"/>
  <c r="I7" i="11"/>
  <c r="H7" i="11"/>
  <c r="K6" i="11"/>
  <c r="I6" i="11"/>
  <c r="H6" i="11"/>
  <c r="K6" i="36"/>
  <c r="I6" i="36"/>
  <c r="H6" i="36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2" i="25" s="1"/>
  <c r="K33" i="25" s="1"/>
  <c r="K34" i="25" s="1"/>
  <c r="I23" i="25"/>
  <c r="I24" i="25" s="1"/>
  <c r="I25" i="25" s="1"/>
  <c r="I26" i="25" s="1"/>
  <c r="I27" i="25" s="1"/>
  <c r="I29" i="25" s="1"/>
  <c r="I30" i="25" s="1"/>
  <c r="I31" i="25" s="1"/>
  <c r="I32" i="25" s="1"/>
  <c r="I33" i="25" s="1"/>
  <c r="I34" i="25" s="1"/>
  <c r="H23" i="25"/>
  <c r="H24" i="25" s="1"/>
  <c r="H25" i="25" s="1"/>
  <c r="H26" i="25" s="1"/>
  <c r="H27" i="25" s="1"/>
  <c r="H29" i="25" s="1"/>
  <c r="H30" i="25" s="1"/>
  <c r="H31" i="25" s="1"/>
  <c r="H32" i="25" s="1"/>
  <c r="H33" i="25" s="1"/>
  <c r="H34" i="25" s="1"/>
  <c r="K4" i="25"/>
  <c r="I22" i="25"/>
  <c r="H22" i="25"/>
  <c r="I4" i="25"/>
  <c r="H4" i="25"/>
  <c r="B29" i="25"/>
  <c r="B30" i="25" s="1"/>
  <c r="B31" i="25" s="1"/>
  <c r="B32" i="25" s="1"/>
  <c r="B33" i="25" s="1"/>
  <c r="B34" i="25" s="1"/>
  <c r="B25" i="25"/>
  <c r="B26" i="25" s="1"/>
  <c r="J24" i="25"/>
  <c r="J25" i="25" s="1"/>
  <c r="J26" i="25" s="1"/>
  <c r="J27" i="25" s="1"/>
  <c r="J29" i="25" s="1"/>
  <c r="J30" i="25" s="1"/>
  <c r="J31" i="25" s="1"/>
  <c r="J32" i="25" s="1"/>
  <c r="J33" i="25" s="1"/>
  <c r="J34" i="25" s="1"/>
  <c r="K22" i="25"/>
  <c r="D5" i="32"/>
  <c r="I5" i="32" s="1"/>
  <c r="N5" i="32" s="1"/>
  <c r="S5" i="32" s="1"/>
  <c r="X5" i="32" s="1"/>
  <c r="AA5" i="32" s="1"/>
  <c r="K22" i="36" l="1"/>
  <c r="I22" i="36"/>
  <c r="H22" i="36"/>
  <c r="J8" i="11" l="1"/>
  <c r="K8" i="11"/>
  <c r="I8" i="11"/>
  <c r="H8" i="11"/>
  <c r="K42" i="11"/>
  <c r="I42" i="11"/>
  <c r="H42" i="11"/>
  <c r="J7" i="31"/>
  <c r="J8" i="31" s="1"/>
  <c r="J9" i="31" s="1"/>
  <c r="J10" i="31" s="1"/>
  <c r="J11" i="31" s="1"/>
  <c r="K7" i="31"/>
  <c r="K8" i="31" s="1"/>
  <c r="K9" i="31" s="1"/>
  <c r="K10" i="31" s="1"/>
  <c r="K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K44" i="11"/>
  <c r="I44" i="11"/>
  <c r="H44" i="11"/>
  <c r="K43" i="11"/>
  <c r="I43" i="11"/>
  <c r="H43" i="11"/>
  <c r="K7" i="36"/>
  <c r="K8" i="36" s="1"/>
  <c r="K9" i="36" s="1"/>
  <c r="K10" i="36" s="1"/>
  <c r="I7" i="36"/>
  <c r="I8" i="36" s="1"/>
  <c r="I9" i="36" s="1"/>
  <c r="I10" i="36" s="1"/>
  <c r="I12" i="36" s="1"/>
  <c r="I13" i="36" s="1"/>
  <c r="I14" i="36" s="1"/>
  <c r="I15" i="36" s="1"/>
  <c r="J7" i="36"/>
  <c r="J8" i="36" s="1"/>
  <c r="J9" i="36" s="1"/>
  <c r="J10" i="36" s="1"/>
  <c r="J12" i="31" l="1"/>
  <c r="J13" i="31" s="1"/>
  <c r="K12" i="31"/>
  <c r="K13" i="31" s="1"/>
  <c r="H12" i="31"/>
  <c r="H13" i="31" s="1"/>
  <c r="I12" i="31"/>
  <c r="I13" i="31" s="1"/>
  <c r="I16" i="36"/>
  <c r="I17" i="36" s="1"/>
  <c r="I18" i="36" s="1"/>
  <c r="H9" i="11"/>
  <c r="H10" i="11" s="1"/>
  <c r="K9" i="11"/>
  <c r="K10" i="11" s="1"/>
  <c r="I9" i="11"/>
  <c r="I10" i="11" s="1"/>
  <c r="J9" i="11"/>
  <c r="J10" i="11" s="1"/>
  <c r="K12" i="36"/>
  <c r="K13" i="36" s="1"/>
  <c r="K14" i="36" s="1"/>
  <c r="K15" i="36" s="1"/>
  <c r="J12" i="36"/>
  <c r="J13" i="36" s="1"/>
  <c r="J14" i="36" s="1"/>
  <c r="J15" i="36" s="1"/>
  <c r="H7" i="36"/>
  <c r="H8" i="36" s="1"/>
  <c r="H9" i="36" s="1"/>
  <c r="H10" i="36" s="1"/>
  <c r="K16" i="36" l="1"/>
  <c r="K17" i="36" s="1"/>
  <c r="K18" i="36" s="1"/>
  <c r="J16" i="36"/>
  <c r="J17" i="36" s="1"/>
  <c r="J18" i="36" s="1"/>
  <c r="J11" i="11"/>
  <c r="I11" i="11"/>
  <c r="K14" i="31"/>
  <c r="K15" i="31" s="1"/>
  <c r="K16" i="31" s="1"/>
  <c r="K17" i="31" s="1"/>
  <c r="K11" i="11"/>
  <c r="H11" i="11"/>
  <c r="H12" i="36"/>
  <c r="H13" i="36" s="1"/>
  <c r="H14" i="36" s="1"/>
  <c r="H15" i="36" s="1"/>
  <c r="I12" i="11" l="1"/>
  <c r="I13" i="11" s="1"/>
  <c r="I14" i="11" s="1"/>
  <c r="I15" i="11" s="1"/>
  <c r="I16" i="11" s="1"/>
  <c r="I17" i="11" s="1"/>
  <c r="I18" i="11" s="1"/>
  <c r="H12" i="11"/>
  <c r="H13" i="11" s="1"/>
  <c r="H14" i="11" s="1"/>
  <c r="H15" i="11" s="1"/>
  <c r="H16" i="11" s="1"/>
  <c r="H17" i="11" s="1"/>
  <c r="H18" i="11" s="1"/>
  <c r="K12" i="11"/>
  <c r="K13" i="11" s="1"/>
  <c r="K14" i="11" s="1"/>
  <c r="K15" i="11" s="1"/>
  <c r="K16" i="11" s="1"/>
  <c r="K17" i="11" s="1"/>
  <c r="K18" i="11" s="1"/>
  <c r="J12" i="11"/>
  <c r="J13" i="11" s="1"/>
  <c r="J14" i="11" s="1"/>
  <c r="J15" i="11" s="1"/>
  <c r="J16" i="11" s="1"/>
  <c r="J17" i="11" s="1"/>
  <c r="J18" i="11" s="1"/>
  <c r="H14" i="31"/>
  <c r="H15" i="31" s="1"/>
  <c r="H16" i="31" s="1"/>
  <c r="H17" i="31" s="1"/>
  <c r="I14" i="31"/>
  <c r="I15" i="31" s="1"/>
  <c r="I16" i="31" s="1"/>
  <c r="I17" i="31" s="1"/>
  <c r="J14" i="31"/>
  <c r="J15" i="31" s="1"/>
  <c r="J16" i="31" s="1"/>
  <c r="J17" i="31" s="1"/>
  <c r="H16" i="36"/>
  <c r="H17" i="36" s="1"/>
  <c r="H18" i="36" s="1"/>
  <c r="B8" i="36"/>
  <c r="B9" i="36" s="1"/>
  <c r="B10" i="36" s="1"/>
  <c r="B12" i="36" s="1"/>
  <c r="B13" i="36" s="1"/>
  <c r="B14" i="36" s="1"/>
  <c r="B15" i="36" s="1"/>
  <c r="B9" i="11"/>
  <c r="B10" i="11" s="1"/>
  <c r="B8" i="31"/>
  <c r="B9" i="31" s="1"/>
  <c r="B10" i="31" s="1"/>
  <c r="B11" i="31" s="1"/>
  <c r="B12" i="31" l="1"/>
  <c r="B13" i="31" s="1"/>
  <c r="B16" i="36"/>
  <c r="B17" i="36" s="1"/>
  <c r="B18" i="36" s="1"/>
  <c r="B11" i="11"/>
  <c r="B12" i="11" s="1"/>
  <c r="B13" i="11" s="1"/>
  <c r="B14" i="11" s="1"/>
  <c r="B14" i="31" l="1"/>
  <c r="B15" i="31" s="1"/>
  <c r="B16" i="31" s="1"/>
  <c r="B17" i="31" s="1"/>
  <c r="B16" i="11"/>
  <c r="B17" i="11" s="1"/>
  <c r="B18" i="11" s="1"/>
</calcChain>
</file>

<file path=xl/sharedStrings.xml><?xml version="1.0" encoding="utf-8"?>
<sst xmlns="http://schemas.openxmlformats.org/spreadsheetml/2006/main" count="617" uniqueCount="389">
  <si>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</si>
  <si>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</si>
  <si>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</si>
  <si>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</si>
  <si>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</si>
  <si>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</si>
  <si>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</si>
  <si>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</si>
  <si>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</si>
  <si>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</si>
  <si>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</si>
  <si>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</si>
  <si>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</si>
  <si>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</si>
  <si>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</si>
  <si>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</si>
  <si>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</si>
  <si>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</si>
  <si>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</si>
  <si>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</si>
  <si>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</si>
  <si>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</si>
  <si>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</si>
  <si>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</si>
  <si>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</si>
  <si>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</si>
  <si>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</si>
  <si>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</si>
  <si>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</si>
  <si>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</si>
  <si>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</si>
  <si>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</si>
  <si>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</si>
  <si>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</si>
  <si>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</si>
  <si>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</si>
  <si>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</si>
  <si>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</si>
  <si>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</si>
  <si>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</si>
  <si>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</si>
  <si>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</si>
  <si>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</si>
  <si>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</si>
  <si>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</si>
  <si>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</si>
  <si>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</si>
  <si>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</si>
  <si>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</si>
  <si>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</si>
  <si>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</si>
  <si>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</si>
  <si>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</si>
  <si>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</si>
  <si>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</si>
  <si>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</si>
  <si>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</si>
  <si>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</si>
  <si>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</si>
  <si>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</si>
  <si>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</si>
  <si>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</si>
  <si>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</si>
  <si>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</si>
  <si>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</si>
  <si>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</si>
  <si>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</si>
  <si>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</si>
  <si>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</si>
  <si>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</si>
  <si>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</si>
  <si>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</si>
  <si>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</si>
  <si>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</si>
  <si>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</si>
  <si>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</si>
  <si>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</si>
  <si>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</si>
  <si>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</si>
  <si>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</si>
  <si>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</si>
  <si>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</si>
  <si>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</si>
  <si>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</si>
  <si>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</si>
  <si>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</si>
  <si>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</si>
  <si>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</si>
  <si>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</si>
  <si>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</si>
  <si>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</si>
  <si>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</si>
  <si>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</si>
  <si>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</si>
  <si>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</si>
  <si>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</si>
  <si>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</si>
  <si>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</si>
  <si>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</si>
  <si>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</si>
  <si>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</si>
  <si>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</si>
  <si>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</si>
  <si>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</si>
  <si>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</si>
  <si>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</si>
  <si>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</si>
  <si>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</si>
  <si>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</si>
  <si>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</si>
  <si>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</si>
  <si>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</si>
  <si>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</si>
  <si>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</si>
  <si>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</si>
  <si>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</si>
  <si>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</si>
  <si>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</si>
  <si>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</si>
  <si>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</si>
  <si>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</si>
  <si>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</si>
  <si>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</si>
  <si>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</si>
  <si>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</si>
  <si>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</si>
  <si>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</si>
  <si>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</si>
  <si>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</si>
  <si>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</si>
  <si>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</si>
  <si>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</si>
  <si>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</si>
  <si>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</si>
  <si>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</si>
  <si>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</si>
  <si>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</si>
  <si>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</si>
  <si>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</si>
  <si>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</si>
  <si>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</si>
  <si>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</si>
  <si>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</si>
  <si>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</si>
  <si>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</si>
  <si>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</si>
  <si>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</si>
  <si>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</si>
  <si>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</si>
  <si>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</si>
  <si>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</si>
  <si>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</si>
  <si>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</si>
  <si>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</si>
  <si>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</si>
  <si>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</si>
  <si>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</si>
  <si>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</si>
  <si>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</si>
  <si>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</si>
  <si>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</si>
  <si>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</si>
  <si>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</si>
  <si>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</si>
  <si>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</si>
  <si>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</si>
  <si>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</si>
  <si>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</si>
  <si>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</si>
  <si>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</si>
  <si>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</si>
  <si>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</si>
  <si>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</si>
  <si>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</si>
  <si>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</si>
  <si>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</si>
  <si>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</si>
  <si>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</si>
  <si>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</si>
  <si>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</si>
  <si>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</si>
  <si>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</si>
  <si>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</si>
  <si>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</si>
  <si>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</si>
  <si>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</si>
  <si>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</si>
  <si>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</si>
  <si>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</si>
  <si>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</si>
  <si>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</si>
  <si>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</si>
  <si>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</si>
  <si>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</si>
  <si>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</si>
  <si>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</si>
  <si>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</si>
  <si>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</si>
  <si>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</si>
  <si>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</si>
  <si>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</si>
  <si>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</si>
  <si>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</si>
  <si>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</si>
  <si>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</si>
  <si>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</si>
  <si>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</si>
  <si>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</si>
  <si>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</si>
  <si>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</si>
  <si>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</si>
  <si>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</si>
  <si>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</si>
  <si>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</si>
  <si>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</si>
  <si>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</si>
  <si>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</si>
  <si>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</si>
  <si>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</si>
  <si>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</si>
  <si>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</si>
  <si>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</si>
  <si>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</si>
  <si>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</si>
  <si>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</si>
  <si>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</si>
  <si>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</si>
  <si>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</si>
  <si>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</si>
  <si>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</si>
  <si>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</si>
  <si>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</si>
  <si>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</si>
  <si>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</si>
  <si>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</si>
  <si>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</si>
  <si>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</si>
  <si>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</si>
  <si>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</si>
  <si>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</si>
  <si>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</si>
  <si>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</si>
  <si>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</si>
  <si>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</si>
  <si>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</si>
  <si>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</si>
  <si>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</si>
  <si>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</si>
  <si>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</si>
  <si>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</si>
  <si>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</si>
  <si>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</si>
  <si>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</si>
  <si>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</si>
  <si>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</si>
  <si>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</si>
  <si>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</si>
  <si>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</si>
  <si>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</si>
  <si>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</si>
  <si>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</si>
  <si>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</si>
  <si>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</si>
  <si>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</si>
  <si>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</si>
  <si>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</si>
  <si>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</si>
  <si>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</si>
  <si>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P802.15.6ma_D05</t>
    <phoneticPr fontId="23"/>
  </si>
  <si>
    <t>25-0062-01</t>
    <phoneticPr fontId="23"/>
  </si>
  <si>
    <t>EEE 802.15 FUTURE SESSION PLANS</t>
  </si>
  <si>
    <t>This session is part of the March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3"/>
  </si>
  <si>
    <t>https://web.cvent.com/event/4fa8fa22-fa35-4058-a648-d08fdd56a1c1/regProcessStep1</t>
  </si>
  <si>
    <t>WEBEX &amp; PHYSICAL RM INFO</t>
  </si>
  <si>
    <t>Webex 2</t>
  </si>
  <si>
    <t>Webex 1</t>
  </si>
  <si>
    <t>Webex 3</t>
  </si>
  <si>
    <t>Webex 4</t>
  </si>
  <si>
    <t>802.15 AC Meeting
(Webex 2 - 306)</t>
  </si>
  <si>
    <t>802.15 WG Opening Plenary
(Webex 1 - 304/305)</t>
  </si>
  <si>
    <t>802.15 WG Midweek Plenary
(Webex 1 - 304/305)</t>
  </si>
  <si>
    <t>SC WNG
(Webex 1 - 304/305)</t>
  </si>
  <si>
    <t>TG16me
Lic NB</t>
  </si>
  <si>
    <t>802.15 WG Closing Plenary
(Webex 1 - 304/305)</t>
  </si>
  <si>
    <t>802.15
AC MEETING
(Webex 2)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</si>
  <si>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</si>
  <si>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</si>
  <si>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</si>
  <si>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>TG15.6ma(Revision for Enhanced Dependability of 15.6-2012) 4th Session at AM1 Thursday (Virtual RM#3)</t>
    <phoneticPr fontId="23"/>
  </si>
  <si>
    <t xml:space="preserve"> Seong-Soon Joo
 </t>
    <phoneticPr fontId="23"/>
  </si>
  <si>
    <t xml:space="preserve">Ryuji Kohno, Marco Hernandez, 
 Takumi Kobayashi </t>
    <phoneticPr fontId="23"/>
  </si>
  <si>
    <t>2025/3/13 Thursday</t>
    <phoneticPr fontId="23"/>
  </si>
  <si>
    <t>Joint Session between 802.1 and 802.15</t>
    <phoneticPr fontId="23"/>
  </si>
  <si>
    <r>
      <t xml:space="preserve">Dial </t>
    </r>
    <r>
      <rPr>
        <u/>
        <sz val="11"/>
        <rFont val="Arial"/>
        <family val="2"/>
      </rPr>
      <t>sip:23467054582@ieeesa.webex.com</t>
    </r>
  </si>
  <si>
    <t>Consolidated comments resolution for LB212</t>
    <phoneticPr fontId="23"/>
  </si>
  <si>
    <t>25-0138-03</t>
    <phoneticPr fontId="23"/>
  </si>
  <si>
    <t>25-0138-04</t>
    <phoneticPr fontId="23"/>
  </si>
  <si>
    <t>24-0348-04</t>
    <phoneticPr fontId="23"/>
  </si>
  <si>
    <t>TG15.6ma(Revision of IEEE802.15.6-2012 with Enhanced Dependability) May 2025 Meeting Agenda</t>
    <phoneticPr fontId="23"/>
  </si>
  <si>
    <t>[TG15.6ma Meeting Agenda in May 2025]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</si>
  <si>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</si>
  <si>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</si>
  <si>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</si>
  <si>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>R0</t>
  </si>
  <si>
    <t>156th IEEE 802.15 WSN SESSION</t>
  </si>
  <si>
    <t>Warsaw</t>
  </si>
  <si>
    <t>802 Wireless
OPENING MEETING</t>
  </si>
  <si>
    <t xml:space="preserve">  </t>
  </si>
  <si>
    <t>World Time Zones</t>
  </si>
  <si>
    <t>PDT=
UTC-7</t>
  </si>
  <si>
    <t>EDT=
UTC-4</t>
  </si>
  <si>
    <t>JST/KST=
UTC+9</t>
  </si>
  <si>
    <t>2025/5/12 Monday</t>
    <phoneticPr fontId="23"/>
  </si>
  <si>
    <t>15-25-0192-00</t>
    <phoneticPr fontId="23"/>
  </si>
  <si>
    <t>•WG Motion to Complete the Draft for Std.IEEE802.15.6ma</t>
    <phoneticPr fontId="23"/>
  </si>
  <si>
    <t xml:space="preserve">    Preparation for SA Ballot</t>
    <phoneticPr fontId="28"/>
  </si>
  <si>
    <t>Agenda of May 2025 Meeting of TG15.6ma Revision of IEEE802.15.6-2012 with Enhanced Dependability</t>
    <phoneticPr fontId="23"/>
  </si>
  <si>
    <t>May 12 in UTC</t>
    <phoneticPr fontId="23"/>
  </si>
  <si>
    <t>May 12 JST/KST
(UTC+9)</t>
    <phoneticPr fontId="23"/>
  </si>
  <si>
    <t>May 12 in EDT
(UTC-4)</t>
    <phoneticPr fontId="23"/>
  </si>
  <si>
    <t>May 12 in CEST
Warsaw (UTC+2)</t>
    <phoneticPr fontId="23"/>
  </si>
  <si>
    <t>25-0193-00</t>
    <phoneticPr fontId="23"/>
  </si>
  <si>
    <t>25-0192-00</t>
    <phoneticPr fontId="23"/>
  </si>
  <si>
    <t>Review of minutes of last meeting in March 2025</t>
    <phoneticPr fontId="23"/>
  </si>
  <si>
    <t>25-0152-00</t>
    <phoneticPr fontId="23"/>
  </si>
  <si>
    <t>25-0033-02</t>
    <phoneticPr fontId="23"/>
  </si>
  <si>
    <t>Review of the Second Recirculation LB217</t>
    <phoneticPr fontId="23"/>
  </si>
  <si>
    <t>25-0113-02 &amp;Tally of LB210 &amp; 212 &amp; 217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</si>
  <si>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LB217 for Draft D05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</si>
  <si>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D05</t>
    </r>
    <r>
      <rPr>
        <b/>
        <sz val="20"/>
        <color rgb="FFFF0000"/>
        <rFont val="Arial"/>
        <family val="2"/>
      </rPr>
      <t xml:space="preserve"> in LB217</t>
    </r>
    <phoneticPr fontId="23"/>
  </si>
  <si>
    <t>Consolidated comments  resolutions  for LB217</t>
    <phoneticPr fontId="23"/>
  </si>
  <si>
    <t>25-0xxx-00</t>
    <phoneticPr fontId="23"/>
  </si>
  <si>
    <t>LB217 rogue comments</t>
    <phoneticPr fontId="23"/>
  </si>
  <si>
    <t>25-0yyy-00</t>
    <phoneticPr fontId="23"/>
  </si>
  <si>
    <t>Review and Revision of Draft D05</t>
    <phoneticPr fontId="23"/>
  </si>
  <si>
    <t>Meeting number: 2333 595 8466</t>
    <phoneticPr fontId="23"/>
  </si>
  <si>
    <t>Password: 80215may25wbx1</t>
    <phoneticPr fontId="23"/>
  </si>
  <si>
    <t>Meeting link: https://ieeesa.webex.com/ieeesa/j.php?MTID=ma93c8d474610c97ad462749f9a6acf62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</si>
  <si>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</si>
  <si>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</si>
  <si>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</si>
  <si>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</si>
  <si>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</si>
  <si>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</si>
  <si>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802.15 - May Webex 4</t>
    <phoneticPr fontId="23"/>
  </si>
  <si>
    <t>802.15 - May Webex 1</t>
    <phoneticPr fontId="23"/>
  </si>
  <si>
    <t>Meeting link: https://ieeesa.webex.com/ieeesa/j.php?MTID=mcdab9b9b253e7485b3cd76fa3d817f71</t>
    <phoneticPr fontId="23"/>
  </si>
  <si>
    <t>Meeting number: 2330 571 1262</t>
    <phoneticPr fontId="23"/>
  </si>
  <si>
    <t>Password: 80215may25wbx4</t>
    <phoneticPr fontId="23"/>
  </si>
  <si>
    <t>Dial: 23305711262@ieeesa.webex.com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</si>
  <si>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</si>
  <si>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</si>
  <si>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2025/5/131 Tuesday</t>
    <phoneticPr fontId="23"/>
  </si>
  <si>
    <t>TG15.6ma(Revision for Enhanced Dependability of 15.6-2012) 2nd Session at PM1 on Tuesday (Virtual RM#4)</t>
    <phoneticPr fontId="23"/>
  </si>
  <si>
    <t>23-0576-09</t>
    <phoneticPr fontId="23"/>
  </si>
  <si>
    <t>22-00562-15</t>
    <phoneticPr fontId="23"/>
  </si>
  <si>
    <t>24-0246-06</t>
    <phoneticPr fontId="23"/>
  </si>
  <si>
    <t>Consolidated comments resolutions for LB217</t>
    <phoneticPr fontId="23"/>
  </si>
  <si>
    <t>15.6ma MAC Group BAN communication</t>
    <phoneticPr fontId="23"/>
  </si>
  <si>
    <t>25-0186-00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</si>
  <si>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</si>
  <si>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</si>
  <si>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2025/5/14 Wedensday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</si>
  <si>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</si>
  <si>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t>May 13 in CEST
Warsaw (UTC+2)</t>
    <phoneticPr fontId="23"/>
  </si>
  <si>
    <t>May 13 in EDT
(UTC-4)</t>
    <phoneticPr fontId="23"/>
  </si>
  <si>
    <t>May 13 in UTC</t>
    <phoneticPr fontId="23"/>
  </si>
  <si>
    <t>May 13 JST/KST
(UTC+9)</t>
    <phoneticPr fontId="23"/>
  </si>
  <si>
    <t>May 14 in CEST
Warsaw (UTC+2)</t>
    <phoneticPr fontId="23"/>
  </si>
  <si>
    <t>May 14 in EDT
(UTC-4)</t>
    <phoneticPr fontId="23"/>
  </si>
  <si>
    <t>May 14 in UTC</t>
    <phoneticPr fontId="23"/>
  </si>
  <si>
    <t>May 14 JST/KST
(UTC+9)</t>
    <phoneticPr fontId="23"/>
  </si>
  <si>
    <r>
      <t xml:space="preserve">Interference Mittigation Schemes in Class 3, 5, 6, and 7 of Coexisitence in TG6ma                   </t>
    </r>
    <r>
      <rPr>
        <b/>
        <sz val="12"/>
        <rFont val="游ゴシック"/>
        <family val="2"/>
        <charset val="128"/>
      </rPr>
      <t>　　　</t>
    </r>
    <r>
      <rPr>
        <b/>
        <sz val="12"/>
        <rFont val="Arial Narrow"/>
        <family val="2"/>
      </rPr>
      <t xml:space="preserve">   </t>
    </r>
    <r>
      <rPr>
        <b/>
        <sz val="12"/>
        <rFont val="游ゴシック"/>
        <family val="2"/>
        <charset val="128"/>
      </rPr>
      <t>　　</t>
    </r>
    <phoneticPr fontId="23"/>
  </si>
  <si>
    <t>24-0247-06</t>
    <phoneticPr fontId="23"/>
  </si>
  <si>
    <t>24-0248-06</t>
    <phoneticPr fontId="23"/>
  </si>
  <si>
    <t>24-0073-08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</si>
  <si>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</si>
  <si>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May 15 in CEST
Warsaw (UTC+2)</t>
    <phoneticPr fontId="23"/>
  </si>
  <si>
    <t>May 15 in EDT
(UTC-4)</t>
    <phoneticPr fontId="23"/>
  </si>
  <si>
    <t>May 15 in UTC</t>
    <phoneticPr fontId="23"/>
  </si>
  <si>
    <t>May 15 JST/KST
(UTC+9)</t>
    <phoneticPr fontId="23"/>
  </si>
  <si>
    <t>Consolidated comments resolutions LB217</t>
    <phoneticPr fontId="23"/>
  </si>
  <si>
    <t>TG Motion to Complete Draft</t>
    <phoneticPr fontId="23"/>
  </si>
  <si>
    <t>25-0vvv-00</t>
    <phoneticPr fontId="23"/>
  </si>
  <si>
    <t>24-0348-05</t>
    <phoneticPr fontId="23"/>
  </si>
  <si>
    <t>25-0062-02</t>
    <phoneticPr fontId="23"/>
  </si>
  <si>
    <t>23-0056-13</t>
    <phoneticPr fontId="23"/>
  </si>
  <si>
    <t>23-0361-11</t>
    <phoneticPr fontId="23"/>
  </si>
  <si>
    <t xml:space="preserve">802.15 WG Closing Plenary(Vertual Room#1)
PM2 May 15(THU) 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</si>
</sst>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  <numFmt numFmtId="191" formatCode="_ * #,##0.00_ ;_ * \-#,##0.00_ ;_ * &quot;-&quot;??_ ;_ @_ "/>
  </numFmts>
  <fonts count="14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u/>
      <sz val="11"/>
      <name val="Arial"/>
      <family val="2"/>
    </font>
    <font>
      <b/>
      <sz val="12"/>
      <name val="游ゴシック"/>
      <family val="2"/>
      <charset val="128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4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2" fillId="0" borderId="0"/>
    <xf numFmtId="0" fontId="83" fillId="0" borderId="0" applyNumberFormat="0" applyFill="0" applyBorder="0" applyAlignment="0" applyProtection="0"/>
    <xf numFmtId="180" fontId="28" fillId="0" borderId="0"/>
    <xf numFmtId="0" fontId="82" fillId="0" borderId="0"/>
    <xf numFmtId="0" fontId="83" fillId="0" borderId="0" applyNumberFormat="0" applyFill="0" applyBorder="0" applyAlignment="0" applyProtection="0"/>
    <xf numFmtId="0" fontId="82" fillId="0" borderId="0"/>
    <xf numFmtId="0" fontId="82" fillId="0" borderId="0"/>
    <xf numFmtId="43" fontId="3" fillId="0" borderId="0" applyFont="0" applyFill="0" applyBorder="0" applyAlignment="0" applyProtection="0"/>
    <xf numFmtId="0" fontId="3" fillId="0" borderId="0"/>
    <xf numFmtId="191" fontId="46" fillId="0" borderId="0" applyFont="0" applyFill="0" applyBorder="0" applyAlignment="0" applyProtection="0"/>
  </cellStyleXfs>
  <cellXfs count="59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0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1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0" fillId="0" borderId="0" xfId="7" applyFont="1"/>
    <xf numFmtId="0" fontId="16" fillId="0" borderId="0" xfId="7" applyFont="1" applyAlignment="1">
      <alignment horizontal="left"/>
    </xf>
    <xf numFmtId="0" fontId="50" fillId="0" borderId="0" xfId="7" applyFont="1" applyAlignment="1">
      <alignment horizontal="center"/>
    </xf>
    <xf numFmtId="0" fontId="50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0" fillId="0" borderId="0" xfId="0" applyFont="1"/>
    <xf numFmtId="0" fontId="53" fillId="0" borderId="0" xfId="7" applyFont="1" applyAlignment="1">
      <alignment vertical="top" wrapText="1"/>
    </xf>
    <xf numFmtId="0" fontId="71" fillId="0" borderId="0" xfId="0" applyFont="1"/>
    <xf numFmtId="0" fontId="72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4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4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0" fillId="0" borderId="0" xfId="7" applyFont="1" applyAlignment="1">
      <alignment horizontal="right"/>
    </xf>
    <xf numFmtId="0" fontId="78" fillId="0" borderId="0" xfId="5" applyFont="1" applyAlignment="1" applyProtection="1"/>
    <xf numFmtId="0" fontId="79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3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0" fillId="0" borderId="0" xfId="7" applyFont="1" applyAlignment="1">
      <alignment wrapText="1"/>
    </xf>
    <xf numFmtId="0" fontId="84" fillId="0" borderId="0" xfId="7" applyFont="1"/>
    <xf numFmtId="0" fontId="13" fillId="0" borderId="0" xfId="7" applyFont="1" applyAlignment="1">
      <alignment vertical="top"/>
    </xf>
    <xf numFmtId="0" fontId="50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8" fillId="0" borderId="0" xfId="0" applyFont="1" applyAlignment="1">
      <alignment horizontal="left" vertical="center" indent="3" readingOrder="1"/>
    </xf>
    <xf numFmtId="0" fontId="90" fillId="0" borderId="0" xfId="0" applyFont="1"/>
    <xf numFmtId="0" fontId="1" fillId="0" borderId="0" xfId="0" applyFont="1"/>
    <xf numFmtId="0" fontId="74" fillId="0" borderId="0" xfId="0" applyFont="1" applyAlignment="1">
      <alignment horizontal="center" vertical="center" wrapText="1"/>
    </xf>
    <xf numFmtId="0" fontId="76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2" fillId="0" borderId="0" xfId="7" applyFont="1" applyAlignment="1">
      <alignment horizontal="center"/>
    </xf>
    <xf numFmtId="0" fontId="93" fillId="0" borderId="0" xfId="7" applyFont="1" applyAlignment="1">
      <alignment horizontal="center"/>
    </xf>
    <xf numFmtId="0" fontId="3" fillId="14" borderId="0" xfId="0" applyFont="1" applyFill="1"/>
    <xf numFmtId="0" fontId="55" fillId="0" borderId="0" xfId="0" applyFont="1"/>
    <xf numFmtId="0" fontId="100" fillId="0" borderId="0" xfId="2" applyFont="1" applyAlignment="1" applyProtection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0" fillId="0" borderId="0" xfId="7" applyFont="1" applyAlignment="1">
      <alignment horizontal="left" indent="4"/>
    </xf>
    <xf numFmtId="0" fontId="105" fillId="0" borderId="0" xfId="7" applyFont="1" applyAlignment="1">
      <alignment horizontal="left" indent="4"/>
    </xf>
    <xf numFmtId="0" fontId="105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8" fillId="0" borderId="0" xfId="0" applyFont="1"/>
    <xf numFmtId="0" fontId="107" fillId="0" borderId="0" xfId="0" quotePrefix="1" applyFont="1" applyAlignment="1">
      <alignment horizontal="left" vertical="top"/>
    </xf>
    <xf numFmtId="0" fontId="107" fillId="0" borderId="0" xfId="0" applyFont="1" applyAlignment="1">
      <alignment vertical="top"/>
    </xf>
    <xf numFmtId="0" fontId="109" fillId="0" borderId="0" xfId="0" applyFont="1"/>
    <xf numFmtId="0" fontId="111" fillId="0" borderId="0" xfId="0" applyFont="1"/>
    <xf numFmtId="180" fontId="112" fillId="0" borderId="0" xfId="2" applyNumberFormat="1" applyFont="1" applyAlignment="1" applyProtection="1"/>
    <xf numFmtId="0" fontId="113" fillId="0" borderId="0" xfId="0" applyFont="1"/>
    <xf numFmtId="0" fontId="74" fillId="0" borderId="0" xfId="0" applyFont="1" applyAlignment="1">
      <alignment horizontal="left" vertical="center" wrapText="1"/>
    </xf>
    <xf numFmtId="0" fontId="114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7" fillId="0" borderId="0" xfId="0" applyFont="1" applyAlignment="1">
      <alignment vertical="center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74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32" fillId="0" borderId="0" xfId="2" applyAlignment="1" applyProtection="1">
      <alignment vertical="center"/>
    </xf>
    <xf numFmtId="0" fontId="120" fillId="0" borderId="0" xfId="7" applyFont="1" applyAlignment="1">
      <alignment horizontal="center" vertical="center" wrapText="1"/>
    </xf>
    <xf numFmtId="0" fontId="52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7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47" fillId="25" borderId="21" xfId="12" applyNumberFormat="1" applyFill="1" applyBorder="1" applyAlignment="1">
      <alignment horizontal="center" vertical="center" wrapText="1"/>
    </xf>
    <xf numFmtId="0" fontId="121" fillId="0" borderId="0" xfId="7" applyFont="1"/>
    <xf numFmtId="0" fontId="122" fillId="0" borderId="0" xfId="2" applyFont="1" applyAlignment="1" applyProtection="1">
      <alignment vertical="center"/>
    </xf>
    <xf numFmtId="0" fontId="123" fillId="0" borderId="0" xfId="7" applyFont="1" applyAlignment="1">
      <alignment horizontal="center" vertical="top" wrapText="1"/>
    </xf>
    <xf numFmtId="0" fontId="124" fillId="0" borderId="0" xfId="15" applyFont="1" applyBorder="1" applyAlignment="1">
      <alignment horizontal="center" vertical="center" wrapText="1"/>
    </xf>
    <xf numFmtId="182" fontId="58" fillId="0" borderId="0" xfId="7" applyNumberFormat="1" applyFont="1" applyAlignment="1">
      <alignment horizontal="center" vertical="center"/>
    </xf>
    <xf numFmtId="0" fontId="121" fillId="0" borderId="0" xfId="7" applyFont="1" applyAlignment="1">
      <alignment horizontal="center"/>
    </xf>
    <xf numFmtId="0" fontId="47" fillId="25" borderId="22" xfId="12" applyNumberFormat="1" applyFill="1" applyBorder="1" applyAlignment="1">
      <alignment horizontal="center" vertical="center" wrapText="1"/>
    </xf>
    <xf numFmtId="0" fontId="97" fillId="24" borderId="2" xfId="0" applyFont="1" applyFill="1" applyBorder="1" applyAlignment="1">
      <alignment horizontal="left" vertical="center" indent="2"/>
    </xf>
    <xf numFmtId="0" fontId="98" fillId="24" borderId="2" xfId="0" applyFont="1" applyFill="1" applyBorder="1" applyAlignment="1">
      <alignment vertical="center"/>
    </xf>
    <xf numFmtId="0" fontId="98" fillId="24" borderId="2" xfId="0" applyFont="1" applyFill="1" applyBorder="1" applyAlignment="1">
      <alignment horizontal="center" vertical="center"/>
    </xf>
    <xf numFmtId="0" fontId="98" fillId="24" borderId="3" xfId="0" applyFont="1" applyFill="1" applyBorder="1" applyAlignment="1">
      <alignment vertical="center"/>
    </xf>
    <xf numFmtId="0" fontId="97" fillId="24" borderId="0" xfId="0" applyFont="1" applyFill="1" applyAlignment="1">
      <alignment horizontal="left" indent="2"/>
    </xf>
    <xf numFmtId="0" fontId="93" fillId="24" borderId="0" xfId="0" applyFont="1" applyFill="1"/>
    <xf numFmtId="0" fontId="93" fillId="24" borderId="8" xfId="0" applyFont="1" applyFill="1" applyBorder="1"/>
    <xf numFmtId="0" fontId="98" fillId="24" borderId="5" xfId="0" applyFont="1" applyFill="1" applyBorder="1" applyAlignment="1">
      <alignment horizontal="left" vertical="center" indent="2"/>
    </xf>
    <xf numFmtId="0" fontId="98" fillId="24" borderId="5" xfId="0" applyFont="1" applyFill="1" applyBorder="1" applyAlignment="1">
      <alignment vertical="center"/>
    </xf>
    <xf numFmtId="0" fontId="98" fillId="24" borderId="5" xfId="0" applyFont="1" applyFill="1" applyBorder="1" applyAlignment="1">
      <alignment horizontal="center" vertical="center"/>
    </xf>
    <xf numFmtId="0" fontId="98" fillId="24" borderId="6" xfId="0" applyFont="1" applyFill="1" applyBorder="1" applyAlignment="1">
      <alignment vertical="center"/>
    </xf>
    <xf numFmtId="0" fontId="56" fillId="7" borderId="12" xfId="0" applyFont="1" applyFill="1" applyBorder="1" applyAlignment="1">
      <alignment horizontal="center" vertical="center" wrapText="1"/>
    </xf>
    <xf numFmtId="0" fontId="56" fillId="7" borderId="0" xfId="0" applyFont="1" applyFill="1" applyAlignment="1">
      <alignment horizontal="center" vertical="center" wrapText="1"/>
    </xf>
    <xf numFmtId="0" fontId="56" fillId="7" borderId="8" xfId="0" applyFont="1" applyFill="1" applyBorder="1" applyAlignment="1">
      <alignment horizontal="center" vertical="center" wrapText="1"/>
    </xf>
    <xf numFmtId="0" fontId="56" fillId="29" borderId="0" xfId="0" applyFont="1" applyFill="1" applyAlignment="1">
      <alignment horizontal="center" vertical="center" wrapText="1"/>
    </xf>
    <xf numFmtId="0" fontId="56" fillId="7" borderId="5" xfId="0" applyFont="1" applyFill="1" applyBorder="1" applyAlignment="1">
      <alignment horizontal="center" vertical="center" wrapText="1"/>
    </xf>
    <xf numFmtId="0" fontId="56" fillId="7" borderId="6" xfId="0" applyFont="1" applyFill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98" fillId="13" borderId="12" xfId="0" applyFont="1" applyFill="1" applyBorder="1" applyAlignment="1">
      <alignment horizontal="left" vertical="center"/>
    </xf>
    <xf numFmtId="0" fontId="98" fillId="13" borderId="0" xfId="0" applyFont="1" applyFill="1" applyAlignment="1">
      <alignment horizontal="left" vertical="center"/>
    </xf>
    <xf numFmtId="0" fontId="98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3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66" fillId="21" borderId="8" xfId="0" applyFont="1" applyFill="1" applyBorder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4" fillId="21" borderId="0" xfId="0" applyFont="1" applyFill="1" applyAlignment="1">
      <alignment vertical="center"/>
    </xf>
    <xf numFmtId="0" fontId="64" fillId="21" borderId="8" xfId="0" applyFont="1" applyFill="1" applyBorder="1" applyAlignment="1">
      <alignment vertical="center"/>
    </xf>
    <xf numFmtId="0" fontId="67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5" fillId="21" borderId="0" xfId="0" applyFont="1" applyFill="1" applyAlignment="1">
      <alignment vertical="center"/>
    </xf>
    <xf numFmtId="0" fontId="98" fillId="23" borderId="12" xfId="0" applyFont="1" applyFill="1" applyBorder="1" applyAlignment="1">
      <alignment horizontal="left" vertical="center"/>
    </xf>
    <xf numFmtId="0" fontId="98" fillId="23" borderId="0" xfId="0" applyFont="1" applyFill="1" applyAlignment="1">
      <alignment horizontal="left" vertical="center"/>
    </xf>
    <xf numFmtId="0" fontId="98" fillId="23" borderId="8" xfId="0" applyFont="1" applyFill="1" applyBorder="1" applyAlignment="1">
      <alignment horizontal="left" vertical="center"/>
    </xf>
    <xf numFmtId="0" fontId="68" fillId="4" borderId="0" xfId="0" applyFont="1" applyFill="1" applyAlignment="1">
      <alignment horizontal="right" vertical="center"/>
    </xf>
    <xf numFmtId="0" fontId="68" fillId="21" borderId="4" xfId="0" applyFont="1" applyFill="1" applyBorder="1" applyAlignment="1">
      <alignment vertical="center"/>
    </xf>
    <xf numFmtId="0" fontId="65" fillId="21" borderId="5" xfId="0" applyFont="1" applyFill="1" applyBorder="1" applyAlignment="1">
      <alignment vertical="center"/>
    </xf>
    <xf numFmtId="0" fontId="66" fillId="21" borderId="5" xfId="0" applyFont="1" applyFill="1" applyBorder="1" applyAlignment="1">
      <alignment horizontal="left" vertical="center" indent="1"/>
    </xf>
    <xf numFmtId="0" fontId="66" fillId="21" borderId="6" xfId="0" applyFont="1" applyFill="1" applyBorder="1" applyAlignment="1">
      <alignment horizontal="left" vertical="center" indent="1"/>
    </xf>
    <xf numFmtId="0" fontId="98" fillId="30" borderId="4" xfId="0" applyFont="1" applyFill="1" applyBorder="1" applyAlignment="1">
      <alignment horizontal="left" vertical="center"/>
    </xf>
    <xf numFmtId="0" fontId="98" fillId="30" borderId="5" xfId="0" applyFont="1" applyFill="1" applyBorder="1" applyAlignment="1">
      <alignment horizontal="left" vertical="center"/>
    </xf>
    <xf numFmtId="0" fontId="98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57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7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5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4" fillId="0" borderId="0" xfId="0" applyFont="1" applyAlignment="1">
      <alignment vertical="center" wrapText="1"/>
    </xf>
    <xf numFmtId="0" fontId="18" fillId="14" borderId="0" xfId="0" applyFont="1" applyFill="1"/>
    <xf numFmtId="0" fontId="125" fillId="0" borderId="0" xfId="0" applyFont="1"/>
    <xf numFmtId="0" fontId="112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8" fillId="0" borderId="0" xfId="0" applyFont="1"/>
    <xf numFmtId="0" fontId="92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2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8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4" fillId="0" borderId="0" xfId="7" applyFont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0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31" fillId="33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vertical="center" wrapText="1"/>
    </xf>
    <xf numFmtId="0" fontId="130" fillId="0" borderId="0" xfId="0" applyFont="1" applyAlignment="1">
      <alignment vertical="center" wrapText="1"/>
    </xf>
    <xf numFmtId="0" fontId="130" fillId="35" borderId="0" xfId="0" applyFont="1" applyFill="1" applyAlignment="1">
      <alignment vertical="center" wrapText="1"/>
    </xf>
    <xf numFmtId="0" fontId="117" fillId="36" borderId="0" xfId="0" applyFont="1" applyFill="1" applyAlignment="1">
      <alignment horizontal="center" vertical="center" wrapText="1"/>
    </xf>
    <xf numFmtId="0" fontId="134" fillId="36" borderId="0" xfId="0" applyFont="1" applyFill="1" applyAlignment="1">
      <alignment horizontal="center" vertical="center" wrapText="1"/>
    </xf>
    <xf numFmtId="0" fontId="32" fillId="36" borderId="0" xfId="2" applyFill="1" applyAlignment="1" applyProtection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4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7" fillId="35" borderId="0" xfId="0" applyFont="1" applyFill="1" applyAlignment="1">
      <alignment vertical="center" wrapText="1"/>
    </xf>
    <xf numFmtId="0" fontId="117" fillId="35" borderId="0" xfId="0" applyFont="1" applyFill="1" applyAlignment="1">
      <alignment horizontal="center" vertical="center" wrapText="1"/>
    </xf>
    <xf numFmtId="0" fontId="132" fillId="0" borderId="0" xfId="0" applyFont="1" applyAlignment="1">
      <alignment vertical="center" wrapText="1"/>
    </xf>
    <xf numFmtId="0" fontId="117" fillId="37" borderId="0" xfId="0" applyFont="1" applyFill="1" applyAlignment="1">
      <alignment horizontal="center" vertical="center" wrapText="1"/>
    </xf>
    <xf numFmtId="0" fontId="137" fillId="0" borderId="0" xfId="0" applyFont="1"/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57" fillId="6" borderId="13" xfId="9" applyFont="1" applyFill="1" applyBorder="1" applyAlignment="1">
      <alignment horizontal="center" vertical="center" wrapText="1"/>
    </xf>
    <xf numFmtId="0" fontId="56" fillId="7" borderId="0" xfId="9" applyFont="1" applyFill="1" applyAlignment="1">
      <alignment horizontal="center" vertical="center" wrapText="1"/>
    </xf>
    <xf numFmtId="0" fontId="56" fillId="7" borderId="8" xfId="9" applyFont="1" applyFill="1" applyBorder="1" applyAlignment="1">
      <alignment horizontal="center" vertical="center" wrapText="1"/>
    </xf>
    <xf numFmtId="0" fontId="57" fillId="6" borderId="14" xfId="9" applyFont="1" applyFill="1" applyBorder="1" applyAlignment="1">
      <alignment horizontal="center" vertical="center" wrapText="1"/>
    </xf>
    <xf numFmtId="0" fontId="85" fillId="9" borderId="14" xfId="9" quotePrefix="1" applyFont="1" applyFill="1" applyBorder="1" applyAlignment="1">
      <alignment horizontal="center" vertical="center" wrapText="1"/>
    </xf>
    <xf numFmtId="0" fontId="126" fillId="7" borderId="0" xfId="9" applyFont="1" applyFill="1" applyAlignment="1">
      <alignment horizontal="center" vertical="center" wrapText="1"/>
    </xf>
    <xf numFmtId="0" fontId="27" fillId="15" borderId="14" xfId="9" applyFont="1" applyFill="1" applyBorder="1" applyAlignment="1">
      <alignment horizontal="center" vertical="center" wrapText="1"/>
    </xf>
    <xf numFmtId="0" fontId="85" fillId="9" borderId="14" xfId="9" applyFont="1" applyFill="1" applyBorder="1" applyAlignment="1">
      <alignment horizontal="center" vertical="center" wrapText="1"/>
    </xf>
    <xf numFmtId="0" fontId="59" fillId="12" borderId="7" xfId="9" applyFont="1" applyFill="1" applyBorder="1" applyAlignment="1">
      <alignment vertical="center" wrapText="1"/>
    </xf>
    <xf numFmtId="0" fontId="59" fillId="12" borderId="9" xfId="9" applyFont="1" applyFill="1" applyBorder="1" applyAlignment="1">
      <alignment vertical="center" wrapText="1"/>
    </xf>
    <xf numFmtId="0" fontId="86" fillId="6" borderId="1" xfId="9" applyFont="1" applyFill="1" applyBorder="1" applyAlignment="1">
      <alignment vertical="center" wrapText="1"/>
    </xf>
    <xf numFmtId="0" fontId="86" fillId="6" borderId="2" xfId="9" applyFont="1" applyFill="1" applyBorder="1" applyAlignment="1">
      <alignment vertical="center" wrapText="1"/>
    </xf>
    <xf numFmtId="0" fontId="86" fillId="6" borderId="3" xfId="9" applyFont="1" applyFill="1" applyBorder="1" applyAlignment="1">
      <alignment vertical="center" wrapText="1"/>
    </xf>
    <xf numFmtId="0" fontId="56" fillId="6" borderId="12" xfId="9" applyFont="1" applyFill="1" applyBorder="1" applyAlignment="1">
      <alignment vertical="center" wrapText="1"/>
    </xf>
    <xf numFmtId="0" fontId="86" fillId="6" borderId="0" xfId="9" applyFont="1" applyFill="1" applyAlignment="1">
      <alignment vertical="center" wrapText="1"/>
    </xf>
    <xf numFmtId="0" fontId="86" fillId="6" borderId="12" xfId="9" applyFont="1" applyFill="1" applyBorder="1" applyAlignment="1">
      <alignment vertical="center" wrapText="1"/>
    </xf>
    <xf numFmtId="0" fontId="86" fillId="6" borderId="8" xfId="9" applyFont="1" applyFill="1" applyBorder="1" applyAlignment="1">
      <alignment vertical="center" wrapText="1"/>
    </xf>
    <xf numFmtId="0" fontId="128" fillId="6" borderId="0" xfId="9" applyFont="1" applyFill="1" applyAlignment="1">
      <alignment vertical="center" wrapText="1"/>
    </xf>
    <xf numFmtId="0" fontId="56" fillId="6" borderId="4" xfId="9" applyFont="1" applyFill="1" applyBorder="1" applyAlignment="1">
      <alignment vertical="center" wrapText="1"/>
    </xf>
    <xf numFmtId="0" fontId="86" fillId="6" borderId="5" xfId="9" applyFont="1" applyFill="1" applyBorder="1" applyAlignment="1">
      <alignment vertical="center" wrapText="1"/>
    </xf>
    <xf numFmtId="0" fontId="98" fillId="38" borderId="12" xfId="0" applyFont="1" applyFill="1" applyBorder="1" applyAlignment="1">
      <alignment horizontal="left" vertical="center"/>
    </xf>
    <xf numFmtId="0" fontId="98" fillId="38" borderId="0" xfId="0" applyFont="1" applyFill="1" applyAlignment="1">
      <alignment horizontal="left" vertical="center"/>
    </xf>
    <xf numFmtId="0" fontId="98" fillId="38" borderId="8" xfId="0" applyFont="1" applyFill="1" applyBorder="1" applyAlignment="1">
      <alignment horizontal="left" vertical="center"/>
    </xf>
    <xf numFmtId="0" fontId="57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95" fillId="14" borderId="0" xfId="0" applyFont="1" applyFill="1" applyAlignment="1">
      <alignment vertical="center"/>
    </xf>
    <xf numFmtId="0" fontId="75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3" fillId="14" borderId="0" xfId="7" applyFont="1" applyFill="1" applyAlignment="1">
      <alignment vertical="top" wrapText="1"/>
    </xf>
    <xf numFmtId="0" fontId="138" fillId="0" borderId="0" xfId="0" applyFont="1" applyAlignment="1">
      <alignment horizontal="left" vertical="center" wrapText="1"/>
    </xf>
    <xf numFmtId="0" fontId="127" fillId="6" borderId="8" xfId="18" applyFont="1" applyFill="1" applyBorder="1" applyAlignment="1">
      <alignment vertical="center" wrapText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4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99" fillId="25" borderId="18" xfId="0" applyNumberFormat="1" applyFont="1" applyFill="1" applyBorder="1" applyAlignment="1">
      <alignment horizontal="center" vertical="center"/>
    </xf>
    <xf numFmtId="184" fontId="99" fillId="25" borderId="19" xfId="0" applyNumberFormat="1" applyFont="1" applyFill="1" applyBorder="1" applyAlignment="1">
      <alignment horizontal="center" vertical="center"/>
    </xf>
    <xf numFmtId="184" fontId="99" fillId="25" borderId="20" xfId="0" applyNumberFormat="1" applyFont="1" applyFill="1" applyBorder="1" applyAlignment="1">
      <alignment horizontal="center" vertical="center"/>
    </xf>
    <xf numFmtId="180" fontId="47" fillId="25" borderId="40" xfId="12" applyFill="1" applyBorder="1" applyAlignment="1">
      <alignment horizontal="center" vertical="center"/>
    </xf>
    <xf numFmtId="180" fontId="47" fillId="25" borderId="41" xfId="12" applyFill="1" applyBorder="1" applyAlignment="1">
      <alignment horizontal="center" vertical="center"/>
    </xf>
    <xf numFmtId="0" fontId="60" fillId="3" borderId="42" xfId="12" applyNumberFormat="1" applyFont="1" applyFill="1" applyBorder="1" applyAlignment="1">
      <alignment horizontal="center" vertical="center" wrapText="1"/>
    </xf>
    <xf numFmtId="0" fontId="60" fillId="3" borderId="38" xfId="12" applyNumberFormat="1" applyFont="1" applyFill="1" applyBorder="1" applyAlignment="1">
      <alignment horizontal="center" vertical="center" wrapText="1"/>
    </xf>
    <xf numFmtId="0" fontId="96" fillId="24" borderId="7" xfId="0" applyFont="1" applyFill="1" applyBorder="1" applyAlignment="1">
      <alignment horizontal="center" vertical="center" wrapText="1"/>
    </xf>
    <xf numFmtId="0" fontId="96" fillId="24" borderId="9" xfId="0" applyFont="1" applyFill="1" applyBorder="1" applyAlignment="1">
      <alignment horizontal="center" vertical="center" wrapText="1"/>
    </xf>
    <xf numFmtId="0" fontId="87" fillId="25" borderId="7" xfId="0" applyFont="1" applyFill="1" applyBorder="1" applyAlignment="1">
      <alignment horizontal="center" vertical="center" wrapText="1"/>
    </xf>
    <xf numFmtId="0" fontId="87" fillId="25" borderId="9" xfId="0" applyFont="1" applyFill="1" applyBorder="1" applyAlignment="1">
      <alignment horizontal="center" vertical="center" wrapText="1"/>
    </xf>
    <xf numFmtId="0" fontId="87" fillId="25" borderId="15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0" fontId="86" fillId="6" borderId="12" xfId="9" applyFont="1" applyFill="1" applyBorder="1" applyAlignment="1">
      <alignment horizontal="center" vertical="center" wrapText="1"/>
    </xf>
    <xf numFmtId="0" fontId="86" fillId="6" borderId="0" xfId="9" applyFont="1" applyFill="1" applyAlignment="1">
      <alignment horizontal="center" vertical="center" wrapText="1"/>
    </xf>
    <xf numFmtId="0" fontId="86" fillId="6" borderId="8" xfId="9" applyFont="1" applyFill="1" applyBorder="1" applyAlignment="1">
      <alignment horizontal="center" vertical="center" wrapText="1"/>
    </xf>
    <xf numFmtId="0" fontId="86" fillId="6" borderId="4" xfId="9" applyFont="1" applyFill="1" applyBorder="1" applyAlignment="1">
      <alignment horizontal="center" vertical="center" wrapText="1"/>
    </xf>
    <xf numFmtId="0" fontId="86" fillId="6" borderId="5" xfId="9" applyFont="1" applyFill="1" applyBorder="1" applyAlignment="1">
      <alignment horizontal="center" vertical="center" wrapText="1"/>
    </xf>
    <xf numFmtId="0" fontId="86" fillId="6" borderId="6" xfId="9" applyFont="1" applyFill="1" applyBorder="1" applyAlignment="1">
      <alignment horizontal="center" vertical="center" wrapText="1"/>
    </xf>
    <xf numFmtId="0" fontId="58" fillId="11" borderId="7" xfId="9" applyFont="1" applyFill="1" applyBorder="1" applyAlignment="1">
      <alignment horizontal="center" vertical="center" wrapText="1"/>
    </xf>
    <xf numFmtId="0" fontId="58" fillId="11" borderId="9" xfId="9" applyFont="1" applyFill="1" applyBorder="1" applyAlignment="1">
      <alignment horizontal="center" vertical="center" wrapText="1"/>
    </xf>
    <xf numFmtId="0" fontId="58" fillId="11" borderId="15" xfId="9" applyFont="1" applyFill="1" applyBorder="1" applyAlignment="1">
      <alignment horizontal="center" vertical="center" wrapText="1"/>
    </xf>
    <xf numFmtId="0" fontId="59" fillId="12" borderId="7" xfId="9" applyFont="1" applyFill="1" applyBorder="1" applyAlignment="1">
      <alignment horizontal="center" vertical="center" wrapText="1"/>
    </xf>
    <xf numFmtId="0" fontId="59" fillId="12" borderId="9" xfId="9" applyFont="1" applyFill="1" applyBorder="1" applyAlignment="1">
      <alignment horizontal="center" vertical="center" wrapText="1"/>
    </xf>
    <xf numFmtId="0" fontId="59" fillId="12" borderId="15" xfId="9" applyFont="1" applyFill="1" applyBorder="1" applyAlignment="1">
      <alignment horizontal="center" vertical="center" wrapText="1"/>
    </xf>
    <xf numFmtId="0" fontId="52" fillId="6" borderId="0" xfId="9" applyFont="1" applyFill="1" applyAlignment="1">
      <alignment horizontal="center" vertical="center" wrapText="1"/>
    </xf>
    <xf numFmtId="0" fontId="56" fillId="6" borderId="2" xfId="9" applyFont="1" applyFill="1" applyBorder="1" applyAlignment="1">
      <alignment horizontal="center" vertical="center" wrapText="1"/>
    </xf>
    <xf numFmtId="0" fontId="56" fillId="6" borderId="0" xfId="9" applyFont="1" applyFill="1" applyAlignment="1">
      <alignment horizontal="center" vertical="center" wrapText="1"/>
    </xf>
    <xf numFmtId="0" fontId="58" fillId="15" borderId="16" xfId="9" applyFont="1" applyFill="1" applyBorder="1" applyAlignment="1">
      <alignment horizontal="center" vertical="center" wrapText="1"/>
    </xf>
    <xf numFmtId="0" fontId="58" fillId="15" borderId="10" xfId="9" applyFont="1" applyFill="1" applyBorder="1" applyAlignment="1">
      <alignment horizontal="center" vertical="center" wrapText="1"/>
    </xf>
    <xf numFmtId="0" fontId="58" fillId="15" borderId="11" xfId="9" applyFont="1" applyFill="1" applyBorder="1" applyAlignment="1">
      <alignment horizontal="center" vertical="center" wrapText="1"/>
    </xf>
    <xf numFmtId="0" fontId="58" fillId="16" borderId="7" xfId="9" applyFont="1" applyFill="1" applyBorder="1" applyAlignment="1">
      <alignment horizontal="center" vertical="center" wrapText="1"/>
    </xf>
    <xf numFmtId="0" fontId="58" fillId="16" borderId="9" xfId="9" applyFont="1" applyFill="1" applyBorder="1" applyAlignment="1">
      <alignment horizontal="center" vertical="center" wrapText="1"/>
    </xf>
    <xf numFmtId="0" fontId="58" fillId="16" borderId="15" xfId="9" applyFont="1" applyFill="1" applyBorder="1" applyAlignment="1">
      <alignment horizontal="center" vertical="center" wrapText="1"/>
    </xf>
    <xf numFmtId="0" fontId="58" fillId="0" borderId="7" xfId="9" applyFont="1" applyBorder="1" applyAlignment="1">
      <alignment horizontal="center" vertical="center" wrapText="1"/>
    </xf>
    <xf numFmtId="0" fontId="58" fillId="0" borderId="9" xfId="9" applyFont="1" applyBorder="1" applyAlignment="1">
      <alignment horizontal="center" vertical="center" wrapText="1"/>
    </xf>
    <xf numFmtId="0" fontId="58" fillId="0" borderId="15" xfId="9" applyFont="1" applyBorder="1" applyAlignment="1">
      <alignment horizontal="center" vertical="center" wrapText="1"/>
    </xf>
    <xf numFmtId="0" fontId="128" fillId="6" borderId="12" xfId="9" applyFont="1" applyFill="1" applyBorder="1" applyAlignment="1">
      <alignment horizontal="center" vertical="center" wrapText="1"/>
    </xf>
    <xf numFmtId="0" fontId="128" fillId="6" borderId="0" xfId="9" applyFont="1" applyFill="1" applyAlignment="1">
      <alignment horizontal="center" vertical="center" wrapText="1"/>
    </xf>
    <xf numFmtId="0" fontId="128" fillId="6" borderId="8" xfId="9" applyFont="1" applyFill="1" applyBorder="1" applyAlignment="1">
      <alignment horizontal="center" vertical="center" wrapText="1"/>
    </xf>
    <xf numFmtId="0" fontId="128" fillId="6" borderId="4" xfId="9" applyFont="1" applyFill="1" applyBorder="1" applyAlignment="1">
      <alignment horizontal="center" vertical="center" wrapText="1"/>
    </xf>
    <xf numFmtId="0" fontId="128" fillId="6" borderId="5" xfId="9" applyFont="1" applyFill="1" applyBorder="1" applyAlignment="1">
      <alignment horizontal="center" vertical="center" wrapText="1"/>
    </xf>
    <xf numFmtId="0" fontId="128" fillId="6" borderId="6" xfId="9" applyFont="1" applyFill="1" applyBorder="1" applyAlignment="1">
      <alignment horizontal="center" vertical="center" wrapText="1"/>
    </xf>
    <xf numFmtId="0" fontId="18" fillId="10" borderId="1" xfId="9" applyFont="1" applyFill="1" applyBorder="1" applyAlignment="1">
      <alignment horizontal="center" vertical="center" wrapText="1"/>
    </xf>
    <xf numFmtId="0" fontId="18" fillId="10" borderId="2" xfId="9" applyFont="1" applyFill="1" applyBorder="1" applyAlignment="1">
      <alignment horizontal="center" vertical="center" wrapText="1"/>
    </xf>
    <xf numFmtId="0" fontId="18" fillId="10" borderId="3" xfId="9" applyFont="1" applyFill="1" applyBorder="1" applyAlignment="1">
      <alignment horizontal="center" vertical="center" wrapText="1"/>
    </xf>
    <xf numFmtId="0" fontId="18" fillId="10" borderId="12" xfId="9" applyFont="1" applyFill="1" applyBorder="1" applyAlignment="1">
      <alignment horizontal="center" vertical="center" wrapText="1"/>
    </xf>
    <xf numFmtId="0" fontId="18" fillId="10" borderId="0" xfId="9" applyFont="1" applyFill="1" applyAlignment="1">
      <alignment horizontal="center" vertical="center" wrapText="1"/>
    </xf>
    <xf numFmtId="0" fontId="18" fillId="10" borderId="8" xfId="9" applyFont="1" applyFill="1" applyBorder="1" applyAlignment="1">
      <alignment horizontal="center" vertical="center" wrapText="1"/>
    </xf>
    <xf numFmtId="0" fontId="18" fillId="10" borderId="5" xfId="9" applyFont="1" applyFill="1" applyBorder="1" applyAlignment="1">
      <alignment horizontal="center" vertical="center" wrapText="1"/>
    </xf>
    <xf numFmtId="0" fontId="18" fillId="10" borderId="6" xfId="9" applyFont="1" applyFill="1" applyBorder="1" applyAlignment="1">
      <alignment horizontal="center" vertical="center" wrapText="1"/>
    </xf>
    <xf numFmtId="0" fontId="59" fillId="38" borderId="7" xfId="9" applyFont="1" applyFill="1" applyBorder="1" applyAlignment="1">
      <alignment horizontal="center" vertical="center" wrapText="1"/>
    </xf>
    <xf numFmtId="0" fontId="59" fillId="38" borderId="9" xfId="9" applyFont="1" applyFill="1" applyBorder="1" applyAlignment="1">
      <alignment horizontal="center" vertical="center" wrapText="1"/>
    </xf>
    <xf numFmtId="0" fontId="59" fillId="38" borderId="15" xfId="9" applyFont="1" applyFill="1" applyBorder="1" applyAlignment="1">
      <alignment horizontal="center" vertical="center" wrapText="1"/>
    </xf>
    <xf numFmtId="0" fontId="59" fillId="13" borderId="7" xfId="9" applyFont="1" applyFill="1" applyBorder="1" applyAlignment="1">
      <alignment horizontal="center" vertical="center" wrapText="1"/>
    </xf>
    <xf numFmtId="0" fontId="59" fillId="13" borderId="15" xfId="9" applyFont="1" applyFill="1" applyBorder="1" applyAlignment="1">
      <alignment horizontal="center" vertical="center" wrapText="1"/>
    </xf>
    <xf numFmtId="0" fontId="27" fillId="5" borderId="2" xfId="9" applyFont="1" applyFill="1" applyBorder="1" applyAlignment="1">
      <alignment horizontal="center" vertical="center" wrapText="1"/>
    </xf>
    <xf numFmtId="0" fontId="27" fillId="5" borderId="3" xfId="9" applyFont="1" applyFill="1" applyBorder="1" applyAlignment="1">
      <alignment horizontal="center" vertical="center" wrapText="1"/>
    </xf>
    <xf numFmtId="0" fontId="27" fillId="5" borderId="5" xfId="9" applyFont="1" applyFill="1" applyBorder="1" applyAlignment="1">
      <alignment horizontal="center" vertical="center" wrapText="1"/>
    </xf>
    <xf numFmtId="0" fontId="27" fillId="5" borderId="6" xfId="9" applyFont="1" applyFill="1" applyBorder="1" applyAlignment="1">
      <alignment horizontal="center" vertical="center" wrapText="1"/>
    </xf>
    <xf numFmtId="0" fontId="59" fillId="22" borderId="7" xfId="9" applyFont="1" applyFill="1" applyBorder="1" applyAlignment="1">
      <alignment horizontal="center" vertical="center" wrapText="1"/>
    </xf>
    <xf numFmtId="0" fontId="59" fillId="22" borderId="9" xfId="9" applyFont="1" applyFill="1" applyBorder="1" applyAlignment="1">
      <alignment horizontal="center" vertical="center" wrapText="1"/>
    </xf>
    <xf numFmtId="0" fontId="59" fillId="22" borderId="15" xfId="9" applyFont="1" applyFill="1" applyBorder="1" applyAlignment="1">
      <alignment horizontal="center" vertical="center" wrapText="1"/>
    </xf>
    <xf numFmtId="0" fontId="27" fillId="5" borderId="1" xfId="9" applyFont="1" applyFill="1" applyBorder="1" applyAlignment="1">
      <alignment horizontal="center" vertical="center" wrapText="1"/>
    </xf>
    <xf numFmtId="0" fontId="27" fillId="5" borderId="4" xfId="9" applyFont="1" applyFill="1" applyBorder="1" applyAlignment="1">
      <alignment horizontal="center" vertical="center" wrapText="1"/>
    </xf>
    <xf numFmtId="0" fontId="58" fillId="17" borderId="7" xfId="9" applyFont="1" applyFill="1" applyBorder="1" applyAlignment="1">
      <alignment horizontal="center" vertical="center" wrapText="1"/>
    </xf>
    <xf numFmtId="0" fontId="58" fillId="17" borderId="9" xfId="9" applyFont="1" applyFill="1" applyBorder="1" applyAlignment="1">
      <alignment horizontal="center" vertical="center" wrapText="1"/>
    </xf>
    <xf numFmtId="0" fontId="58" fillId="17" borderId="15" xfId="9" applyFont="1" applyFill="1" applyBorder="1" applyAlignment="1">
      <alignment horizontal="center" vertical="center" wrapText="1"/>
    </xf>
    <xf numFmtId="0" fontId="59" fillId="20" borderId="7" xfId="9" applyFont="1" applyFill="1" applyBorder="1" applyAlignment="1">
      <alignment horizontal="center" vertical="center" wrapText="1"/>
    </xf>
    <xf numFmtId="0" fontId="59" fillId="20" borderId="9" xfId="9" applyFont="1" applyFill="1" applyBorder="1" applyAlignment="1">
      <alignment horizontal="center" vertical="center" wrapText="1"/>
    </xf>
    <xf numFmtId="0" fontId="59" fillId="20" borderId="15" xfId="9" applyFont="1" applyFill="1" applyBorder="1" applyAlignment="1">
      <alignment horizontal="center" vertical="center" wrapText="1"/>
    </xf>
    <xf numFmtId="0" fontId="80" fillId="8" borderId="1" xfId="9" applyFont="1" applyFill="1" applyBorder="1" applyAlignment="1">
      <alignment horizontal="center" vertical="center" wrapText="1"/>
    </xf>
    <xf numFmtId="0" fontId="80" fillId="8" borderId="2" xfId="9" applyFont="1" applyFill="1" applyBorder="1" applyAlignment="1">
      <alignment horizontal="center" vertical="center" wrapText="1"/>
    </xf>
    <xf numFmtId="0" fontId="80" fillId="8" borderId="3" xfId="9" applyFont="1" applyFill="1" applyBorder="1" applyAlignment="1">
      <alignment horizontal="center" vertical="center" wrapText="1"/>
    </xf>
    <xf numFmtId="0" fontId="80" fillId="8" borderId="12" xfId="9" applyFont="1" applyFill="1" applyBorder="1" applyAlignment="1">
      <alignment horizontal="center" vertical="center" wrapText="1"/>
    </xf>
    <xf numFmtId="0" fontId="80" fillId="8" borderId="0" xfId="9" applyFont="1" applyFill="1" applyAlignment="1">
      <alignment horizontal="center" vertical="center" wrapText="1"/>
    </xf>
    <xf numFmtId="0" fontId="80" fillId="8" borderId="8" xfId="9" applyFont="1" applyFill="1" applyBorder="1" applyAlignment="1">
      <alignment horizontal="center" vertical="center" wrapText="1"/>
    </xf>
    <xf numFmtId="0" fontId="80" fillId="8" borderId="4" xfId="9" applyFont="1" applyFill="1" applyBorder="1" applyAlignment="1">
      <alignment horizontal="center" vertical="center" wrapText="1"/>
    </xf>
    <xf numFmtId="0" fontId="80" fillId="8" borderId="5" xfId="9" applyFont="1" applyFill="1" applyBorder="1" applyAlignment="1">
      <alignment horizontal="center" vertical="center" wrapText="1"/>
    </xf>
    <xf numFmtId="0" fontId="80" fillId="8" borderId="6" xfId="9" applyFont="1" applyFill="1" applyBorder="1" applyAlignment="1">
      <alignment horizontal="center" vertical="center" wrapText="1"/>
    </xf>
    <xf numFmtId="0" fontId="59" fillId="32" borderId="7" xfId="9" applyFont="1" applyFill="1" applyBorder="1" applyAlignment="1">
      <alignment horizontal="center" vertical="center" wrapText="1"/>
    </xf>
    <xf numFmtId="0" fontId="59" fillId="32" borderId="9" xfId="9" applyFont="1" applyFill="1" applyBorder="1" applyAlignment="1">
      <alignment horizontal="center" vertical="center" wrapText="1"/>
    </xf>
    <xf numFmtId="0" fontId="59" fillId="32" borderId="15" xfId="9" applyFont="1" applyFill="1" applyBorder="1" applyAlignment="1">
      <alignment horizontal="center" vertical="center" wrapText="1"/>
    </xf>
    <xf numFmtId="0" fontId="98" fillId="8" borderId="1" xfId="9" applyFont="1" applyFill="1" applyBorder="1" applyAlignment="1">
      <alignment horizontal="center" vertical="center" wrapText="1"/>
    </xf>
    <xf numFmtId="0" fontId="98" fillId="8" borderId="2" xfId="9" applyFont="1" applyFill="1" applyBorder="1" applyAlignment="1">
      <alignment horizontal="center" vertical="center" wrapText="1"/>
    </xf>
    <xf numFmtId="0" fontId="98" fillId="8" borderId="3" xfId="9" applyFont="1" applyFill="1" applyBorder="1" applyAlignment="1">
      <alignment horizontal="center" vertical="center" wrapText="1"/>
    </xf>
    <xf numFmtId="0" fontId="98" fillId="8" borderId="4" xfId="9" applyFont="1" applyFill="1" applyBorder="1" applyAlignment="1">
      <alignment horizontal="center" vertical="center" wrapText="1"/>
    </xf>
    <xf numFmtId="0" fontId="98" fillId="8" borderId="5" xfId="9" applyFont="1" applyFill="1" applyBorder="1" applyAlignment="1">
      <alignment horizontal="center" vertical="center" wrapText="1"/>
    </xf>
    <xf numFmtId="0" fontId="98" fillId="8" borderId="6" xfId="9" applyFont="1" applyFill="1" applyBorder="1" applyAlignment="1">
      <alignment horizontal="center" vertical="center" wrapText="1"/>
    </xf>
    <xf numFmtId="0" fontId="27" fillId="5" borderId="0" xfId="9" applyFont="1" applyFill="1" applyAlignment="1">
      <alignment horizontal="center" vertical="center" wrapText="1"/>
    </xf>
    <xf numFmtId="0" fontId="59" fillId="13" borderId="9" xfId="9" applyFont="1" applyFill="1" applyBorder="1" applyAlignment="1">
      <alignment horizontal="center" vertical="center" wrapText="1"/>
    </xf>
    <xf numFmtId="0" fontId="98" fillId="8" borderId="12" xfId="9" applyFont="1" applyFill="1" applyBorder="1" applyAlignment="1">
      <alignment horizontal="center" vertical="center" wrapText="1"/>
    </xf>
    <xf numFmtId="0" fontId="98" fillId="8" borderId="0" xfId="9" applyFont="1" applyFill="1" applyAlignment="1">
      <alignment horizontal="center" vertical="center" wrapText="1"/>
    </xf>
    <xf numFmtId="0" fontId="98" fillId="8" borderId="8" xfId="9" applyFont="1" applyFill="1" applyBorder="1" applyAlignment="1">
      <alignment horizontal="center" vertical="center" wrapText="1"/>
    </xf>
    <xf numFmtId="0" fontId="57" fillId="10" borderId="1" xfId="9" applyFont="1" applyFill="1" applyBorder="1" applyAlignment="1">
      <alignment horizontal="center" vertical="center" wrapText="1"/>
    </xf>
    <xf numFmtId="0" fontId="57" fillId="10" borderId="2" xfId="9" applyFont="1" applyFill="1" applyBorder="1" applyAlignment="1">
      <alignment horizontal="center" vertical="center" wrapText="1"/>
    </xf>
    <xf numFmtId="0" fontId="57" fillId="10" borderId="3" xfId="9" applyFont="1" applyFill="1" applyBorder="1" applyAlignment="1">
      <alignment horizontal="center" vertical="center" wrapText="1"/>
    </xf>
    <xf numFmtId="0" fontId="57" fillId="10" borderId="12" xfId="9" applyFont="1" applyFill="1" applyBorder="1" applyAlignment="1">
      <alignment horizontal="center" vertical="center" wrapText="1"/>
    </xf>
    <xf numFmtId="0" fontId="57" fillId="10" borderId="0" xfId="9" applyFont="1" applyFill="1" applyAlignment="1">
      <alignment horizontal="center" vertical="center" wrapText="1"/>
    </xf>
    <xf numFmtId="0" fontId="57" fillId="10" borderId="8" xfId="9" applyFont="1" applyFill="1" applyBorder="1" applyAlignment="1">
      <alignment horizontal="center" vertical="center" wrapText="1"/>
    </xf>
    <xf numFmtId="0" fontId="57" fillId="10" borderId="4" xfId="9" applyFont="1" applyFill="1" applyBorder="1" applyAlignment="1">
      <alignment horizontal="center" vertical="center" wrapText="1"/>
    </xf>
    <xf numFmtId="0" fontId="57" fillId="10" borderId="5" xfId="9" applyFont="1" applyFill="1" applyBorder="1" applyAlignment="1">
      <alignment horizontal="center" vertical="center" wrapText="1"/>
    </xf>
    <xf numFmtId="0" fontId="57" fillId="10" borderId="6" xfId="9" applyFont="1" applyFill="1" applyBorder="1" applyAlignment="1">
      <alignment horizontal="center" vertical="center" wrapText="1"/>
    </xf>
    <xf numFmtId="0" fontId="98" fillId="20" borderId="12" xfId="0" applyFont="1" applyFill="1" applyBorder="1" applyAlignment="1">
      <alignment horizontal="left" vertical="center"/>
    </xf>
    <xf numFmtId="0" fontId="98" fillId="20" borderId="0" xfId="0" applyFont="1" applyFill="1" applyAlignment="1">
      <alignment horizontal="left" vertical="center"/>
    </xf>
    <xf numFmtId="0" fontId="98" fillId="20" borderId="8" xfId="0" applyFont="1" applyFill="1" applyBorder="1" applyAlignment="1">
      <alignment horizontal="left" vertical="center"/>
    </xf>
    <xf numFmtId="0" fontId="98" fillId="8" borderId="1" xfId="0" applyFont="1" applyFill="1" applyBorder="1" applyAlignment="1">
      <alignment horizontal="left" vertical="center"/>
    </xf>
    <xf numFmtId="0" fontId="98" fillId="8" borderId="2" xfId="0" applyFont="1" applyFill="1" applyBorder="1" applyAlignment="1">
      <alignment horizontal="left" vertical="center"/>
    </xf>
    <xf numFmtId="0" fontId="98" fillId="8" borderId="3" xfId="0" applyFont="1" applyFill="1" applyBorder="1" applyAlignment="1">
      <alignment horizontal="left" vertical="center"/>
    </xf>
    <xf numFmtId="0" fontId="98" fillId="8" borderId="12" xfId="0" applyFont="1" applyFill="1" applyBorder="1" applyAlignment="1">
      <alignment horizontal="left" vertical="center"/>
    </xf>
    <xf numFmtId="0" fontId="98" fillId="8" borderId="0" xfId="0" applyFont="1" applyFill="1" applyAlignment="1">
      <alignment horizontal="left" vertical="center"/>
    </xf>
    <xf numFmtId="0" fontId="98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8" fillId="27" borderId="12" xfId="0" applyFont="1" applyFill="1" applyBorder="1" applyAlignment="1">
      <alignment horizontal="left" vertical="center"/>
    </xf>
    <xf numFmtId="0" fontId="98" fillId="27" borderId="0" xfId="0" applyFont="1" applyFill="1" applyAlignment="1">
      <alignment horizontal="left" vertical="center"/>
    </xf>
    <xf numFmtId="0" fontId="98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98" fillId="22" borderId="12" xfId="0" applyFont="1" applyFill="1" applyBorder="1" applyAlignment="1">
      <alignment horizontal="left" vertical="center"/>
    </xf>
    <xf numFmtId="0" fontId="98" fillId="22" borderId="0" xfId="0" applyFont="1" applyFill="1" applyAlignment="1">
      <alignment horizontal="left" vertical="center"/>
    </xf>
    <xf numFmtId="0" fontId="98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98" fillId="28" borderId="12" xfId="0" applyFont="1" applyFill="1" applyBorder="1" applyAlignment="1">
      <alignment horizontal="left" vertical="center" wrapText="1"/>
    </xf>
    <xf numFmtId="0" fontId="98" fillId="28" borderId="0" xfId="0" applyFont="1" applyFill="1" applyAlignment="1">
      <alignment horizontal="left" vertical="center"/>
    </xf>
    <xf numFmtId="0" fontId="98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59" fillId="8" borderId="7" xfId="9" applyFont="1" applyFill="1" applyBorder="1" applyAlignment="1">
      <alignment horizontal="center" vertical="center" wrapText="1"/>
    </xf>
    <xf numFmtId="0" fontId="59" fillId="8" borderId="15" xfId="9" applyFont="1" applyFill="1" applyBorder="1" applyAlignment="1">
      <alignment horizontal="center" vertical="center"/>
    </xf>
    <xf numFmtId="0" fontId="52" fillId="5" borderId="2" xfId="9" applyFont="1" applyFill="1" applyBorder="1" applyAlignment="1">
      <alignment horizontal="center" vertical="center" wrapText="1"/>
    </xf>
    <xf numFmtId="0" fontId="52" fillId="5" borderId="3" xfId="9" applyFont="1" applyFill="1" applyBorder="1" applyAlignment="1">
      <alignment horizontal="center" vertical="center" wrapText="1"/>
    </xf>
    <xf numFmtId="0" fontId="52" fillId="5" borderId="0" xfId="9" applyFont="1" applyFill="1" applyAlignment="1">
      <alignment horizontal="center" vertical="center" wrapText="1"/>
    </xf>
    <xf numFmtId="0" fontId="52" fillId="5" borderId="8" xfId="9" applyFont="1" applyFill="1" applyBorder="1" applyAlignment="1">
      <alignment horizontal="center" vertical="center" wrapText="1"/>
    </xf>
    <xf numFmtId="0" fontId="52" fillId="5" borderId="5" xfId="9" applyFont="1" applyFill="1" applyBorder="1" applyAlignment="1">
      <alignment horizontal="center" vertical="center" wrapText="1"/>
    </xf>
    <xf numFmtId="0" fontId="52" fillId="5" borderId="6" xfId="9" applyFont="1" applyFill="1" applyBorder="1" applyAlignment="1">
      <alignment horizontal="center" vertical="center" wrapText="1"/>
    </xf>
    <xf numFmtId="0" fontId="106" fillId="10" borderId="2" xfId="18" applyNumberFormat="1" applyFont="1" applyFill="1" applyBorder="1" applyAlignment="1">
      <alignment horizontal="center" vertical="center" wrapText="1"/>
    </xf>
    <xf numFmtId="0" fontId="106" fillId="10" borderId="3" xfId="18" applyNumberFormat="1" applyFont="1" applyFill="1" applyBorder="1" applyAlignment="1">
      <alignment horizontal="center" vertical="center" wrapText="1"/>
    </xf>
    <xf numFmtId="0" fontId="106" fillId="10" borderId="0" xfId="18" applyNumberFormat="1" applyFont="1" applyFill="1" applyAlignment="1">
      <alignment horizontal="center" vertical="center" wrapText="1"/>
    </xf>
    <xf numFmtId="0" fontId="106" fillId="10" borderId="8" xfId="18" applyNumberFormat="1" applyFont="1" applyFill="1" applyBorder="1" applyAlignment="1">
      <alignment horizontal="center" vertical="center" wrapText="1"/>
    </xf>
    <xf numFmtId="0" fontId="106" fillId="10" borderId="5" xfId="18" applyNumberFormat="1" applyFont="1" applyFill="1" applyBorder="1" applyAlignment="1">
      <alignment horizontal="center" vertical="center" wrapText="1"/>
    </xf>
    <xf numFmtId="0" fontId="106" fillId="10" borderId="6" xfId="18" applyNumberFormat="1" applyFont="1" applyFill="1" applyBorder="1" applyAlignment="1">
      <alignment horizontal="center" vertical="center" wrapText="1"/>
    </xf>
    <xf numFmtId="0" fontId="61" fillId="8" borderId="2" xfId="9" applyFont="1" applyFill="1" applyBorder="1" applyAlignment="1">
      <alignment horizontal="center" vertical="center" wrapText="1"/>
    </xf>
    <xf numFmtId="0" fontId="61" fillId="8" borderId="3" xfId="9" applyFont="1" applyFill="1" applyBorder="1" applyAlignment="1">
      <alignment horizontal="center" vertical="center" wrapText="1"/>
    </xf>
    <xf numFmtId="0" fontId="61" fillId="8" borderId="5" xfId="9" applyFont="1" applyFill="1" applyBorder="1" applyAlignment="1">
      <alignment horizontal="center" vertical="center" wrapText="1"/>
    </xf>
    <xf numFmtId="0" fontId="61" fillId="8" borderId="6" xfId="9" applyFont="1" applyFill="1" applyBorder="1" applyAlignment="1">
      <alignment horizontal="center" vertical="center" wrapText="1"/>
    </xf>
    <xf numFmtId="0" fontId="58" fillId="5" borderId="2" xfId="9" applyFont="1" applyFill="1" applyBorder="1" applyAlignment="1">
      <alignment horizontal="center" vertical="center" wrapText="1"/>
    </xf>
    <xf numFmtId="0" fontId="58" fillId="5" borderId="3" xfId="9" applyFont="1" applyFill="1" applyBorder="1" applyAlignment="1">
      <alignment horizontal="center" vertical="center" wrapText="1"/>
    </xf>
    <xf numFmtId="0" fontId="58" fillId="5" borderId="5" xfId="9" applyFont="1" applyFill="1" applyBorder="1" applyAlignment="1">
      <alignment horizontal="center" vertical="center" wrapText="1"/>
    </xf>
    <xf numFmtId="0" fontId="58" fillId="5" borderId="6" xfId="9" applyFont="1" applyFill="1" applyBorder="1" applyAlignment="1">
      <alignment horizontal="center" vertical="center" wrapText="1"/>
    </xf>
    <xf numFmtId="0" fontId="58" fillId="19" borderId="7" xfId="9" applyFont="1" applyFill="1" applyBorder="1" applyAlignment="1">
      <alignment horizontal="center" vertical="center" wrapText="1"/>
    </xf>
    <xf numFmtId="0" fontId="58" fillId="19" borderId="9" xfId="9" applyFont="1" applyFill="1" applyBorder="1" applyAlignment="1">
      <alignment horizontal="center" vertical="center" wrapText="1"/>
    </xf>
    <xf numFmtId="0" fontId="58" fillId="19" borderId="15" xfId="9" applyFont="1" applyFill="1" applyBorder="1" applyAlignment="1">
      <alignment horizontal="center" vertical="center" wrapText="1"/>
    </xf>
    <xf numFmtId="0" fontId="59" fillId="30" borderId="7" xfId="9" applyFont="1" applyFill="1" applyBorder="1" applyAlignment="1">
      <alignment horizontal="center" vertical="center" wrapText="1"/>
    </xf>
    <xf numFmtId="0" fontId="59" fillId="30" borderId="9" xfId="9" applyFont="1" applyFill="1" applyBorder="1" applyAlignment="1">
      <alignment horizontal="center" vertical="center" wrapText="1"/>
    </xf>
    <xf numFmtId="0" fontId="59" fillId="30" borderId="15" xfId="9" applyFont="1" applyFill="1" applyBorder="1" applyAlignment="1">
      <alignment horizontal="center" vertical="center" wrapText="1"/>
    </xf>
    <xf numFmtId="0" fontId="107" fillId="0" borderId="1" xfId="0" applyFont="1" applyBorder="1" applyAlignment="1">
      <alignment horizontal="center" wrapText="1"/>
    </xf>
    <xf numFmtId="0" fontId="107" fillId="0" borderId="2" xfId="0" applyFont="1" applyBorder="1" applyAlignment="1">
      <alignment horizontal="center" wrapText="1"/>
    </xf>
    <xf numFmtId="0" fontId="107" fillId="0" borderId="3" xfId="0" applyFont="1" applyBorder="1" applyAlignment="1">
      <alignment horizontal="center" wrapText="1"/>
    </xf>
    <xf numFmtId="0" fontId="107" fillId="0" borderId="4" xfId="0" applyFont="1" applyBorder="1" applyAlignment="1">
      <alignment horizontal="center" wrapText="1"/>
    </xf>
    <xf numFmtId="0" fontId="107" fillId="0" borderId="5" xfId="0" applyFont="1" applyBorder="1" applyAlignment="1">
      <alignment horizontal="center" wrapText="1"/>
    </xf>
    <xf numFmtId="0" fontId="107" fillId="0" borderId="6" xfId="0" applyFont="1" applyBorder="1" applyAlignment="1">
      <alignment horizontal="center" wrapText="1"/>
    </xf>
    <xf numFmtId="0" fontId="110" fillId="0" borderId="23" xfId="0" applyFont="1" applyBorder="1" applyAlignment="1">
      <alignment horizontal="left" vertical="top" wrapText="1" readingOrder="1"/>
    </xf>
    <xf numFmtId="0" fontId="110" fillId="0" borderId="24" xfId="0" applyFont="1" applyBorder="1" applyAlignment="1">
      <alignment horizontal="left" vertical="top" readingOrder="1"/>
    </xf>
    <xf numFmtId="0" fontId="110" fillId="0" borderId="25" xfId="0" applyFont="1" applyBorder="1" applyAlignment="1">
      <alignment horizontal="left" vertical="top" readingOrder="1"/>
    </xf>
    <xf numFmtId="0" fontId="110" fillId="0" borderId="26" xfId="0" applyFont="1" applyBorder="1" applyAlignment="1">
      <alignment horizontal="left" vertical="top" readingOrder="1"/>
    </xf>
    <xf numFmtId="0" fontId="110" fillId="0" borderId="0" xfId="0" applyFont="1" applyAlignment="1">
      <alignment horizontal="left" vertical="top" readingOrder="1"/>
    </xf>
    <xf numFmtId="0" fontId="110" fillId="0" borderId="27" xfId="0" applyFont="1" applyBorder="1" applyAlignment="1">
      <alignment horizontal="left" vertical="top" readingOrder="1"/>
    </xf>
    <xf numFmtId="0" fontId="110" fillId="0" borderId="28" xfId="0" applyFont="1" applyBorder="1" applyAlignment="1">
      <alignment horizontal="left" vertical="top" readingOrder="1"/>
    </xf>
    <xf numFmtId="0" fontId="110" fillId="0" borderId="29" xfId="0" applyFont="1" applyBorder="1" applyAlignment="1">
      <alignment horizontal="left" vertical="top" readingOrder="1"/>
    </xf>
    <xf numFmtId="0" fontId="110" fillId="0" borderId="30" xfId="0" applyFont="1" applyBorder="1" applyAlignment="1">
      <alignment horizontal="left" vertical="top" readingOrder="1"/>
    </xf>
    <xf numFmtId="0" fontId="130" fillId="0" borderId="0" xfId="0" applyFont="1" applyAlignment="1">
      <alignment vertical="center" wrapText="1"/>
    </xf>
    <xf numFmtId="0" fontId="133" fillId="35" borderId="0" xfId="0" applyFont="1" applyFill="1" applyAlignment="1">
      <alignment horizontal="center" vertical="center" wrapText="1"/>
    </xf>
    <xf numFmtId="0" fontId="117" fillId="36" borderId="0" xfId="0" applyFont="1" applyFill="1" applyAlignment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3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5" fillId="0" borderId="0" xfId="0" applyFont="1" applyAlignment="1">
      <alignment vertical="center" wrapText="1"/>
    </xf>
    <xf numFmtId="0" fontId="87" fillId="4" borderId="3" xfId="0" applyFont="1" applyFill="1" applyBorder="1" applyAlignment="1">
      <alignment horizontal="center" vertical="center"/>
    </xf>
    <xf numFmtId="0" fontId="87" fillId="4" borderId="6" xfId="0" applyFont="1" applyFill="1" applyBorder="1" applyAlignment="1">
      <alignment horizontal="center" vertical="center"/>
    </xf>
    <xf numFmtId="0" fontId="74" fillId="0" borderId="0" xfId="7" applyFont="1" applyAlignment="1">
      <alignment vertical="center" wrapText="1"/>
    </xf>
    <xf numFmtId="0" fontId="87" fillId="4" borderId="2" xfId="0" applyFont="1" applyFill="1" applyBorder="1" applyAlignment="1">
      <alignment horizontal="center" vertical="center"/>
    </xf>
    <xf numFmtId="0" fontId="87" fillId="4" borderId="5" xfId="0" applyFont="1" applyFill="1" applyBorder="1" applyAlignment="1">
      <alignment horizontal="center" vertical="center"/>
    </xf>
    <xf numFmtId="0" fontId="87" fillId="4" borderId="1" xfId="0" applyFont="1" applyFill="1" applyBorder="1" applyAlignment="1">
      <alignment horizontal="center" vertical="center"/>
    </xf>
    <xf numFmtId="0" fontId="87" fillId="4" borderId="4" xfId="0" applyFont="1" applyFill="1" applyBorder="1" applyAlignment="1">
      <alignment horizontal="center" vertical="center"/>
    </xf>
    <xf numFmtId="0" fontId="52" fillId="0" borderId="0" xfId="7" applyFont="1" applyAlignment="1">
      <alignment horizontal="center" wrapText="1"/>
    </xf>
    <xf numFmtId="0" fontId="13" fillId="0" borderId="0" xfId="0" applyFont="1"/>
    <xf numFmtId="0" fontId="18" fillId="0" borderId="0" xfId="0" applyFont="1"/>
    <xf numFmtId="0" fontId="16" fillId="0" borderId="0" xfId="0" applyFont="1"/>
    <xf numFmtId="0" fontId="27" fillId="0" borderId="0" xfId="0" applyFont="1"/>
    <xf numFmtId="0" fontId="27" fillId="0" borderId="0" xfId="14" applyFont="1"/>
    <xf numFmtId="0" fontId="27" fillId="0" borderId="0" xfId="8" applyFont="1"/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27" fillId="3" borderId="0" xfId="14" applyFont="1" applyFill="1"/>
    <xf numFmtId="0" fontId="55" fillId="0" borderId="0" xfId="0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4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39" borderId="44" xfId="0" applyNumberFormat="1" applyFont="1" applyFill="1" applyBorder="1" applyAlignment="1">
      <alignment horizontal="center"/>
    </xf>
    <xf numFmtId="185" fontId="13" fillId="40" borderId="44" xfId="0" applyNumberFormat="1" applyFont="1" applyFill="1" applyBorder="1" applyAlignment="1">
      <alignment horizontal="center"/>
    </xf>
    <xf numFmtId="0" fontId="54" fillId="5" borderId="0" xfId="0" applyFont="1" applyFill="1"/>
    <xf numFmtId="0" fontId="27" fillId="4" borderId="31" xfId="0" applyFont="1" applyFill="1" applyBorder="1" applyAlignment="1">
      <alignment horizontal="center" vertical="center" wrapText="1"/>
    </xf>
    <xf numFmtId="0" fontId="27" fillId="4" borderId="4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5" fontId="13" fillId="40" borderId="45" xfId="0" applyNumberFormat="1" applyFont="1" applyFill="1" applyBorder="1" applyAlignment="1">
      <alignment horizontal="center"/>
    </xf>
    <xf numFmtId="185" fontId="13" fillId="40" borderId="32" xfId="0" applyNumberFormat="1" applyFont="1" applyFill="1" applyBorder="1" applyAlignment="1">
      <alignment horizontal="center"/>
    </xf>
    <xf numFmtId="185" fontId="13" fillId="40" borderId="34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32" fillId="0" borderId="0" xfId="2" applyAlignment="1" applyProtection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</cellXfs>
  <cellStyles count="24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3" Type="http://schemas.openxmlformats.org/officeDocument/2006/relationships/image" Target="../media/image5.jpeg"/><Relationship Id="rId7" Type="http://schemas.openxmlformats.org/officeDocument/2006/relationships/image" Target="../media/image9.emf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72390</xdr:colOff>
      <xdr:row>18</xdr:row>
      <xdr:rowOff>171449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20</xdr:row>
      <xdr:rowOff>180578</xdr:rowOff>
    </xdr:from>
    <xdr:to>
      <xdr:col>12</xdr:col>
      <xdr:colOff>56559</xdr:colOff>
      <xdr:row>24</xdr:row>
      <xdr:rowOff>156087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51003" y="4314428"/>
          <a:ext cx="812471" cy="770529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179770</xdr:rowOff>
    </xdr:from>
    <xdr:to>
      <xdr:col>33</xdr:col>
      <xdr:colOff>9415</xdr:colOff>
      <xdr:row>14</xdr:row>
      <xdr:rowOff>192470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24856"/>
          <a:ext cx="22869416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21</xdr:col>
      <xdr:colOff>803078</xdr:colOff>
      <xdr:row>25</xdr:row>
      <xdr:rowOff>3421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93232" y="4346215"/>
          <a:ext cx="825536" cy="7753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bf7f0bdc08d2e28b0f641b891280aa36" TargetMode="External"/><Relationship Id="rId13" Type="http://schemas.openxmlformats.org/officeDocument/2006/relationships/hyperlink" Target="https://ieeesa.webex.com/ieeesa/j.php?MTID=mbb265b406d743ddf57d041d19b1c247a" TargetMode="External"/><Relationship Id="rId18" Type="http://schemas.openxmlformats.org/officeDocument/2006/relationships/hyperlink" Target="https://ieeesa.webex.com/ieeesa/j.php?MTID=mde9b274258d15d0b87e8ac96c313645b" TargetMode="External"/><Relationship Id="rId3" Type="http://schemas.openxmlformats.org/officeDocument/2006/relationships/hyperlink" Target="https://ieeesa.webex.com/ieeesa/j.php?MTID=mbb265b406d743ddf57d041d19b1c247a" TargetMode="External"/><Relationship Id="rId7" Type="http://schemas.openxmlformats.org/officeDocument/2006/relationships/hyperlink" Target="https://ieeesa.webex.com/ieeesa/j.php?MTID=m1f3c37288b9fb7283aaec69ba14bf589" TargetMode="External"/><Relationship Id="rId12" Type="http://schemas.openxmlformats.org/officeDocument/2006/relationships/hyperlink" Target="https://ieeesa.webex.com/ieeesa/j.php?MTID=mbf7f0bdc08d2e28b0f641b891280aa36" TargetMode="External"/><Relationship Id="rId17" Type="http://schemas.openxmlformats.org/officeDocument/2006/relationships/hyperlink" Target="https://ieeesa.webex.com/ieeesa/j.php?MTID=mbb265b406d743ddf57d041d19b1c247a" TargetMode="External"/><Relationship Id="rId2" Type="http://schemas.openxmlformats.org/officeDocument/2006/relationships/hyperlink" Target="https://ieeesa.webex.com/ieeesa/j.php?MTID=mbf7f0bdc08d2e28b0f641b891280aa36" TargetMode="External"/><Relationship Id="rId16" Type="http://schemas.openxmlformats.org/officeDocument/2006/relationships/hyperlink" Target="https://ieeesa.webex.com/ieeesa/j.php?MTID=mbf7f0bdc08d2e28b0f641b891280aa36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1f3c37288b9fb7283aaec69ba14bf589" TargetMode="External"/><Relationship Id="rId6" Type="http://schemas.openxmlformats.org/officeDocument/2006/relationships/hyperlink" Target="https://ieeesa.webex.com/ieeesa/j.php?MTID=m1f3c37288b9fb7283aaec69ba14bf589" TargetMode="External"/><Relationship Id="rId11" Type="http://schemas.openxmlformats.org/officeDocument/2006/relationships/hyperlink" Target="https://ieeesa.webex.com/ieeesa/j.php?MTID=m1f3c37288b9fb7283aaec69ba14bf589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1f3c37288b9fb7283aaec69ba14bf589" TargetMode="External"/><Relationship Id="rId10" Type="http://schemas.openxmlformats.org/officeDocument/2006/relationships/hyperlink" Target="https://ieeesa.webex.com/ieeesa/j.php?MTID=mde9b274258d15d0b87e8ac96c313645b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de9b274258d15d0b87e8ac96c313645b" TargetMode="External"/><Relationship Id="rId9" Type="http://schemas.openxmlformats.org/officeDocument/2006/relationships/hyperlink" Target="https://ieeesa.webex.com/ieeesa/j.php?MTID=mbb265b406d743ddf57d041d19b1c247a" TargetMode="External"/><Relationship Id="rId14" Type="http://schemas.openxmlformats.org/officeDocument/2006/relationships/hyperlink" Target="https://ieeesa.webex.com/ieeesa/j.php?MTID=mde9b274258d15d0b87e8ac96c313645b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349649b027334d52ab3f1699d25cdb3d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ebappng/sites/ieeesa/meeting/info/349649b027334d52ab3f1699d25cdb3d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tel:+1-646-992-2010%20United%20States%20Toll%20(New%20York%20City)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646-992-2010%20United%20States%20Toll%20(New%20York%20City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ebappng/sites/ieeesa/meeting/info/349649b027334d52ab3f1699d25cdb3d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tel:+1-213-306-3065%20United%20States%20Toll%20(Los%20Angeles)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topLeftCell="A15" zoomScale="80" zoomScaleNormal="80" workbookViewId="0">
      <selection activeCell="H27" sqref="H27"/>
    </sheetView>
  </sheetViews>
  <sheetFormatPr defaultColWidth="9.44140625" defaultRowHeight="13.2"/>
  <cols>
    <col min="1" max="1" width="3.44140625" style="2" customWidth="1"/>
    <col min="2" max="2" width="23.44140625" style="2" customWidth="1"/>
    <col min="3" max="3" width="23.88671875" style="2" customWidth="1"/>
    <col min="4" max="4" width="43.33203125" style="2" customWidth="1"/>
    <col min="5" max="5" width="23.44140625" style="2" customWidth="1"/>
    <col min="6" max="6" width="26.109375" style="2" customWidth="1"/>
    <col min="7" max="16384" width="9.44140625" style="2"/>
  </cols>
  <sheetData>
    <row r="2" spans="2:5" ht="22.8">
      <c r="B2" s="1" t="s">
        <v>0</v>
      </c>
    </row>
    <row r="3" spans="2:5" ht="21">
      <c r="B3" s="3" t="s">
        <v>1</v>
      </c>
      <c r="C3" s="4" t="s">
        <v>298</v>
      </c>
      <c r="E3" s="5"/>
    </row>
    <row r="4" spans="2:5" ht="21">
      <c r="B4" s="3" t="s">
        <v>2</v>
      </c>
      <c r="C4" s="6">
        <v>45768</v>
      </c>
    </row>
    <row r="5" spans="2:5" ht="21">
      <c r="B5" s="3" t="s">
        <v>147</v>
      </c>
    </row>
    <row r="6" spans="2:5" ht="21">
      <c r="B6" s="7" t="s">
        <v>148</v>
      </c>
    </row>
    <row r="7" spans="2:5" ht="21">
      <c r="B7" s="7" t="s">
        <v>3</v>
      </c>
    </row>
    <row r="8" spans="2:5" ht="21">
      <c r="B8" s="8" t="s">
        <v>4</v>
      </c>
    </row>
    <row r="9" spans="2:5" ht="15.6">
      <c r="B9" s="9"/>
    </row>
    <row r="10" spans="2:5" ht="21">
      <c r="B10" s="3" t="s">
        <v>5</v>
      </c>
      <c r="C10" s="4" t="s">
        <v>299</v>
      </c>
    </row>
    <row r="12" spans="2:5" ht="21">
      <c r="B12" s="3" t="s">
        <v>6</v>
      </c>
      <c r="C12" s="4" t="s">
        <v>130</v>
      </c>
    </row>
    <row r="14" spans="2:5" ht="21">
      <c r="B14" s="3" t="s">
        <v>7</v>
      </c>
      <c r="C14" s="7" t="s">
        <v>8</v>
      </c>
    </row>
    <row r="15" spans="2:5" ht="21">
      <c r="C15" s="10" t="s">
        <v>9</v>
      </c>
    </row>
    <row r="16" spans="2:5" ht="21">
      <c r="C16" s="10" t="s">
        <v>10</v>
      </c>
    </row>
    <row r="17" spans="2:6" ht="21">
      <c r="C17" s="10" t="s">
        <v>11</v>
      </c>
      <c r="E17" s="2" t="s">
        <v>110</v>
      </c>
    </row>
    <row r="19" spans="2:6" ht="21">
      <c r="B19" s="3" t="s">
        <v>12</v>
      </c>
      <c r="C19" s="7" t="s">
        <v>13</v>
      </c>
    </row>
    <row r="20" spans="2:6" ht="21">
      <c r="C20" s="10" t="s">
        <v>14</v>
      </c>
    </row>
    <row r="22" spans="2:6">
      <c r="D22" s="97" t="s">
        <v>227</v>
      </c>
      <c r="E22" s="97" t="s">
        <v>226</v>
      </c>
    </row>
    <row r="23" spans="2:6">
      <c r="D23" s="97" t="s">
        <v>225</v>
      </c>
      <c r="E23" s="97" t="s">
        <v>228</v>
      </c>
    </row>
    <row r="24" spans="2:6" ht="50.4" customHeight="1">
      <c r="D24" s="97" t="s">
        <v>231</v>
      </c>
      <c r="E24" s="97" t="s">
        <v>229</v>
      </c>
      <c r="F24" s="195" t="s">
        <v>302</v>
      </c>
    </row>
    <row r="25" spans="2:6" ht="83.4" customHeight="1">
      <c r="D25" s="97" t="s">
        <v>230</v>
      </c>
      <c r="E25" s="97" t="s">
        <v>232</v>
      </c>
      <c r="F25" s="195" t="s">
        <v>233</v>
      </c>
    </row>
    <row r="26" spans="2:6" ht="41.4" customHeight="1">
      <c r="D26" s="195" t="s">
        <v>220</v>
      </c>
      <c r="E26" s="97" t="s">
        <v>267</v>
      </c>
      <c r="F26" s="97" t="s">
        <v>98</v>
      </c>
    </row>
    <row r="27" spans="2:6" ht="57" customHeight="1">
      <c r="D27" s="195" t="s">
        <v>120</v>
      </c>
      <c r="E27" s="97" t="s">
        <v>123</v>
      </c>
      <c r="F27" s="137" t="s">
        <v>122</v>
      </c>
    </row>
    <row r="29" spans="2:6" ht="56.4" customHeight="1">
      <c r="D29" s="2" t="s">
        <v>114</v>
      </c>
      <c r="E29" s="97" t="s">
        <v>301</v>
      </c>
      <c r="F29" s="137" t="s">
        <v>116</v>
      </c>
    </row>
    <row r="30" spans="2:6" ht="67.5" customHeight="1">
      <c r="D30" s="97" t="s">
        <v>221</v>
      </c>
      <c r="E30" s="97" t="s">
        <v>269</v>
      </c>
      <c r="F30" s="195" t="s">
        <v>222</v>
      </c>
    </row>
    <row r="31" spans="2:6" ht="94.2" customHeight="1">
      <c r="D31" s="2" t="s">
        <v>223</v>
      </c>
      <c r="E31" s="97" t="s">
        <v>297</v>
      </c>
      <c r="F31" s="195" t="s">
        <v>224</v>
      </c>
    </row>
    <row r="32" spans="2:6" ht="99" customHeight="1">
      <c r="D32" s="97" t="s">
        <v>300</v>
      </c>
      <c r="E32" s="97" t="s">
        <v>268</v>
      </c>
      <c r="F32" s="195" t="s">
        <v>224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88671875" defaultRowHeight="13.2"/>
  <sheetData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.2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A8" zoomScale="68" zoomScaleNormal="68" workbookViewId="0">
      <selection activeCell="D19" sqref="D19"/>
    </sheetView>
  </sheetViews>
  <sheetFormatPr defaultColWidth="9.44140625" defaultRowHeight="13.2"/>
  <cols>
    <col min="1" max="1" width="9.44140625" style="17" customWidth="1"/>
    <col min="2" max="2" width="93.88671875" style="2" customWidth="1"/>
    <col min="3" max="3" width="15.44140625" style="2" bestFit="1" customWidth="1"/>
    <col min="4" max="4" width="70.21875" style="2" customWidth="1"/>
    <col min="5" max="5" width="21.44140625" style="2" customWidth="1"/>
    <col min="6" max="6" width="36.109375" style="2" customWidth="1"/>
    <col min="7" max="16384" width="9.44140625" style="2"/>
  </cols>
  <sheetData>
    <row r="1" spans="1:3" ht="15.6">
      <c r="B1" s="42" t="s">
        <v>15</v>
      </c>
      <c r="C1" s="43" t="s">
        <v>239</v>
      </c>
    </row>
    <row r="2" spans="1:3" ht="15.6">
      <c r="B2" s="42" t="s">
        <v>16</v>
      </c>
      <c r="C2" s="43" t="s">
        <v>313</v>
      </c>
    </row>
    <row r="3" spans="1:3" ht="15.6">
      <c r="B3" s="42" t="s">
        <v>17</v>
      </c>
      <c r="C3" s="272">
        <v>45762</v>
      </c>
    </row>
    <row r="4" spans="1:3" ht="42">
      <c r="A4" s="24"/>
      <c r="B4" s="80" t="s">
        <v>316</v>
      </c>
    </row>
    <row r="5" spans="1:3" ht="15.6">
      <c r="A5" s="24"/>
      <c r="B5" s="72"/>
    </row>
    <row r="6" spans="1:3" ht="15.6">
      <c r="A6" s="24"/>
      <c r="B6" s="73"/>
    </row>
    <row r="7" spans="1:3" s="30" customFormat="1" ht="30.9" customHeight="1">
      <c r="A7" s="118"/>
      <c r="B7" s="34" t="s">
        <v>134</v>
      </c>
    </row>
    <row r="8" spans="1:3" s="30" customFormat="1" ht="75.900000000000006" customHeight="1">
      <c r="A8" s="118"/>
      <c r="B8" s="119" t="s">
        <v>18</v>
      </c>
    </row>
    <row r="9" spans="1:3" s="26" customFormat="1" ht="15.6">
      <c r="A9" s="24"/>
      <c r="B9" s="19"/>
    </row>
    <row r="10" spans="1:3" s="88" customFormat="1" ht="21">
      <c r="A10" s="120">
        <v>1</v>
      </c>
      <c r="B10" s="120" t="s">
        <v>19</v>
      </c>
    </row>
    <row r="11" spans="1:3" s="88" customFormat="1" ht="32.4">
      <c r="A11" s="90"/>
      <c r="B11" s="143" t="s">
        <v>328</v>
      </c>
    </row>
    <row r="12" spans="1:3" s="88" customFormat="1" ht="32.4">
      <c r="A12" s="90"/>
      <c r="B12" s="143" t="s">
        <v>329</v>
      </c>
    </row>
    <row r="13" spans="1:3" s="88" customFormat="1" ht="32.4">
      <c r="A13" s="90"/>
      <c r="B13" s="143" t="s">
        <v>240</v>
      </c>
    </row>
    <row r="14" spans="1:3" s="88" customFormat="1" ht="32.4">
      <c r="A14" s="90"/>
      <c r="B14" s="143" t="s">
        <v>128</v>
      </c>
    </row>
    <row r="15" spans="1:3" s="88" customFormat="1" ht="24.6">
      <c r="A15" s="90"/>
      <c r="B15" s="143" t="s">
        <v>129</v>
      </c>
    </row>
    <row r="16" spans="1:3" s="88" customFormat="1" ht="24.6">
      <c r="A16" s="90"/>
      <c r="B16" s="143" t="s">
        <v>242</v>
      </c>
    </row>
    <row r="17" spans="1:6" s="88" customFormat="1" ht="24.6">
      <c r="A17" s="90"/>
      <c r="B17" s="143" t="s">
        <v>243</v>
      </c>
    </row>
    <row r="18" spans="1:6" s="88" customFormat="1" ht="24.6">
      <c r="A18" s="90"/>
      <c r="B18" s="143" t="s">
        <v>314</v>
      </c>
    </row>
    <row r="19" spans="1:6" s="88" customFormat="1" ht="21">
      <c r="A19" s="120">
        <v>2</v>
      </c>
      <c r="B19" s="120" t="s">
        <v>20</v>
      </c>
    </row>
    <row r="20" spans="1:6" s="88" customFormat="1" ht="22.8">
      <c r="A20" s="120"/>
      <c r="B20" s="144" t="s">
        <v>315</v>
      </c>
    </row>
    <row r="21" spans="1:6" ht="15.6">
      <c r="A21" s="19"/>
    </row>
    <row r="22" spans="1:6" ht="15">
      <c r="B22" s="25"/>
    </row>
    <row r="23" spans="1:6" ht="15">
      <c r="B23" s="25"/>
    </row>
    <row r="24" spans="1:6" s="88" customFormat="1" ht="21">
      <c r="A24" s="90"/>
      <c r="B24" s="121" t="s">
        <v>21</v>
      </c>
      <c r="C24" s="122"/>
    </row>
    <row r="25" spans="1:6" s="139" customFormat="1" ht="95.4" customHeight="1">
      <c r="B25" s="139" t="s">
        <v>124</v>
      </c>
      <c r="D25" s="139" t="s">
        <v>127</v>
      </c>
      <c r="E25" s="139" t="s">
        <v>179</v>
      </c>
      <c r="F25" s="139" t="s">
        <v>98</v>
      </c>
    </row>
    <row r="26" spans="1:6" s="88" customFormat="1" ht="120.75" customHeight="1">
      <c r="A26" s="90"/>
      <c r="D26" s="88" t="s">
        <v>142</v>
      </c>
      <c r="E26" s="88" t="s">
        <v>143</v>
      </c>
      <c r="F26" s="138" t="s">
        <v>122</v>
      </c>
    </row>
    <row r="27" spans="1:6" s="88" customFormat="1" ht="20.399999999999999">
      <c r="A27" s="90"/>
      <c r="B27" s="123" t="s">
        <v>22</v>
      </c>
    </row>
    <row r="28" spans="1:6" s="88" customFormat="1" ht="79.5" customHeight="1">
      <c r="A28" s="90"/>
      <c r="B28" s="123" t="s">
        <v>23</v>
      </c>
      <c r="D28" s="88" t="s">
        <v>114</v>
      </c>
      <c r="E28" s="88" t="s">
        <v>141</v>
      </c>
      <c r="F28" s="138" t="s">
        <v>116</v>
      </c>
    </row>
    <row r="29" spans="1:6" s="88" customFormat="1" ht="98.4" customHeight="1">
      <c r="A29" s="90"/>
      <c r="B29" s="123" t="s">
        <v>24</v>
      </c>
      <c r="D29" s="88" t="s">
        <v>117</v>
      </c>
      <c r="E29" s="88" t="s">
        <v>118</v>
      </c>
      <c r="F29" s="138" t="s">
        <v>119</v>
      </c>
    </row>
    <row r="30" spans="1:6" s="88" customFormat="1" ht="20.399999999999999">
      <c r="A30" s="90"/>
      <c r="B30" s="123" t="s">
        <v>25</v>
      </c>
    </row>
    <row r="31" spans="1:6" s="88" customFormat="1" ht="20.399999999999999">
      <c r="A31" s="90"/>
      <c r="B31" s="123" t="s">
        <v>26</v>
      </c>
    </row>
    <row r="32" spans="1:6" s="88" customFormat="1" ht="21">
      <c r="A32" s="90"/>
      <c r="B32" s="124"/>
    </row>
    <row r="33" spans="1:6" s="88" customFormat="1" ht="102">
      <c r="A33" s="90"/>
      <c r="B33" s="160" t="s">
        <v>172</v>
      </c>
      <c r="D33" s="88" t="s">
        <v>170</v>
      </c>
      <c r="E33" s="88" t="s">
        <v>158</v>
      </c>
      <c r="F33" s="138" t="s">
        <v>171</v>
      </c>
    </row>
    <row r="34" spans="1:6" s="88" customFormat="1" ht="21">
      <c r="A34" s="90"/>
      <c r="B34" s="124"/>
    </row>
    <row r="35" spans="1:6" s="88" customFormat="1" ht="81.599999999999994">
      <c r="A35" s="90"/>
      <c r="B35" s="161" t="s">
        <v>173</v>
      </c>
      <c r="D35" s="162" t="s">
        <v>173</v>
      </c>
      <c r="E35" s="88" t="s">
        <v>174</v>
      </c>
      <c r="F35" s="138" t="s">
        <v>175</v>
      </c>
    </row>
    <row r="36" spans="1:6" s="88" customFormat="1" ht="21">
      <c r="A36" s="90"/>
      <c r="B36" s="124"/>
    </row>
    <row r="37" spans="1:6" s="88" customFormat="1" ht="21">
      <c r="A37" s="90"/>
      <c r="B37" s="120" t="s">
        <v>27</v>
      </c>
    </row>
    <row r="38" spans="1:6" s="88" customFormat="1" ht="20.399999999999999">
      <c r="A38" s="90"/>
    </row>
    <row r="40" spans="1:6">
      <c r="B40" s="28"/>
    </row>
    <row r="41" spans="1:6">
      <c r="B41" s="28"/>
    </row>
    <row r="42" spans="1:6" ht="15.6">
      <c r="B42" s="29"/>
    </row>
    <row r="43" spans="1:6" ht="15.6">
      <c r="B43" s="29"/>
    </row>
    <row r="44" spans="1:6" ht="15.6">
      <c r="B44" s="29"/>
    </row>
    <row r="45" spans="1:6" ht="15.6">
      <c r="B45" s="29"/>
    </row>
    <row r="46" spans="1:6" ht="15.6">
      <c r="B46" s="29"/>
    </row>
    <row r="47" spans="1:6" ht="15.6">
      <c r="B47" s="29"/>
    </row>
    <row r="48" spans="1:6" ht="15">
      <c r="B48" s="26"/>
    </row>
    <row r="49" spans="2:2" ht="15">
      <c r="B49" s="26"/>
    </row>
    <row r="50" spans="2:2" ht="15">
      <c r="B50" s="26"/>
    </row>
    <row r="51" spans="2:2" ht="15">
      <c r="B51" s="26"/>
    </row>
    <row r="52" spans="2:2" ht="15">
      <c r="B52" s="26"/>
    </row>
    <row r="53" spans="2:2" ht="1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AG44" sqref="AG44"/>
    </sheetView>
  </sheetViews>
  <sheetFormatPr defaultColWidth="11.44140625" defaultRowHeight="15"/>
  <cols>
    <col min="1" max="1" width="15.5546875" style="74" customWidth="1"/>
    <col min="2" max="2" width="10.44140625" style="74" customWidth="1"/>
    <col min="3" max="3" width="14.44140625" style="74" customWidth="1"/>
    <col min="4" max="4" width="12.109375" style="74" customWidth="1"/>
    <col min="5" max="5" width="11.44140625" style="74" customWidth="1"/>
    <col min="6" max="6" width="11.5546875" style="74" customWidth="1"/>
    <col min="7" max="7" width="11.109375" style="74" customWidth="1"/>
    <col min="8" max="9" width="10.88671875" style="74" customWidth="1"/>
    <col min="10" max="12" width="10.44140625" style="74" customWidth="1"/>
    <col min="13" max="13" width="11.109375" style="74" customWidth="1"/>
    <col min="14" max="14" width="10.44140625" style="74" customWidth="1"/>
    <col min="15" max="15" width="11" style="74" customWidth="1"/>
    <col min="16" max="16" width="11.5546875" style="74" customWidth="1"/>
    <col min="17" max="17" width="11.109375" style="74" customWidth="1"/>
    <col min="18" max="18" width="10.44140625" style="74" customWidth="1"/>
    <col min="19" max="19" width="10.5546875" style="145" customWidth="1"/>
    <col min="20" max="20" width="11" style="145" customWidth="1"/>
    <col min="21" max="21" width="10.5546875" style="145" customWidth="1"/>
    <col min="22" max="22" width="11.88671875" style="145" customWidth="1"/>
    <col min="23" max="23" width="10.109375" style="145" customWidth="1"/>
    <col min="24" max="29" width="3.88671875" style="145" customWidth="1"/>
    <col min="30" max="30" width="9.5546875" style="74" customWidth="1"/>
    <col min="31" max="31" width="10.44140625" style="74" customWidth="1"/>
    <col min="32" max="32" width="14.44140625" style="74" customWidth="1"/>
    <col min="33" max="33" width="10.88671875" style="74" customWidth="1"/>
    <col min="34" max="16384" width="11.44140625" style="74"/>
  </cols>
  <sheetData>
    <row r="1" spans="1:34" customFormat="1" ht="18.45" customHeight="1">
      <c r="A1" s="356" t="s">
        <v>303</v>
      </c>
      <c r="B1" s="204" t="s">
        <v>304</v>
      </c>
      <c r="C1" s="204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6"/>
      <c r="Z1" s="206"/>
      <c r="AA1" s="205"/>
      <c r="AB1" s="206"/>
      <c r="AC1" s="207"/>
      <c r="AD1" s="564"/>
      <c r="AE1" s="563"/>
      <c r="AF1" s="563"/>
      <c r="AG1" s="563"/>
      <c r="AH1" s="98"/>
    </row>
    <row r="2" spans="1:34" customFormat="1" ht="18.45" customHeight="1" thickBot="1">
      <c r="A2" s="357"/>
      <c r="B2" s="208" t="s">
        <v>305</v>
      </c>
      <c r="C2" s="208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10"/>
      <c r="AD2" s="562"/>
      <c r="AE2" s="562"/>
      <c r="AF2" s="567"/>
      <c r="AG2" s="562"/>
      <c r="AH2" s="98"/>
    </row>
    <row r="3" spans="1:34" customFormat="1" ht="13.8" customHeight="1" thickBot="1">
      <c r="A3" s="357"/>
      <c r="B3" s="211" t="s">
        <v>133</v>
      </c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3"/>
      <c r="AA3" s="212"/>
      <c r="AB3" s="212"/>
      <c r="AC3" s="214"/>
      <c r="AD3" s="570"/>
      <c r="AE3" s="569"/>
      <c r="AF3" s="570"/>
      <c r="AG3" s="571"/>
      <c r="AH3" s="98"/>
    </row>
    <row r="4" spans="1:34" customFormat="1" ht="15" customHeight="1">
      <c r="A4" s="358" t="s">
        <v>164</v>
      </c>
      <c r="B4" s="361" t="s">
        <v>28</v>
      </c>
      <c r="C4" s="362"/>
      <c r="D4" s="346" t="s">
        <v>29</v>
      </c>
      <c r="E4" s="347"/>
      <c r="F4" s="347"/>
      <c r="G4" s="347"/>
      <c r="H4" s="348"/>
      <c r="I4" s="346" t="s">
        <v>30</v>
      </c>
      <c r="J4" s="347"/>
      <c r="K4" s="347"/>
      <c r="L4" s="347"/>
      <c r="M4" s="348"/>
      <c r="N4" s="346" t="s">
        <v>31</v>
      </c>
      <c r="O4" s="347"/>
      <c r="P4" s="347"/>
      <c r="Q4" s="347"/>
      <c r="R4" s="348"/>
      <c r="S4" s="346" t="s">
        <v>32</v>
      </c>
      <c r="T4" s="347"/>
      <c r="U4" s="347"/>
      <c r="V4" s="347"/>
      <c r="W4" s="348"/>
      <c r="X4" s="346" t="s">
        <v>33</v>
      </c>
      <c r="Y4" s="347"/>
      <c r="Z4" s="348"/>
      <c r="AA4" s="346" t="s">
        <v>34</v>
      </c>
      <c r="AB4" s="347"/>
      <c r="AC4" s="348"/>
      <c r="AD4" s="572"/>
      <c r="AE4" s="572"/>
      <c r="AF4" s="587"/>
      <c r="AG4" s="573"/>
    </row>
    <row r="5" spans="1:34" customFormat="1" ht="15.6" customHeight="1" thickBot="1">
      <c r="A5" s="359"/>
      <c r="B5" s="369">
        <v>45788</v>
      </c>
      <c r="C5" s="370"/>
      <c r="D5" s="367">
        <f>B5+1</f>
        <v>45789</v>
      </c>
      <c r="E5" s="367"/>
      <c r="F5" s="367"/>
      <c r="G5" s="367"/>
      <c r="H5" s="368"/>
      <c r="I5" s="366">
        <f>D5+1</f>
        <v>45790</v>
      </c>
      <c r="J5" s="367"/>
      <c r="K5" s="367"/>
      <c r="L5" s="367"/>
      <c r="M5" s="368"/>
      <c r="N5" s="366">
        <f>I5+1</f>
        <v>45791</v>
      </c>
      <c r="O5" s="367"/>
      <c r="P5" s="367"/>
      <c r="Q5" s="367"/>
      <c r="R5" s="368"/>
      <c r="S5" s="366">
        <f>N5+1</f>
        <v>45792</v>
      </c>
      <c r="T5" s="367"/>
      <c r="U5" s="367"/>
      <c r="V5" s="367"/>
      <c r="W5" s="368"/>
      <c r="X5" s="363">
        <f>S5+1</f>
        <v>45793</v>
      </c>
      <c r="Y5" s="364"/>
      <c r="Z5" s="365"/>
      <c r="AA5" s="363">
        <f>X5+1</f>
        <v>45794</v>
      </c>
      <c r="AB5" s="364"/>
      <c r="AC5" s="365"/>
      <c r="AD5" s="574"/>
      <c r="AE5" s="574" t="s">
        <v>307</v>
      </c>
      <c r="AF5" s="587"/>
      <c r="AG5" s="575"/>
    </row>
    <row r="6" spans="1:34" customFormat="1" ht="15" customHeight="1">
      <c r="A6" s="359"/>
      <c r="B6" s="349" t="s">
        <v>273</v>
      </c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1"/>
      <c r="X6" s="215"/>
      <c r="Y6" s="216"/>
      <c r="Z6" s="217"/>
      <c r="AA6" s="215"/>
      <c r="AB6" s="216"/>
      <c r="AC6" s="217"/>
      <c r="AD6" s="556" t="s">
        <v>308</v>
      </c>
      <c r="AE6" s="554"/>
      <c r="AF6" s="554"/>
      <c r="AG6" s="551"/>
    </row>
    <row r="7" spans="1:34" customFormat="1" ht="24" customHeight="1" thickBot="1">
      <c r="A7" s="359"/>
      <c r="B7" s="352" t="s">
        <v>274</v>
      </c>
      <c r="C7" s="353"/>
      <c r="D7" s="309" t="s">
        <v>275</v>
      </c>
      <c r="E7" s="310" t="s">
        <v>274</v>
      </c>
      <c r="F7" s="310" t="s">
        <v>276</v>
      </c>
      <c r="G7" s="310" t="s">
        <v>277</v>
      </c>
      <c r="H7" s="354" t="s">
        <v>204</v>
      </c>
      <c r="I7" s="309" t="s">
        <v>275</v>
      </c>
      <c r="J7" s="310" t="s">
        <v>274</v>
      </c>
      <c r="K7" s="310" t="s">
        <v>276</v>
      </c>
      <c r="L7" s="310" t="s">
        <v>277</v>
      </c>
      <c r="M7" s="354" t="s">
        <v>204</v>
      </c>
      <c r="N7" s="309" t="s">
        <v>275</v>
      </c>
      <c r="O7" s="310" t="s">
        <v>274</v>
      </c>
      <c r="P7" s="310" t="s">
        <v>276</v>
      </c>
      <c r="Q7" s="310" t="s">
        <v>277</v>
      </c>
      <c r="R7" s="354" t="s">
        <v>204</v>
      </c>
      <c r="S7" s="309" t="s">
        <v>275</v>
      </c>
      <c r="T7" s="310" t="s">
        <v>274</v>
      </c>
      <c r="U7" s="310" t="s">
        <v>276</v>
      </c>
      <c r="V7" s="310" t="s">
        <v>277</v>
      </c>
      <c r="W7" s="354" t="s">
        <v>204</v>
      </c>
      <c r="X7" s="215"/>
      <c r="Y7" s="216"/>
      <c r="Z7" s="217"/>
      <c r="AA7" s="215"/>
      <c r="AB7" s="216"/>
      <c r="AC7" s="217"/>
      <c r="AD7" s="557"/>
      <c r="AE7" s="555"/>
      <c r="AF7" s="555"/>
      <c r="AG7" s="552"/>
      <c r="AH7" s="98"/>
    </row>
    <row r="8" spans="1:34" customFormat="1" ht="31.2" customHeight="1" thickBot="1">
      <c r="A8" s="360"/>
      <c r="B8" s="371"/>
      <c r="C8" s="372"/>
      <c r="D8" s="196"/>
      <c r="E8" s="203"/>
      <c r="F8" s="203"/>
      <c r="G8" s="203"/>
      <c r="H8" s="355"/>
      <c r="I8" s="196"/>
      <c r="J8" s="203"/>
      <c r="K8" s="203"/>
      <c r="L8" s="203"/>
      <c r="M8" s="355"/>
      <c r="N8" s="196"/>
      <c r="O8" s="203"/>
      <c r="P8" s="203"/>
      <c r="Q8" s="203"/>
      <c r="R8" s="355"/>
      <c r="S8" s="196"/>
      <c r="T8" s="203"/>
      <c r="U8" s="203"/>
      <c r="V8" s="203"/>
      <c r="W8" s="355"/>
      <c r="X8" s="215"/>
      <c r="Y8" s="216"/>
      <c r="Z8" s="217"/>
      <c r="AA8" s="215"/>
      <c r="AB8" s="216"/>
      <c r="AC8" s="217"/>
      <c r="AD8" s="588" t="s">
        <v>309</v>
      </c>
      <c r="AE8" s="589" t="s">
        <v>310</v>
      </c>
      <c r="AF8" s="576" t="s">
        <v>244</v>
      </c>
      <c r="AG8" s="590" t="s">
        <v>311</v>
      </c>
      <c r="AH8" s="98"/>
    </row>
    <row r="9" spans="1:34" customFormat="1" ht="16.05" customHeight="1">
      <c r="A9" s="311" t="s">
        <v>35</v>
      </c>
      <c r="B9" s="312"/>
      <c r="C9" s="313"/>
      <c r="D9" s="416" t="s">
        <v>36</v>
      </c>
      <c r="E9" s="416"/>
      <c r="F9" s="416"/>
      <c r="G9" s="449"/>
      <c r="H9" s="417"/>
      <c r="I9" s="423" t="s">
        <v>36</v>
      </c>
      <c r="J9" s="416"/>
      <c r="K9" s="416"/>
      <c r="L9" s="416"/>
      <c r="M9" s="417"/>
      <c r="N9" s="423" t="s">
        <v>36</v>
      </c>
      <c r="O9" s="416"/>
      <c r="P9" s="416"/>
      <c r="Q9" s="416"/>
      <c r="R9" s="417"/>
      <c r="S9" s="423" t="s">
        <v>36</v>
      </c>
      <c r="T9" s="416"/>
      <c r="U9" s="416"/>
      <c r="V9" s="416"/>
      <c r="W9" s="417"/>
      <c r="X9" s="215"/>
      <c r="Y9" s="216"/>
      <c r="Z9" s="217"/>
      <c r="AA9" s="215"/>
      <c r="AB9" s="216"/>
      <c r="AC9" s="217"/>
      <c r="AD9" s="592">
        <v>0.91666666666666663</v>
      </c>
      <c r="AE9" s="577">
        <v>1.0416666666666665</v>
      </c>
      <c r="AF9" s="578">
        <v>1.2083333333333333</v>
      </c>
      <c r="AG9" s="579">
        <v>1.5833333333333333</v>
      </c>
    </row>
    <row r="10" spans="1:34" customFormat="1" ht="16.05" customHeight="1" thickBot="1">
      <c r="A10" s="314" t="s">
        <v>37</v>
      </c>
      <c r="B10" s="312"/>
      <c r="C10" s="313"/>
      <c r="D10" s="418"/>
      <c r="E10" s="418"/>
      <c r="F10" s="418"/>
      <c r="G10" s="418"/>
      <c r="H10" s="419"/>
      <c r="I10" s="424"/>
      <c r="J10" s="418"/>
      <c r="K10" s="418"/>
      <c r="L10" s="418"/>
      <c r="M10" s="419"/>
      <c r="N10" s="424"/>
      <c r="O10" s="418"/>
      <c r="P10" s="418"/>
      <c r="Q10" s="418"/>
      <c r="R10" s="419"/>
      <c r="S10" s="424"/>
      <c r="T10" s="418"/>
      <c r="U10" s="418"/>
      <c r="V10" s="418"/>
      <c r="W10" s="419"/>
      <c r="X10" s="215"/>
      <c r="Y10" s="216"/>
      <c r="Z10" s="217"/>
      <c r="AA10" s="215"/>
      <c r="AB10" s="216"/>
      <c r="AC10" s="217"/>
      <c r="AD10" s="593">
        <v>0.9375</v>
      </c>
      <c r="AE10" s="581">
        <v>1.0625</v>
      </c>
      <c r="AF10" s="582">
        <v>1.2291666666666667</v>
      </c>
      <c r="AG10" s="583">
        <v>1.6041666666666665</v>
      </c>
    </row>
    <row r="11" spans="1:34" customFormat="1" ht="16.05" customHeight="1">
      <c r="A11" s="315" t="s">
        <v>38</v>
      </c>
      <c r="B11" s="312"/>
      <c r="C11" s="313"/>
      <c r="D11" s="454" t="s">
        <v>306</v>
      </c>
      <c r="E11" s="455"/>
      <c r="F11" s="455"/>
      <c r="G11" s="455"/>
      <c r="H11" s="456"/>
      <c r="I11" s="379" t="s">
        <v>205</v>
      </c>
      <c r="J11" s="420" t="s">
        <v>206</v>
      </c>
      <c r="K11" s="425" t="s">
        <v>187</v>
      </c>
      <c r="L11" s="382"/>
      <c r="M11" s="382"/>
      <c r="N11" s="451" t="s">
        <v>278</v>
      </c>
      <c r="O11" s="452"/>
      <c r="P11" s="452"/>
      <c r="Q11" s="452"/>
      <c r="R11" s="453"/>
      <c r="S11" s="382"/>
      <c r="T11" s="420" t="s">
        <v>206</v>
      </c>
      <c r="U11" s="425" t="s">
        <v>187</v>
      </c>
      <c r="V11" s="382"/>
      <c r="W11" s="394">
        <v>802.18</v>
      </c>
      <c r="X11" s="215"/>
      <c r="Y11" s="216"/>
      <c r="Z11" s="217"/>
      <c r="AA11" s="215"/>
      <c r="AB11" s="216"/>
      <c r="AC11" s="217"/>
      <c r="AD11" s="593">
        <v>0.95833333333333337</v>
      </c>
      <c r="AE11" s="581">
        <v>1.0833333333333335</v>
      </c>
      <c r="AF11" s="582">
        <v>1.25</v>
      </c>
      <c r="AG11" s="585">
        <v>1.625</v>
      </c>
    </row>
    <row r="12" spans="1:34" customFormat="1" ht="16.05" customHeight="1" thickBot="1">
      <c r="A12" s="315" t="s">
        <v>40</v>
      </c>
      <c r="B12" s="312"/>
      <c r="C12" s="313"/>
      <c r="D12" s="457"/>
      <c r="E12" s="458"/>
      <c r="F12" s="458"/>
      <c r="G12" s="458"/>
      <c r="H12" s="459"/>
      <c r="I12" s="380"/>
      <c r="J12" s="421"/>
      <c r="K12" s="426"/>
      <c r="L12" s="383"/>
      <c r="M12" s="383"/>
      <c r="N12" s="446"/>
      <c r="O12" s="447"/>
      <c r="P12" s="447"/>
      <c r="Q12" s="447"/>
      <c r="R12" s="448"/>
      <c r="S12" s="383"/>
      <c r="T12" s="421"/>
      <c r="U12" s="426"/>
      <c r="V12" s="383"/>
      <c r="W12" s="395"/>
      <c r="X12" s="215"/>
      <c r="Y12" s="216"/>
      <c r="Z12" s="217"/>
      <c r="AA12" s="215"/>
      <c r="AB12" s="216"/>
      <c r="AC12" s="217"/>
      <c r="AD12" s="593">
        <v>0.97916666666666674</v>
      </c>
      <c r="AE12" s="581">
        <v>1.1041666666666667</v>
      </c>
      <c r="AF12" s="582">
        <v>1.2708333333333335</v>
      </c>
      <c r="AG12" s="585">
        <v>1.6458333333333335</v>
      </c>
    </row>
    <row r="13" spans="1:34" customFormat="1" ht="16.05" customHeight="1">
      <c r="A13" s="315" t="s">
        <v>41</v>
      </c>
      <c r="B13" s="312"/>
      <c r="C13" s="313"/>
      <c r="D13" s="457"/>
      <c r="E13" s="458"/>
      <c r="F13" s="458"/>
      <c r="G13" s="458"/>
      <c r="H13" s="459"/>
      <c r="I13" s="380"/>
      <c r="J13" s="421"/>
      <c r="K13" s="426"/>
      <c r="L13" s="383"/>
      <c r="M13" s="383"/>
      <c r="N13" s="379" t="s">
        <v>205</v>
      </c>
      <c r="O13" s="382"/>
      <c r="P13" s="440" t="s">
        <v>191</v>
      </c>
      <c r="Q13" s="382"/>
      <c r="R13" s="382"/>
      <c r="S13" s="383"/>
      <c r="T13" s="421"/>
      <c r="U13" s="426"/>
      <c r="V13" s="383"/>
      <c r="W13" s="395"/>
      <c r="X13" s="215"/>
      <c r="Y13" s="216"/>
      <c r="Z13" s="217"/>
      <c r="AA13" s="215"/>
      <c r="AB13" s="216"/>
      <c r="AC13" s="217"/>
      <c r="AD13" s="580">
        <v>1</v>
      </c>
      <c r="AE13" s="581">
        <v>1.125</v>
      </c>
      <c r="AF13" s="582">
        <v>1.2916666666666667</v>
      </c>
      <c r="AG13" s="583">
        <v>1.6666666666666665</v>
      </c>
    </row>
    <row r="14" spans="1:34" customFormat="1" ht="16.05" customHeight="1" thickBot="1">
      <c r="A14" s="315" t="s">
        <v>42</v>
      </c>
      <c r="B14" s="316"/>
      <c r="C14" s="313"/>
      <c r="D14" s="460"/>
      <c r="E14" s="461"/>
      <c r="F14" s="461"/>
      <c r="G14" s="461"/>
      <c r="H14" s="462"/>
      <c r="I14" s="381"/>
      <c r="J14" s="422"/>
      <c r="K14" s="427"/>
      <c r="L14" s="384"/>
      <c r="M14" s="384"/>
      <c r="N14" s="381"/>
      <c r="O14" s="384"/>
      <c r="P14" s="441"/>
      <c r="Q14" s="384"/>
      <c r="R14" s="384"/>
      <c r="S14" s="384"/>
      <c r="T14" s="422"/>
      <c r="U14" s="427"/>
      <c r="V14" s="384"/>
      <c r="W14" s="396"/>
      <c r="X14" s="215"/>
      <c r="Y14" s="216"/>
      <c r="Z14" s="217"/>
      <c r="AA14" s="215"/>
      <c r="AB14" s="216"/>
      <c r="AC14" s="217"/>
      <c r="AD14" s="580">
        <v>1.0208333333333333</v>
      </c>
      <c r="AE14" s="581">
        <v>1.1458333333333333</v>
      </c>
      <c r="AF14" s="582">
        <v>1.3125</v>
      </c>
      <c r="AG14" s="583">
        <v>1.6875</v>
      </c>
    </row>
    <row r="15" spans="1:34" customFormat="1" ht="16.05" customHeight="1" thickBot="1">
      <c r="A15" s="317" t="s">
        <v>43</v>
      </c>
      <c r="B15" s="312"/>
      <c r="C15" s="313"/>
      <c r="D15" s="389" t="s">
        <v>44</v>
      </c>
      <c r="E15" s="389"/>
      <c r="F15" s="389"/>
      <c r="G15" s="389"/>
      <c r="H15" s="390"/>
      <c r="I15" s="388" t="s">
        <v>44</v>
      </c>
      <c r="J15" s="389"/>
      <c r="K15" s="389"/>
      <c r="L15" s="389"/>
      <c r="M15" s="390"/>
      <c r="N15" s="388" t="s">
        <v>44</v>
      </c>
      <c r="O15" s="389"/>
      <c r="P15" s="389"/>
      <c r="Q15" s="389"/>
      <c r="R15" s="390"/>
      <c r="S15" s="388" t="s">
        <v>44</v>
      </c>
      <c r="T15" s="389"/>
      <c r="U15" s="389"/>
      <c r="V15" s="389"/>
      <c r="W15" s="390"/>
      <c r="X15" s="215"/>
      <c r="Y15" s="216"/>
      <c r="Z15" s="217"/>
      <c r="AA15" s="215"/>
      <c r="AB15" s="216"/>
      <c r="AC15" s="217"/>
      <c r="AD15" s="580">
        <v>1.0416666666666665</v>
      </c>
      <c r="AE15" s="581">
        <v>1.1666666666666665</v>
      </c>
      <c r="AF15" s="582">
        <v>1.3333333333333333</v>
      </c>
      <c r="AG15" s="583">
        <v>1.708333333333333</v>
      </c>
    </row>
    <row r="16" spans="1:34" customFormat="1" ht="16.05" customHeight="1">
      <c r="A16" s="318" t="s">
        <v>45</v>
      </c>
      <c r="B16" s="312"/>
      <c r="C16" s="313"/>
      <c r="D16" s="443" t="s">
        <v>279</v>
      </c>
      <c r="E16" s="444"/>
      <c r="F16" s="444"/>
      <c r="G16" s="444"/>
      <c r="H16" s="445"/>
      <c r="I16" s="379" t="s">
        <v>205</v>
      </c>
      <c r="J16" s="391" t="s">
        <v>46</v>
      </c>
      <c r="K16" s="382"/>
      <c r="L16" s="382"/>
      <c r="M16" s="394">
        <v>802.18</v>
      </c>
      <c r="N16" s="443" t="s">
        <v>280</v>
      </c>
      <c r="O16" s="444"/>
      <c r="P16" s="444"/>
      <c r="Q16" s="444"/>
      <c r="R16" s="445"/>
      <c r="S16" s="379" t="s">
        <v>205</v>
      </c>
      <c r="T16" s="420" t="s">
        <v>206</v>
      </c>
      <c r="U16" s="428" t="s">
        <v>188</v>
      </c>
      <c r="V16" s="382"/>
      <c r="W16" s="382"/>
      <c r="X16" s="215"/>
      <c r="Y16" s="216"/>
      <c r="Z16" s="217"/>
      <c r="AA16" s="215"/>
      <c r="AB16" s="216"/>
      <c r="AC16" s="217"/>
      <c r="AD16" s="580">
        <v>1.0624999999999998</v>
      </c>
      <c r="AE16" s="581">
        <v>1.1874999999999998</v>
      </c>
      <c r="AF16" s="582">
        <v>1.3541666666666665</v>
      </c>
      <c r="AG16" s="583">
        <v>1.7291666666666665</v>
      </c>
    </row>
    <row r="17" spans="1:33" customFormat="1" ht="16.05" customHeight="1" thickBot="1">
      <c r="A17" s="318" t="s">
        <v>47</v>
      </c>
      <c r="B17" s="312"/>
      <c r="C17" s="313"/>
      <c r="D17" s="451"/>
      <c r="E17" s="452"/>
      <c r="F17" s="452"/>
      <c r="G17" s="452"/>
      <c r="H17" s="453"/>
      <c r="I17" s="380"/>
      <c r="J17" s="392"/>
      <c r="K17" s="383"/>
      <c r="L17" s="383"/>
      <c r="M17" s="395"/>
      <c r="N17" s="446"/>
      <c r="O17" s="447"/>
      <c r="P17" s="447"/>
      <c r="Q17" s="447"/>
      <c r="R17" s="448"/>
      <c r="S17" s="380"/>
      <c r="T17" s="421"/>
      <c r="U17" s="429"/>
      <c r="V17" s="383"/>
      <c r="W17" s="383"/>
      <c r="X17" s="215"/>
      <c r="Y17" s="216"/>
      <c r="Z17" s="217"/>
      <c r="AA17" s="215"/>
      <c r="AB17" s="216"/>
      <c r="AC17" s="217"/>
      <c r="AD17" s="580">
        <v>1.083333333333333</v>
      </c>
      <c r="AE17" s="581">
        <v>1.208333333333333</v>
      </c>
      <c r="AF17" s="582">
        <v>1.3749999999999998</v>
      </c>
      <c r="AG17" s="583">
        <v>1.7499999999999996</v>
      </c>
    </row>
    <row r="18" spans="1:33" customFormat="1" ht="16.05" customHeight="1">
      <c r="A18" s="318" t="s">
        <v>48</v>
      </c>
      <c r="B18" s="312"/>
      <c r="C18" s="313"/>
      <c r="D18" s="451"/>
      <c r="E18" s="452"/>
      <c r="F18" s="452"/>
      <c r="G18" s="452"/>
      <c r="H18" s="453"/>
      <c r="I18" s="380"/>
      <c r="J18" s="392"/>
      <c r="K18" s="383"/>
      <c r="L18" s="383"/>
      <c r="M18" s="395"/>
      <c r="N18" s="443" t="s">
        <v>281</v>
      </c>
      <c r="O18" s="444"/>
      <c r="P18" s="444"/>
      <c r="Q18" s="444"/>
      <c r="R18" s="445"/>
      <c r="S18" s="380"/>
      <c r="T18" s="421"/>
      <c r="U18" s="429"/>
      <c r="V18" s="383"/>
      <c r="W18" s="383"/>
      <c r="X18" s="215"/>
      <c r="Y18" s="216"/>
      <c r="Z18" s="217"/>
      <c r="AA18" s="215"/>
      <c r="AB18" s="216"/>
      <c r="AC18" s="217"/>
      <c r="AD18" s="580">
        <v>1.1041666666666663</v>
      </c>
      <c r="AE18" s="581">
        <v>1.2291666666666663</v>
      </c>
      <c r="AF18" s="582">
        <v>1.395833333333333</v>
      </c>
      <c r="AG18" s="583">
        <v>1.770833333333333</v>
      </c>
    </row>
    <row r="19" spans="1:33" customFormat="1" ht="16.05" customHeight="1" thickBot="1">
      <c r="A19" s="318" t="s">
        <v>49</v>
      </c>
      <c r="B19" s="312"/>
      <c r="C19" s="313"/>
      <c r="D19" s="446"/>
      <c r="E19" s="447"/>
      <c r="F19" s="447"/>
      <c r="G19" s="447"/>
      <c r="H19" s="448"/>
      <c r="I19" s="381"/>
      <c r="J19" s="393"/>
      <c r="K19" s="384"/>
      <c r="L19" s="384"/>
      <c r="M19" s="396"/>
      <c r="N19" s="446"/>
      <c r="O19" s="447"/>
      <c r="P19" s="447"/>
      <c r="Q19" s="447"/>
      <c r="R19" s="448"/>
      <c r="S19" s="381"/>
      <c r="T19" s="422"/>
      <c r="U19" s="430"/>
      <c r="V19" s="384"/>
      <c r="W19" s="384"/>
      <c r="X19" s="215"/>
      <c r="Y19" s="216"/>
      <c r="Z19" s="217"/>
      <c r="AA19" s="215"/>
      <c r="AB19" s="216"/>
      <c r="AC19" s="217"/>
      <c r="AD19" s="580">
        <v>1.1249999999999996</v>
      </c>
      <c r="AE19" s="581">
        <v>1.2499999999999996</v>
      </c>
      <c r="AF19" s="582">
        <v>1.4166666666666663</v>
      </c>
      <c r="AG19" s="583">
        <v>1.7916666666666661</v>
      </c>
    </row>
    <row r="20" spans="1:33" customFormat="1" ht="16.05" customHeight="1">
      <c r="A20" s="314" t="s">
        <v>50</v>
      </c>
      <c r="B20" s="312"/>
      <c r="C20" s="313"/>
      <c r="D20" s="416" t="s">
        <v>51</v>
      </c>
      <c r="E20" s="416"/>
      <c r="F20" s="416"/>
      <c r="G20" s="416"/>
      <c r="H20" s="417"/>
      <c r="I20" s="517" t="s">
        <v>51</v>
      </c>
      <c r="J20" s="517"/>
      <c r="K20" s="517"/>
      <c r="L20" s="517"/>
      <c r="M20" s="518"/>
      <c r="N20" s="423" t="s">
        <v>51</v>
      </c>
      <c r="O20" s="416"/>
      <c r="P20" s="416"/>
      <c r="Q20" s="416"/>
      <c r="R20" s="417"/>
      <c r="S20" s="416" t="s">
        <v>51</v>
      </c>
      <c r="T20" s="416"/>
      <c r="U20" s="416"/>
      <c r="V20" s="416"/>
      <c r="W20" s="417"/>
      <c r="X20" s="215"/>
      <c r="Y20" s="216"/>
      <c r="Z20" s="217"/>
      <c r="AA20" s="215"/>
      <c r="AB20" s="216"/>
      <c r="AC20" s="217"/>
      <c r="AD20" s="580">
        <v>1.1458333333333328</v>
      </c>
      <c r="AE20" s="581">
        <v>1.2708333333333328</v>
      </c>
      <c r="AF20" s="582">
        <v>1.4374999999999996</v>
      </c>
      <c r="AG20" s="583">
        <v>1.8124999999999996</v>
      </c>
    </row>
    <row r="21" spans="1:33" customFormat="1" ht="16.05" customHeight="1" thickBot="1">
      <c r="A21" s="314" t="s">
        <v>52</v>
      </c>
      <c r="B21" s="312"/>
      <c r="C21" s="313"/>
      <c r="D21" s="418"/>
      <c r="E21" s="418"/>
      <c r="F21" s="418"/>
      <c r="G21" s="418"/>
      <c r="H21" s="419"/>
      <c r="I21" s="519"/>
      <c r="J21" s="519"/>
      <c r="K21" s="519"/>
      <c r="L21" s="519"/>
      <c r="M21" s="520"/>
      <c r="N21" s="424"/>
      <c r="O21" s="418"/>
      <c r="P21" s="418"/>
      <c r="Q21" s="418"/>
      <c r="R21" s="419"/>
      <c r="S21" s="418"/>
      <c r="T21" s="418"/>
      <c r="U21" s="418"/>
      <c r="V21" s="418"/>
      <c r="W21" s="419"/>
      <c r="X21" s="216"/>
      <c r="Y21" s="216"/>
      <c r="Z21" s="216"/>
      <c r="AA21" s="215"/>
      <c r="AB21" s="216"/>
      <c r="AC21" s="217"/>
      <c r="AD21" s="580">
        <v>1.1666666666666661</v>
      </c>
      <c r="AE21" s="581">
        <v>1.2916666666666661</v>
      </c>
      <c r="AF21" s="582">
        <v>1.4583333333333328</v>
      </c>
      <c r="AG21" s="583">
        <v>1.8333333333333326</v>
      </c>
    </row>
    <row r="22" spans="1:33" customFormat="1" ht="16.05" customHeight="1" thickBot="1">
      <c r="A22" s="318" t="s">
        <v>53</v>
      </c>
      <c r="B22" s="312"/>
      <c r="C22" s="313"/>
      <c r="D22" s="379" t="s">
        <v>205</v>
      </c>
      <c r="E22" s="420" t="s">
        <v>206</v>
      </c>
      <c r="F22" s="440" t="s">
        <v>191</v>
      </c>
      <c r="G22" s="414" t="s">
        <v>39</v>
      </c>
      <c r="H22" s="382"/>
      <c r="I22" s="524" t="s">
        <v>180</v>
      </c>
      <c r="J22" s="420" t="s">
        <v>206</v>
      </c>
      <c r="K22" s="521" t="s">
        <v>207</v>
      </c>
      <c r="L22" s="414" t="s">
        <v>39</v>
      </c>
      <c r="M22" s="382"/>
      <c r="N22" s="379" t="s">
        <v>205</v>
      </c>
      <c r="O22" s="420" t="s">
        <v>206</v>
      </c>
      <c r="P22" s="411" t="s">
        <v>282</v>
      </c>
      <c r="Q22" s="414" t="s">
        <v>39</v>
      </c>
      <c r="R22" s="382"/>
      <c r="S22" s="379" t="s">
        <v>205</v>
      </c>
      <c r="T22" s="382"/>
      <c r="U22" s="411" t="s">
        <v>282</v>
      </c>
      <c r="V22" s="414" t="s">
        <v>39</v>
      </c>
      <c r="W22" s="382"/>
      <c r="X22" s="216"/>
      <c r="Y22" s="216"/>
      <c r="Z22" s="216"/>
      <c r="AA22" s="215"/>
      <c r="AB22" s="216"/>
      <c r="AC22" s="217"/>
      <c r="AD22" s="580">
        <v>1.1874999999999993</v>
      </c>
      <c r="AE22" s="581">
        <v>1.3124999999999993</v>
      </c>
      <c r="AF22" s="582">
        <v>1.4791666666666661</v>
      </c>
      <c r="AG22" s="583">
        <v>1.8541666666666661</v>
      </c>
    </row>
    <row r="23" spans="1:33" customFormat="1" ht="16.05" customHeight="1">
      <c r="A23" s="318" t="s">
        <v>54</v>
      </c>
      <c r="B23" s="513" t="s">
        <v>189</v>
      </c>
      <c r="C23" s="514"/>
      <c r="D23" s="380"/>
      <c r="E23" s="421"/>
      <c r="F23" s="441"/>
      <c r="G23" s="450"/>
      <c r="H23" s="383"/>
      <c r="I23" s="525"/>
      <c r="J23" s="421"/>
      <c r="K23" s="522"/>
      <c r="L23" s="450"/>
      <c r="M23" s="383"/>
      <c r="N23" s="380"/>
      <c r="O23" s="421"/>
      <c r="P23" s="412"/>
      <c r="Q23" s="450"/>
      <c r="R23" s="383"/>
      <c r="S23" s="380"/>
      <c r="T23" s="383"/>
      <c r="U23" s="412"/>
      <c r="V23" s="450"/>
      <c r="W23" s="383"/>
      <c r="X23" s="216"/>
      <c r="Y23" s="216"/>
      <c r="Z23" s="216"/>
      <c r="AA23" s="215"/>
      <c r="AB23" s="216"/>
      <c r="AC23" s="217"/>
      <c r="AD23" s="580">
        <v>1.2083333333333326</v>
      </c>
      <c r="AE23" s="581">
        <v>1.3333333333333326</v>
      </c>
      <c r="AF23" s="582">
        <v>1.4999999999999993</v>
      </c>
      <c r="AG23" s="583">
        <v>1.8749999999999991</v>
      </c>
    </row>
    <row r="24" spans="1:33" customFormat="1" ht="16.05" customHeight="1" thickBot="1">
      <c r="A24" s="318" t="s">
        <v>55</v>
      </c>
      <c r="B24" s="515"/>
      <c r="C24" s="516"/>
      <c r="D24" s="380"/>
      <c r="E24" s="421"/>
      <c r="F24" s="441"/>
      <c r="G24" s="450"/>
      <c r="H24" s="383"/>
      <c r="I24" s="525"/>
      <c r="J24" s="421"/>
      <c r="K24" s="522"/>
      <c r="L24" s="450"/>
      <c r="M24" s="383"/>
      <c r="N24" s="380"/>
      <c r="O24" s="421"/>
      <c r="P24" s="412"/>
      <c r="Q24" s="450"/>
      <c r="R24" s="383"/>
      <c r="S24" s="380"/>
      <c r="T24" s="383"/>
      <c r="U24" s="412"/>
      <c r="V24" s="450"/>
      <c r="W24" s="383"/>
      <c r="X24" s="216"/>
      <c r="Y24" s="216"/>
      <c r="Z24" s="216"/>
      <c r="AA24" s="215"/>
      <c r="AB24" s="216"/>
      <c r="AC24" s="217"/>
      <c r="AD24" s="580">
        <v>1.2291666666666659</v>
      </c>
      <c r="AE24" s="581">
        <v>1.3541666666666659</v>
      </c>
      <c r="AF24" s="582">
        <v>1.5208333333333326</v>
      </c>
      <c r="AG24" s="583">
        <v>1.8958333333333326</v>
      </c>
    </row>
    <row r="25" spans="1:33" customFormat="1" ht="16.05" customHeight="1" thickBot="1">
      <c r="A25" s="318" t="s">
        <v>56</v>
      </c>
      <c r="B25" s="312"/>
      <c r="C25" s="313"/>
      <c r="D25" s="381"/>
      <c r="E25" s="422"/>
      <c r="F25" s="442"/>
      <c r="G25" s="415"/>
      <c r="H25" s="384"/>
      <c r="I25" s="526"/>
      <c r="J25" s="422"/>
      <c r="K25" s="523"/>
      <c r="L25" s="415"/>
      <c r="M25" s="384"/>
      <c r="N25" s="381"/>
      <c r="O25" s="422"/>
      <c r="P25" s="413"/>
      <c r="Q25" s="415"/>
      <c r="R25" s="384"/>
      <c r="S25" s="381"/>
      <c r="T25" s="384"/>
      <c r="U25" s="413"/>
      <c r="V25" s="415"/>
      <c r="W25" s="384"/>
      <c r="X25" s="216"/>
      <c r="Y25" s="216"/>
      <c r="Z25" s="216"/>
      <c r="AA25" s="215"/>
      <c r="AB25" s="216"/>
      <c r="AC25" s="217"/>
      <c r="AD25" s="580">
        <v>1.2499999999999991</v>
      </c>
      <c r="AE25" s="581">
        <v>1.3749999999999991</v>
      </c>
      <c r="AF25" s="582">
        <v>1.5416666666666659</v>
      </c>
      <c r="AG25" s="583">
        <v>1.9166666666666656</v>
      </c>
    </row>
    <row r="26" spans="1:33" customFormat="1" ht="16.05" customHeight="1" thickBot="1">
      <c r="A26" s="317" t="s">
        <v>57</v>
      </c>
      <c r="B26" s="312"/>
      <c r="C26" s="313"/>
      <c r="D26" s="388" t="s">
        <v>44</v>
      </c>
      <c r="E26" s="389"/>
      <c r="F26" s="389"/>
      <c r="G26" s="389"/>
      <c r="H26" s="390"/>
      <c r="I26" s="388" t="s">
        <v>44</v>
      </c>
      <c r="J26" s="389"/>
      <c r="K26" s="389"/>
      <c r="L26" s="389"/>
      <c r="M26" s="390"/>
      <c r="N26" s="388" t="s">
        <v>44</v>
      </c>
      <c r="O26" s="389"/>
      <c r="P26" s="389"/>
      <c r="Q26" s="389"/>
      <c r="R26" s="390"/>
      <c r="S26" s="388" t="s">
        <v>44</v>
      </c>
      <c r="T26" s="389"/>
      <c r="U26" s="389"/>
      <c r="V26" s="389"/>
      <c r="W26" s="390"/>
      <c r="X26" s="216"/>
      <c r="Y26" s="216"/>
      <c r="Z26" s="216"/>
      <c r="AA26" s="215"/>
      <c r="AB26" s="216"/>
      <c r="AC26" s="217"/>
      <c r="AD26" s="580">
        <v>1.2708333333333324</v>
      </c>
      <c r="AE26" s="581">
        <v>1.3958333333333324</v>
      </c>
      <c r="AF26" s="582">
        <v>1.5624999999999991</v>
      </c>
      <c r="AG26" s="583">
        <v>1.9374999999999991</v>
      </c>
    </row>
    <row r="27" spans="1:33" customFormat="1" ht="16.05" customHeight="1">
      <c r="A27" s="315" t="s">
        <v>58</v>
      </c>
      <c r="B27" s="507" t="s">
        <v>190</v>
      </c>
      <c r="C27" s="508"/>
      <c r="D27" s="379" t="s">
        <v>205</v>
      </c>
      <c r="E27" s="391" t="s">
        <v>46</v>
      </c>
      <c r="F27" s="382"/>
      <c r="G27" s="382"/>
      <c r="H27" s="382"/>
      <c r="I27" s="382"/>
      <c r="J27" s="382"/>
      <c r="K27" s="319"/>
      <c r="L27" s="382"/>
      <c r="M27" s="394" t="s">
        <v>176</v>
      </c>
      <c r="N27" s="379" t="s">
        <v>205</v>
      </c>
      <c r="O27" s="391" t="s">
        <v>46</v>
      </c>
      <c r="P27" s="382"/>
      <c r="Q27" s="382"/>
      <c r="R27" s="394">
        <v>802.24</v>
      </c>
      <c r="S27" s="431" t="s">
        <v>283</v>
      </c>
      <c r="T27" s="432"/>
      <c r="U27" s="432"/>
      <c r="V27" s="432"/>
      <c r="W27" s="433"/>
      <c r="X27" s="216"/>
      <c r="Y27" s="216"/>
      <c r="Z27" s="216"/>
      <c r="AA27" s="215"/>
      <c r="AB27" s="216"/>
      <c r="AC27" s="217"/>
      <c r="AD27" s="580">
        <v>1.2916666666666656</v>
      </c>
      <c r="AE27" s="581">
        <v>1.4166666666666656</v>
      </c>
      <c r="AF27" s="582">
        <v>1.5833333333333324</v>
      </c>
      <c r="AG27" s="583">
        <v>1.9583333333333321</v>
      </c>
    </row>
    <row r="28" spans="1:33" customFormat="1" ht="16.05" customHeight="1" thickBot="1">
      <c r="A28" s="318" t="s">
        <v>59</v>
      </c>
      <c r="B28" s="509"/>
      <c r="C28" s="510"/>
      <c r="D28" s="380"/>
      <c r="E28" s="392"/>
      <c r="F28" s="383"/>
      <c r="G28" s="383"/>
      <c r="H28" s="383"/>
      <c r="I28" s="383"/>
      <c r="J28" s="383"/>
      <c r="K28" s="320"/>
      <c r="L28" s="383"/>
      <c r="M28" s="395"/>
      <c r="N28" s="380"/>
      <c r="O28" s="392"/>
      <c r="P28" s="383"/>
      <c r="Q28" s="383"/>
      <c r="R28" s="395"/>
      <c r="S28" s="434"/>
      <c r="T28" s="435"/>
      <c r="U28" s="435"/>
      <c r="V28" s="435"/>
      <c r="W28" s="436"/>
      <c r="X28" s="216"/>
      <c r="Y28" s="216"/>
      <c r="Z28" s="216"/>
      <c r="AA28" s="215"/>
      <c r="AB28" s="216"/>
      <c r="AC28" s="217"/>
      <c r="AD28" s="580">
        <v>1.3124999999999989</v>
      </c>
      <c r="AE28" s="581">
        <v>1.4374999999999989</v>
      </c>
      <c r="AF28" s="582">
        <v>1.6041666666666656</v>
      </c>
      <c r="AG28" s="583">
        <v>1.9791666666666656</v>
      </c>
    </row>
    <row r="29" spans="1:33" customFormat="1" ht="16.05" customHeight="1" thickBot="1">
      <c r="A29" s="318" t="s">
        <v>60</v>
      </c>
      <c r="B29" s="511"/>
      <c r="C29" s="512"/>
      <c r="D29" s="380"/>
      <c r="E29" s="392"/>
      <c r="F29" s="383"/>
      <c r="G29" s="383"/>
      <c r="H29" s="383"/>
      <c r="I29" s="383"/>
      <c r="J29" s="383"/>
      <c r="K29" s="428" t="s">
        <v>188</v>
      </c>
      <c r="L29" s="383"/>
      <c r="M29" s="395"/>
      <c r="N29" s="380"/>
      <c r="O29" s="392"/>
      <c r="P29" s="383"/>
      <c r="Q29" s="383"/>
      <c r="R29" s="395"/>
      <c r="S29" s="434"/>
      <c r="T29" s="435"/>
      <c r="U29" s="435"/>
      <c r="V29" s="435"/>
      <c r="W29" s="436"/>
      <c r="X29" s="216"/>
      <c r="Y29" s="216"/>
      <c r="Z29" s="216"/>
      <c r="AA29" s="215"/>
      <c r="AB29" s="216"/>
      <c r="AC29" s="217"/>
      <c r="AD29" s="580">
        <v>1.3333333333333321</v>
      </c>
      <c r="AE29" s="581">
        <v>1.4583333333333321</v>
      </c>
      <c r="AF29" s="581">
        <v>1.6249999999999989</v>
      </c>
      <c r="AG29" s="586">
        <v>1.9999999999999987</v>
      </c>
    </row>
    <row r="30" spans="1:33" customFormat="1" ht="16.05" customHeight="1" thickBot="1">
      <c r="A30" s="318" t="s">
        <v>61</v>
      </c>
      <c r="B30" s="513" t="s">
        <v>284</v>
      </c>
      <c r="C30" s="514"/>
      <c r="D30" s="381"/>
      <c r="E30" s="393"/>
      <c r="F30" s="384"/>
      <c r="G30" s="384"/>
      <c r="H30" s="384"/>
      <c r="I30" s="384"/>
      <c r="J30" s="384"/>
      <c r="K30" s="430"/>
      <c r="L30" s="384"/>
      <c r="M30" s="396"/>
      <c r="N30" s="381"/>
      <c r="O30" s="393"/>
      <c r="P30" s="384"/>
      <c r="Q30" s="384"/>
      <c r="R30" s="396"/>
      <c r="S30" s="437"/>
      <c r="T30" s="438"/>
      <c r="U30" s="438"/>
      <c r="V30" s="438"/>
      <c r="W30" s="439"/>
      <c r="X30" s="216"/>
      <c r="Y30" s="216"/>
      <c r="Z30" s="216"/>
      <c r="AA30" s="215"/>
      <c r="AB30" s="216"/>
      <c r="AC30" s="217"/>
      <c r="AD30" s="580">
        <v>1.3541666666666654</v>
      </c>
      <c r="AE30" s="581">
        <v>1.4791666666666654</v>
      </c>
      <c r="AF30" s="581">
        <v>1.6458333333333321</v>
      </c>
      <c r="AG30" s="586">
        <v>2.0208333333333321</v>
      </c>
    </row>
    <row r="31" spans="1:33" customFormat="1" ht="16.05" customHeight="1" thickBot="1">
      <c r="A31" s="314" t="s">
        <v>62</v>
      </c>
      <c r="B31" s="515"/>
      <c r="C31" s="516"/>
      <c r="D31" s="324"/>
      <c r="E31" s="325"/>
      <c r="F31" s="499" t="s">
        <v>192</v>
      </c>
      <c r="G31" s="322"/>
      <c r="H31" s="323"/>
      <c r="I31" s="324"/>
      <c r="J31" s="386"/>
      <c r="K31" s="386"/>
      <c r="L31" s="386"/>
      <c r="M31" s="327"/>
      <c r="N31" s="403" t="s">
        <v>131</v>
      </c>
      <c r="O31" s="404"/>
      <c r="P31" s="404"/>
      <c r="Q31" s="404"/>
      <c r="R31" s="405"/>
      <c r="S31" s="321"/>
      <c r="T31" s="322"/>
      <c r="U31" s="322"/>
      <c r="V31" s="322"/>
      <c r="W31" s="323"/>
      <c r="X31" s="216"/>
      <c r="Y31" s="216"/>
      <c r="Z31" s="217"/>
      <c r="AA31" s="215"/>
      <c r="AB31" s="216"/>
      <c r="AC31" s="217"/>
      <c r="AD31" s="580">
        <v>1.3749999999999987</v>
      </c>
      <c r="AE31" s="581">
        <v>1.4999999999999987</v>
      </c>
      <c r="AF31" s="582">
        <v>1.6666666666666654</v>
      </c>
      <c r="AG31" s="586">
        <v>2.0416666666666652</v>
      </c>
    </row>
    <row r="32" spans="1:33" customFormat="1" ht="16.05" customHeight="1" thickBot="1">
      <c r="A32" s="314" t="s">
        <v>63</v>
      </c>
      <c r="B32" s="501" t="s">
        <v>177</v>
      </c>
      <c r="C32" s="502"/>
      <c r="D32" s="324"/>
      <c r="E32" s="325"/>
      <c r="F32" s="500"/>
      <c r="G32" s="325"/>
      <c r="H32" s="394">
        <v>802.19</v>
      </c>
      <c r="I32" s="324"/>
      <c r="J32" s="387"/>
      <c r="K32" s="387"/>
      <c r="L32" s="387"/>
      <c r="M32" s="327"/>
      <c r="N32" s="406"/>
      <c r="O32" s="407"/>
      <c r="P32" s="407"/>
      <c r="Q32" s="407"/>
      <c r="R32" s="408"/>
      <c r="S32" s="326"/>
      <c r="T32" s="325"/>
      <c r="U32" s="325"/>
      <c r="V32" s="325"/>
      <c r="W32" s="394">
        <v>802.19</v>
      </c>
      <c r="X32" s="216"/>
      <c r="Y32" s="216"/>
      <c r="Z32" s="217"/>
      <c r="AA32" s="215"/>
      <c r="AB32" s="216"/>
      <c r="AC32" s="217"/>
      <c r="AD32" s="580">
        <v>1.3958333333333319</v>
      </c>
      <c r="AE32" s="581">
        <v>1.5208333333333319</v>
      </c>
      <c r="AF32" s="582">
        <v>1.6874999999999987</v>
      </c>
      <c r="AG32" s="586">
        <v>2.0624999999999987</v>
      </c>
    </row>
    <row r="33" spans="1:33" customFormat="1" ht="16.05" customHeight="1">
      <c r="A33" s="314" t="s">
        <v>65</v>
      </c>
      <c r="B33" s="503"/>
      <c r="C33" s="504"/>
      <c r="D33" s="324"/>
      <c r="E33" s="325"/>
      <c r="F33" s="325"/>
      <c r="G33" s="325"/>
      <c r="H33" s="395"/>
      <c r="I33" s="324"/>
      <c r="J33" s="387"/>
      <c r="K33" s="387"/>
      <c r="L33" s="387"/>
      <c r="M33" s="327"/>
      <c r="N33" s="406"/>
      <c r="O33" s="407"/>
      <c r="P33" s="407"/>
      <c r="Q33" s="407"/>
      <c r="R33" s="408"/>
      <c r="S33" s="326"/>
      <c r="T33" s="325"/>
      <c r="U33" s="325"/>
      <c r="V33" s="325"/>
      <c r="W33" s="395"/>
      <c r="X33" s="216"/>
      <c r="Y33" s="218"/>
      <c r="Z33" s="217"/>
      <c r="AA33" s="215"/>
      <c r="AB33" s="216"/>
      <c r="AC33" s="217"/>
      <c r="AD33" s="580">
        <v>1.4166666666666652</v>
      </c>
      <c r="AE33" s="582">
        <v>1.5416666666666652</v>
      </c>
      <c r="AF33" s="582">
        <v>1.7083333333333319</v>
      </c>
      <c r="AG33" s="586">
        <v>2.0833333333333317</v>
      </c>
    </row>
    <row r="34" spans="1:33" customFormat="1" ht="16.05" customHeight="1">
      <c r="A34" s="314" t="s">
        <v>66</v>
      </c>
      <c r="B34" s="503"/>
      <c r="C34" s="504"/>
      <c r="D34" s="324"/>
      <c r="E34" s="325"/>
      <c r="F34" s="325"/>
      <c r="G34" s="325"/>
      <c r="H34" s="395"/>
      <c r="I34" s="324"/>
      <c r="J34" s="387"/>
      <c r="K34" s="387"/>
      <c r="L34" s="387"/>
      <c r="M34" s="341"/>
      <c r="N34" s="407"/>
      <c r="O34" s="407"/>
      <c r="P34" s="407"/>
      <c r="Q34" s="407"/>
      <c r="R34" s="408"/>
      <c r="S34" s="326"/>
      <c r="T34" s="325"/>
      <c r="U34" s="325"/>
      <c r="V34" s="325"/>
      <c r="W34" s="395"/>
      <c r="X34" s="216"/>
      <c r="Y34" s="216"/>
      <c r="Z34" s="217"/>
      <c r="AA34" s="215"/>
      <c r="AB34" s="216"/>
      <c r="AC34" s="217"/>
      <c r="AD34" s="580">
        <v>1.4374999999999984</v>
      </c>
      <c r="AE34" s="582">
        <v>1.5624999999999984</v>
      </c>
      <c r="AF34" s="582">
        <v>1.7291666666666652</v>
      </c>
      <c r="AG34" s="586">
        <v>2.1041666666666652</v>
      </c>
    </row>
    <row r="35" spans="1:33" customFormat="1" ht="16.05" customHeight="1" thickBot="1">
      <c r="A35" s="314" t="s">
        <v>67</v>
      </c>
      <c r="B35" s="503"/>
      <c r="C35" s="504"/>
      <c r="D35" s="324"/>
      <c r="E35" s="374" t="s">
        <v>64</v>
      </c>
      <c r="F35" s="374"/>
      <c r="G35" s="374"/>
      <c r="H35" s="396"/>
      <c r="I35" s="324"/>
      <c r="J35" s="385" t="s">
        <v>64</v>
      </c>
      <c r="K35" s="385"/>
      <c r="L35" s="385"/>
      <c r="M35" s="341"/>
      <c r="N35" s="409"/>
      <c r="O35" s="409"/>
      <c r="P35" s="409"/>
      <c r="Q35" s="409"/>
      <c r="R35" s="410"/>
      <c r="S35" s="373"/>
      <c r="T35" s="374" t="s">
        <v>64</v>
      </c>
      <c r="U35" s="374"/>
      <c r="V35" s="374"/>
      <c r="W35" s="396"/>
      <c r="X35" s="216"/>
      <c r="Y35" s="216"/>
      <c r="Z35" s="217"/>
      <c r="AA35" s="215"/>
      <c r="AB35" s="216"/>
      <c r="AC35" s="217"/>
      <c r="AD35" s="580">
        <v>1.4583333333333317</v>
      </c>
      <c r="AE35" s="582">
        <v>1.5833333333333317</v>
      </c>
      <c r="AF35" s="582">
        <v>1.7499999999999984</v>
      </c>
      <c r="AG35" s="586">
        <v>2.1249999999999982</v>
      </c>
    </row>
    <row r="36" spans="1:33" customFormat="1" ht="16.05" customHeight="1">
      <c r="A36" s="314" t="s">
        <v>68</v>
      </c>
      <c r="B36" s="503"/>
      <c r="C36" s="504"/>
      <c r="D36" s="326"/>
      <c r="E36" s="374"/>
      <c r="F36" s="374"/>
      <c r="G36" s="374"/>
      <c r="H36" s="327"/>
      <c r="I36" s="324"/>
      <c r="J36" s="385"/>
      <c r="K36" s="385"/>
      <c r="L36" s="385"/>
      <c r="M36" s="341"/>
      <c r="N36" s="325"/>
      <c r="O36" s="325"/>
      <c r="P36" s="325"/>
      <c r="Q36" s="325"/>
      <c r="R36" s="325"/>
      <c r="S36" s="373"/>
      <c r="T36" s="374"/>
      <c r="U36" s="374"/>
      <c r="V36" s="374"/>
      <c r="W36" s="327"/>
      <c r="X36" s="216"/>
      <c r="Y36" s="216"/>
      <c r="Z36" s="217"/>
      <c r="AA36" s="215"/>
      <c r="AB36" s="216"/>
      <c r="AC36" s="217"/>
      <c r="AD36" s="580">
        <v>1.479166666666665</v>
      </c>
      <c r="AE36" s="582">
        <v>1.604166666666665</v>
      </c>
      <c r="AF36" s="582">
        <v>1.7708333333333317</v>
      </c>
      <c r="AG36" s="586">
        <v>2.1458333333333317</v>
      </c>
    </row>
    <row r="37" spans="1:33" customFormat="1" ht="16.05" customHeight="1">
      <c r="A37" s="314" t="s">
        <v>69</v>
      </c>
      <c r="B37" s="503"/>
      <c r="C37" s="504"/>
      <c r="D37" s="397"/>
      <c r="E37" s="398"/>
      <c r="F37" s="398"/>
      <c r="G37" s="398"/>
      <c r="H37" s="399"/>
      <c r="I37" s="324"/>
      <c r="J37" s="325"/>
      <c r="K37" s="328"/>
      <c r="L37" s="325"/>
      <c r="M37" s="341"/>
      <c r="N37" s="325"/>
      <c r="O37" s="325"/>
      <c r="P37" s="325"/>
      <c r="Q37" s="325"/>
      <c r="R37" s="325"/>
      <c r="S37" s="373"/>
      <c r="T37" s="374"/>
      <c r="U37" s="374"/>
      <c r="V37" s="374"/>
      <c r="W37" s="375"/>
      <c r="X37" s="216"/>
      <c r="Y37" s="216"/>
      <c r="Z37" s="217"/>
      <c r="AA37" s="215"/>
      <c r="AB37" s="216"/>
      <c r="AC37" s="217"/>
      <c r="AD37" s="580">
        <v>1.4999999999999982</v>
      </c>
      <c r="AE37" s="582">
        <v>1.6249999999999982</v>
      </c>
      <c r="AF37" s="582">
        <v>1.791666666666665</v>
      </c>
      <c r="AG37" s="586">
        <v>2.1666666666666647</v>
      </c>
    </row>
    <row r="38" spans="1:33" customFormat="1" ht="16.05" customHeight="1">
      <c r="A38" s="314" t="s">
        <v>70</v>
      </c>
      <c r="B38" s="503"/>
      <c r="C38" s="504"/>
      <c r="D38" s="397"/>
      <c r="E38" s="398"/>
      <c r="F38" s="398"/>
      <c r="G38" s="398"/>
      <c r="H38" s="399"/>
      <c r="I38" s="324"/>
      <c r="J38" s="325"/>
      <c r="K38" s="325"/>
      <c r="L38" s="325"/>
      <c r="M38" s="375"/>
      <c r="N38" s="325"/>
      <c r="O38" s="325"/>
      <c r="P38" s="325"/>
      <c r="Q38" s="325"/>
      <c r="R38" s="325"/>
      <c r="S38" s="373"/>
      <c r="T38" s="374"/>
      <c r="U38" s="374"/>
      <c r="V38" s="374"/>
      <c r="W38" s="375"/>
      <c r="X38" s="216"/>
      <c r="Y38" s="216"/>
      <c r="Z38" s="217"/>
      <c r="AA38" s="215"/>
      <c r="AB38" s="216"/>
      <c r="AC38" s="217"/>
      <c r="AD38" s="580">
        <v>1.5208333333333315</v>
      </c>
      <c r="AE38" s="582">
        <v>1.6458333333333315</v>
      </c>
      <c r="AF38" s="582">
        <v>1.8124999999999982</v>
      </c>
      <c r="AG38" s="586">
        <v>2.1874999999999982</v>
      </c>
    </row>
    <row r="39" spans="1:33" customFormat="1" ht="16.05" customHeight="1">
      <c r="A39" s="314" t="s">
        <v>71</v>
      </c>
      <c r="B39" s="503"/>
      <c r="C39" s="504"/>
      <c r="D39" s="397"/>
      <c r="E39" s="398"/>
      <c r="F39" s="398"/>
      <c r="G39" s="398"/>
      <c r="H39" s="399"/>
      <c r="I39" s="324"/>
      <c r="J39" s="325"/>
      <c r="K39" s="325"/>
      <c r="L39" s="325"/>
      <c r="M39" s="375"/>
      <c r="N39" s="326"/>
      <c r="O39" s="325"/>
      <c r="P39" s="325"/>
      <c r="Q39" s="325"/>
      <c r="R39" s="327"/>
      <c r="S39" s="373"/>
      <c r="T39" s="374"/>
      <c r="U39" s="374"/>
      <c r="V39" s="374"/>
      <c r="W39" s="375"/>
      <c r="X39" s="216"/>
      <c r="Y39" s="216"/>
      <c r="Z39" s="217"/>
      <c r="AA39" s="215"/>
      <c r="AB39" s="216"/>
      <c r="AC39" s="217"/>
      <c r="AD39" s="580">
        <v>1.5416666666666647</v>
      </c>
      <c r="AE39" s="582">
        <v>1.6666666666666647</v>
      </c>
      <c r="AF39" s="582">
        <v>1.8333333333333315</v>
      </c>
      <c r="AG39" s="586">
        <v>2.2083333333333313</v>
      </c>
    </row>
    <row r="40" spans="1:33" customFormat="1" ht="16.05" customHeight="1" thickBot="1">
      <c r="A40" s="314" t="s">
        <v>72</v>
      </c>
      <c r="B40" s="505"/>
      <c r="C40" s="506"/>
      <c r="D40" s="400"/>
      <c r="E40" s="401"/>
      <c r="F40" s="401"/>
      <c r="G40" s="401"/>
      <c r="H40" s="402"/>
      <c r="I40" s="329"/>
      <c r="J40" s="330"/>
      <c r="K40" s="330"/>
      <c r="L40" s="330"/>
      <c r="M40" s="378"/>
      <c r="N40" s="325"/>
      <c r="O40" s="325"/>
      <c r="P40" s="325"/>
      <c r="Q40" s="325"/>
      <c r="R40" s="325"/>
      <c r="S40" s="376"/>
      <c r="T40" s="377"/>
      <c r="U40" s="377"/>
      <c r="V40" s="377"/>
      <c r="W40" s="378"/>
      <c r="X40" s="219"/>
      <c r="Y40" s="219"/>
      <c r="Z40" s="220"/>
      <c r="AA40" s="221"/>
      <c r="AB40" s="219"/>
      <c r="AC40" s="220"/>
      <c r="AD40" s="584">
        <v>1.562499999999998</v>
      </c>
      <c r="AE40" s="594">
        <v>1.687499999999998</v>
      </c>
      <c r="AF40" s="594">
        <v>1.8541666666666647</v>
      </c>
      <c r="AG40" s="591">
        <v>2.2291666666666647</v>
      </c>
    </row>
    <row r="41" spans="1:33" customFormat="1" ht="13.8" thickBot="1">
      <c r="A41" s="222" t="s">
        <v>73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4"/>
      <c r="AD41" s="562"/>
      <c r="AE41" s="562"/>
      <c r="AF41" s="562"/>
      <c r="AG41" s="562"/>
    </row>
    <row r="42" spans="1:33" customFormat="1" ht="13.2">
      <c r="A42" s="225" t="s">
        <v>74</v>
      </c>
      <c r="B42" s="481" t="s">
        <v>208</v>
      </c>
      <c r="C42" s="482"/>
      <c r="D42" s="482"/>
      <c r="E42" s="482"/>
      <c r="F42" s="482"/>
      <c r="G42" s="482"/>
      <c r="H42" s="482"/>
      <c r="I42" s="482"/>
      <c r="J42" s="483"/>
      <c r="K42" s="226">
        <v>9</v>
      </c>
      <c r="L42" s="226"/>
      <c r="M42" s="226"/>
      <c r="N42" s="227" t="s">
        <v>165</v>
      </c>
      <c r="O42" s="466" t="s">
        <v>181</v>
      </c>
      <c r="P42" s="467"/>
      <c r="Q42" s="467"/>
      <c r="R42" s="467"/>
      <c r="S42" s="467"/>
      <c r="T42" s="467"/>
      <c r="U42" s="467"/>
      <c r="V42" s="467"/>
      <c r="W42" s="467"/>
      <c r="X42" s="468"/>
      <c r="Y42" s="228"/>
      <c r="Z42" s="226"/>
      <c r="AA42" s="226"/>
      <c r="AB42" s="228"/>
      <c r="AC42" s="229"/>
    </row>
    <row r="43" spans="1:33" customFormat="1" ht="13.2">
      <c r="A43" s="225" t="s">
        <v>76</v>
      </c>
      <c r="B43" s="484" t="s">
        <v>77</v>
      </c>
      <c r="C43" s="485"/>
      <c r="D43" s="485"/>
      <c r="E43" s="485"/>
      <c r="F43" s="485"/>
      <c r="G43" s="485"/>
      <c r="H43" s="485"/>
      <c r="I43" s="485"/>
      <c r="J43" s="486"/>
      <c r="K43" s="226">
        <v>2</v>
      </c>
      <c r="L43" s="226"/>
      <c r="M43" s="226"/>
      <c r="N43" s="227" t="s">
        <v>75</v>
      </c>
      <c r="O43" s="472" t="s">
        <v>166</v>
      </c>
      <c r="P43" s="473"/>
      <c r="Q43" s="473"/>
      <c r="R43" s="473"/>
      <c r="S43" s="473"/>
      <c r="T43" s="473"/>
      <c r="U43" s="473"/>
      <c r="V43" s="473"/>
      <c r="W43" s="473"/>
      <c r="X43" s="474"/>
      <c r="Y43" s="228"/>
      <c r="Z43" s="226"/>
      <c r="AA43" s="226"/>
      <c r="AB43" s="228"/>
      <c r="AC43" s="229"/>
    </row>
    <row r="44" spans="1:33" customFormat="1" ht="13.2">
      <c r="A44" s="225" t="s">
        <v>145</v>
      </c>
      <c r="B44" s="487" t="s">
        <v>146</v>
      </c>
      <c r="C44" s="488"/>
      <c r="D44" s="488"/>
      <c r="E44" s="488"/>
      <c r="F44" s="488"/>
      <c r="G44" s="488"/>
      <c r="H44" s="488"/>
      <c r="I44" s="488"/>
      <c r="J44" s="489"/>
      <c r="K44" s="226">
        <v>6</v>
      </c>
      <c r="L44" s="226"/>
      <c r="M44" s="226"/>
      <c r="N44" s="227" t="s">
        <v>78</v>
      </c>
      <c r="O44" s="475" t="s">
        <v>79</v>
      </c>
      <c r="P44" s="476"/>
      <c r="Q44" s="476"/>
      <c r="R44" s="476"/>
      <c r="S44" s="476"/>
      <c r="T44" s="476"/>
      <c r="U44" s="476"/>
      <c r="V44" s="476"/>
      <c r="W44" s="476"/>
      <c r="X44" s="477"/>
      <c r="Y44" s="228">
        <v>3</v>
      </c>
      <c r="Z44" s="226"/>
      <c r="AA44" s="226"/>
      <c r="AB44" s="228"/>
      <c r="AC44" s="229"/>
    </row>
    <row r="45" spans="1:33" customFormat="1" ht="13.2">
      <c r="A45" s="225" t="s">
        <v>193</v>
      </c>
      <c r="B45" s="493" t="s">
        <v>194</v>
      </c>
      <c r="C45" s="494"/>
      <c r="D45" s="494"/>
      <c r="E45" s="494"/>
      <c r="F45" s="494"/>
      <c r="G45" s="494"/>
      <c r="H45" s="494"/>
      <c r="I45" s="494"/>
      <c r="J45" s="495"/>
      <c r="K45" s="226">
        <v>2</v>
      </c>
      <c r="L45" s="226"/>
      <c r="M45" s="226"/>
      <c r="N45" s="227" t="s">
        <v>80</v>
      </c>
      <c r="O45" s="478" t="s">
        <v>81</v>
      </c>
      <c r="P45" s="479"/>
      <c r="Q45" s="479"/>
      <c r="R45" s="479"/>
      <c r="S45" s="479"/>
      <c r="T45" s="479"/>
      <c r="U45" s="479"/>
      <c r="V45" s="479"/>
      <c r="W45" s="479"/>
      <c r="X45" s="480"/>
      <c r="Y45" s="228">
        <v>0</v>
      </c>
      <c r="Z45" s="226"/>
      <c r="AA45" s="226"/>
      <c r="AB45" s="228"/>
      <c r="AC45" s="229"/>
    </row>
    <row r="46" spans="1:33" customFormat="1" ht="13.2">
      <c r="A46" s="225" t="s">
        <v>241</v>
      </c>
      <c r="B46" s="496" t="s">
        <v>241</v>
      </c>
      <c r="C46" s="497"/>
      <c r="D46" s="497"/>
      <c r="E46" s="497"/>
      <c r="F46" s="497"/>
      <c r="G46" s="497"/>
      <c r="H46" s="497"/>
      <c r="I46" s="497"/>
      <c r="J46" s="498"/>
      <c r="K46" s="226"/>
      <c r="L46" s="226"/>
      <c r="M46" s="226"/>
      <c r="N46" s="227" t="s">
        <v>167</v>
      </c>
      <c r="O46" s="469" t="s">
        <v>168</v>
      </c>
      <c r="P46" s="470"/>
      <c r="Q46" s="470"/>
      <c r="R46" s="470"/>
      <c r="S46" s="470"/>
      <c r="T46" s="470"/>
      <c r="U46" s="470"/>
      <c r="V46" s="470"/>
      <c r="W46" s="470"/>
      <c r="X46" s="471"/>
      <c r="Y46" s="228">
        <v>1</v>
      </c>
      <c r="Z46" s="226"/>
      <c r="AA46" s="226"/>
      <c r="AB46" s="228"/>
      <c r="AC46" s="229"/>
    </row>
    <row r="47" spans="1:33" customFormat="1" ht="13.2">
      <c r="A47" s="225" t="s">
        <v>82</v>
      </c>
      <c r="B47" s="230" t="s">
        <v>83</v>
      </c>
      <c r="C47" s="231"/>
      <c r="D47" s="231"/>
      <c r="E47" s="231"/>
      <c r="F47" s="231"/>
      <c r="G47" s="231"/>
      <c r="H47" s="231"/>
      <c r="I47" s="231"/>
      <c r="J47" s="232"/>
      <c r="K47" s="226">
        <v>4</v>
      </c>
      <c r="L47" s="226"/>
      <c r="M47" s="226"/>
      <c r="N47" s="227">
        <v>802</v>
      </c>
      <c r="O47" s="490" t="s">
        <v>178</v>
      </c>
      <c r="P47" s="491"/>
      <c r="Q47" s="491"/>
      <c r="R47" s="491"/>
      <c r="S47" s="491"/>
      <c r="T47" s="491"/>
      <c r="U47" s="491"/>
      <c r="V47" s="491"/>
      <c r="W47" s="491"/>
      <c r="X47" s="492"/>
      <c r="Y47" s="228"/>
      <c r="Z47" s="226"/>
      <c r="AA47" s="226"/>
      <c r="AB47" s="228"/>
      <c r="AC47" s="229"/>
    </row>
    <row r="48" spans="1:33" customFormat="1" ht="13.2">
      <c r="A48" s="225" t="s">
        <v>84</v>
      </c>
      <c r="B48" s="233" t="s">
        <v>135</v>
      </c>
      <c r="C48" s="234"/>
      <c r="D48" s="234"/>
      <c r="E48" s="234"/>
      <c r="F48" s="234"/>
      <c r="G48" s="234"/>
      <c r="H48" s="234"/>
      <c r="I48" s="234"/>
      <c r="J48" s="235"/>
      <c r="K48" s="226">
        <v>0</v>
      </c>
      <c r="L48" s="226"/>
      <c r="M48" s="226"/>
      <c r="N48" s="227" t="s">
        <v>182</v>
      </c>
      <c r="O48" s="236" t="s">
        <v>183</v>
      </c>
      <c r="P48" s="237"/>
      <c r="Q48" s="237"/>
      <c r="R48" s="237"/>
      <c r="S48" s="238"/>
      <c r="T48" s="239"/>
      <c r="U48" s="239"/>
      <c r="V48" s="239"/>
      <c r="W48" s="239"/>
      <c r="X48" s="240"/>
      <c r="Y48" s="228"/>
      <c r="Z48" s="226"/>
      <c r="AA48" s="226"/>
      <c r="AB48" s="228"/>
      <c r="AC48" s="229"/>
    </row>
    <row r="49" spans="1:33" customFormat="1" ht="13.2">
      <c r="A49" s="225" t="s">
        <v>195</v>
      </c>
      <c r="B49" s="463" t="s">
        <v>196</v>
      </c>
      <c r="C49" s="464"/>
      <c r="D49" s="464"/>
      <c r="E49" s="464"/>
      <c r="F49" s="464"/>
      <c r="G49" s="464"/>
      <c r="H49" s="464"/>
      <c r="I49" s="464"/>
      <c r="J49" s="465"/>
      <c r="K49" s="226">
        <v>2</v>
      </c>
      <c r="L49" s="226"/>
      <c r="M49" s="226"/>
      <c r="N49" s="227"/>
      <c r="O49" s="236"/>
      <c r="P49" s="237"/>
      <c r="Q49" s="237"/>
      <c r="R49" s="237"/>
      <c r="S49" s="238"/>
      <c r="T49" s="239"/>
      <c r="U49" s="239"/>
      <c r="V49" s="239"/>
      <c r="W49" s="239"/>
      <c r="X49" s="240"/>
      <c r="Y49" s="228"/>
      <c r="Z49" s="226"/>
      <c r="AA49" s="226"/>
      <c r="AB49" s="228"/>
      <c r="AC49" s="229"/>
    </row>
    <row r="50" spans="1:33" customFormat="1" ht="13.2">
      <c r="A50" s="225" t="s">
        <v>85</v>
      </c>
      <c r="B50" s="236" t="s">
        <v>209</v>
      </c>
      <c r="C50" s="237"/>
      <c r="D50" s="237"/>
      <c r="E50" s="238"/>
      <c r="F50" s="239"/>
      <c r="G50" s="239"/>
      <c r="H50" s="239"/>
      <c r="I50" s="239"/>
      <c r="J50" s="240"/>
      <c r="K50" s="226">
        <v>0</v>
      </c>
      <c r="L50" s="226"/>
      <c r="M50" s="226"/>
      <c r="N50" s="227"/>
      <c r="O50" s="236"/>
      <c r="P50" s="241"/>
      <c r="Q50" s="241"/>
      <c r="R50" s="241"/>
      <c r="S50" s="239"/>
      <c r="T50" s="239"/>
      <c r="U50" s="239"/>
      <c r="V50" s="239"/>
      <c r="W50" s="239"/>
      <c r="X50" s="240"/>
      <c r="Y50" s="228"/>
      <c r="Z50" s="226"/>
      <c r="AA50" s="226"/>
      <c r="AB50" s="228"/>
      <c r="AC50" s="229"/>
    </row>
    <row r="51" spans="1:33" customFormat="1" ht="13.2">
      <c r="A51" s="225" t="s">
        <v>86</v>
      </c>
      <c r="B51" s="236" t="s">
        <v>210</v>
      </c>
      <c r="C51" s="242"/>
      <c r="D51" s="238"/>
      <c r="E51" s="243"/>
      <c r="F51" s="239"/>
      <c r="G51" s="238"/>
      <c r="H51" s="238"/>
      <c r="I51" s="243"/>
      <c r="J51" s="244"/>
      <c r="K51" s="226">
        <v>0</v>
      </c>
      <c r="L51" s="226"/>
      <c r="M51" s="226"/>
      <c r="N51" s="227"/>
      <c r="O51" s="236"/>
      <c r="P51" s="245"/>
      <c r="Q51" s="245"/>
      <c r="R51" s="245"/>
      <c r="S51" s="239"/>
      <c r="T51" s="239"/>
      <c r="U51" s="239"/>
      <c r="V51" s="239"/>
      <c r="W51" s="239"/>
      <c r="X51" s="240"/>
      <c r="Y51" s="228"/>
      <c r="Z51" s="226"/>
      <c r="AA51" s="226"/>
      <c r="AB51" s="228"/>
      <c r="AC51" s="229"/>
    </row>
    <row r="52" spans="1:33" customFormat="1" ht="13.2">
      <c r="A52" s="225" t="s">
        <v>87</v>
      </c>
      <c r="B52" s="246" t="s">
        <v>211</v>
      </c>
      <c r="C52" s="247"/>
      <c r="D52" s="247"/>
      <c r="E52" s="247"/>
      <c r="F52" s="247"/>
      <c r="G52" s="247"/>
      <c r="H52" s="247"/>
      <c r="I52" s="247"/>
      <c r="J52" s="248"/>
      <c r="K52" s="226">
        <v>1</v>
      </c>
      <c r="L52" s="226"/>
      <c r="M52" s="226"/>
      <c r="N52" s="227"/>
      <c r="O52" s="236"/>
      <c r="P52" s="249"/>
      <c r="Q52" s="249"/>
      <c r="R52" s="249"/>
      <c r="S52" s="239"/>
      <c r="T52" s="239"/>
      <c r="U52" s="239"/>
      <c r="V52" s="239"/>
      <c r="W52" s="239"/>
      <c r="X52" s="240"/>
      <c r="Y52" s="228"/>
      <c r="Z52" s="226"/>
      <c r="AA52" s="226"/>
      <c r="AB52" s="228"/>
      <c r="AC52" s="229"/>
    </row>
    <row r="53" spans="1:33" customFormat="1" ht="13.2">
      <c r="A53" s="225" t="s">
        <v>285</v>
      </c>
      <c r="B53" s="331" t="s">
        <v>286</v>
      </c>
      <c r="C53" s="332"/>
      <c r="D53" s="332"/>
      <c r="E53" s="332"/>
      <c r="F53" s="332"/>
      <c r="G53" s="332"/>
      <c r="H53" s="332"/>
      <c r="I53" s="332"/>
      <c r="J53" s="333"/>
      <c r="K53" s="226">
        <v>2</v>
      </c>
      <c r="L53" s="226"/>
      <c r="M53" s="226"/>
      <c r="N53" s="227"/>
      <c r="O53" s="236"/>
      <c r="P53" s="249"/>
      <c r="Q53" s="249"/>
      <c r="R53" s="249"/>
      <c r="S53" s="239"/>
      <c r="T53" s="239"/>
      <c r="U53" s="239"/>
      <c r="V53" s="239"/>
      <c r="W53" s="239"/>
      <c r="X53" s="240"/>
      <c r="Y53" s="228"/>
      <c r="Z53" s="226"/>
      <c r="AA53" s="226"/>
      <c r="AB53" s="228"/>
      <c r="AC53" s="229"/>
    </row>
    <row r="54" spans="1:33" customFormat="1" ht="13.2">
      <c r="A54" s="225" t="s">
        <v>212</v>
      </c>
      <c r="B54" s="250" t="s">
        <v>186</v>
      </c>
      <c r="C54" s="251"/>
      <c r="D54" s="251"/>
      <c r="E54" s="251"/>
      <c r="F54" s="251"/>
      <c r="G54" s="251"/>
      <c r="H54" s="251"/>
      <c r="I54" s="251"/>
      <c r="J54" s="252"/>
      <c r="K54" s="226">
        <v>0</v>
      </c>
      <c r="L54" s="226"/>
      <c r="M54" s="226"/>
      <c r="N54" s="253"/>
      <c r="O54" s="236"/>
      <c r="P54" s="245"/>
      <c r="Q54" s="245"/>
      <c r="R54" s="245"/>
      <c r="S54" s="239"/>
      <c r="T54" s="239"/>
      <c r="U54" s="239"/>
      <c r="V54" s="239"/>
      <c r="W54" s="239"/>
      <c r="X54" s="240"/>
      <c r="Y54" s="228"/>
      <c r="Z54" s="226"/>
      <c r="AA54" s="226"/>
      <c r="AB54" s="228"/>
      <c r="AC54" s="229"/>
    </row>
    <row r="55" spans="1:33" customFormat="1" ht="13.8" thickBot="1">
      <c r="A55" s="225" t="s">
        <v>184</v>
      </c>
      <c r="B55" s="258" t="s">
        <v>185</v>
      </c>
      <c r="C55" s="259"/>
      <c r="D55" s="259"/>
      <c r="E55" s="259"/>
      <c r="F55" s="259"/>
      <c r="G55" s="259"/>
      <c r="H55" s="259"/>
      <c r="I55" s="259"/>
      <c r="J55" s="260"/>
      <c r="K55" s="226">
        <v>1</v>
      </c>
      <c r="L55" s="226"/>
      <c r="M55" s="226"/>
      <c r="N55" s="253"/>
      <c r="O55" s="254"/>
      <c r="P55" s="255"/>
      <c r="Q55" s="255"/>
      <c r="R55" s="255"/>
      <c r="S55" s="256"/>
      <c r="T55" s="256"/>
      <c r="U55" s="256"/>
      <c r="V55" s="256"/>
      <c r="W55" s="256"/>
      <c r="X55" s="257"/>
      <c r="Y55" s="228"/>
      <c r="Z55" s="226"/>
      <c r="AA55" s="226"/>
      <c r="AB55" s="228"/>
      <c r="AC55" s="229"/>
    </row>
    <row r="56" spans="1:33" customFormat="1" ht="13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53"/>
      <c r="O56" s="334"/>
      <c r="P56" s="334"/>
      <c r="Q56" s="334"/>
      <c r="R56" s="334"/>
      <c r="S56" s="334"/>
      <c r="T56" s="334"/>
      <c r="U56" s="334"/>
      <c r="V56" s="334"/>
      <c r="W56" s="334"/>
      <c r="X56" s="223"/>
      <c r="Y56" s="228"/>
      <c r="Z56" s="226"/>
      <c r="AA56" s="226"/>
      <c r="AB56" s="228"/>
      <c r="AC56" s="229"/>
    </row>
    <row r="57" spans="1:33" customFormat="1" ht="13.8" thickBo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2"/>
      <c r="M57" s="262"/>
      <c r="N57" s="263"/>
      <c r="O57" s="263"/>
      <c r="P57" s="263"/>
      <c r="Q57" s="263"/>
      <c r="R57" s="263"/>
      <c r="S57" s="263"/>
      <c r="T57" s="263"/>
      <c r="U57" s="263"/>
      <c r="V57" s="263"/>
      <c r="W57" s="263"/>
      <c r="X57" s="264"/>
      <c r="Y57" s="264"/>
      <c r="Z57" s="263"/>
      <c r="AA57" s="264"/>
      <c r="AB57" s="264"/>
      <c r="AC57" s="265"/>
    </row>
    <row r="58" spans="1:33" ht="22.8" customHeight="1">
      <c r="S58" s="112"/>
      <c r="T58" s="112"/>
      <c r="U58" s="112"/>
      <c r="V58" s="112"/>
      <c r="W58" s="112"/>
      <c r="X58" s="98"/>
      <c r="Y58" s="98"/>
      <c r="Z58" s="98"/>
      <c r="AA58" s="98"/>
      <c r="AB58" s="98"/>
      <c r="AC58" s="98"/>
      <c r="AD58"/>
      <c r="AE58"/>
      <c r="AF58" s="279"/>
      <c r="AG58" s="279"/>
    </row>
    <row r="59" spans="1:33" ht="22.8" customHeight="1">
      <c r="S59" s="112"/>
      <c r="T59" s="112"/>
      <c r="U59" s="112"/>
      <c r="V59" s="112"/>
      <c r="W59" s="112"/>
      <c r="X59" s="98"/>
      <c r="Y59" s="98"/>
      <c r="Z59" s="98"/>
      <c r="AA59" s="98"/>
      <c r="AB59" s="98"/>
      <c r="AC59" s="98"/>
      <c r="AD59" s="279"/>
      <c r="AE59" s="279"/>
      <c r="AF59" s="279"/>
      <c r="AG59" s="279"/>
    </row>
    <row r="60" spans="1:33" ht="15.6" customHeight="1">
      <c r="S60" s="112"/>
      <c r="T60" s="112"/>
      <c r="U60" s="112"/>
      <c r="V60" s="112"/>
      <c r="W60" s="112"/>
      <c r="X60" s="98"/>
      <c r="Y60" s="98"/>
      <c r="Z60" s="98"/>
      <c r="AA60" s="98"/>
      <c r="AB60" s="98"/>
      <c r="AC60" s="98"/>
      <c r="AD60" s="279"/>
      <c r="AE60" s="279"/>
      <c r="AF60" s="279"/>
      <c r="AG60" s="279"/>
    </row>
    <row r="61" spans="1:33" ht="15" customHeight="1">
      <c r="S61" s="112"/>
      <c r="T61" s="112"/>
      <c r="U61" s="112"/>
      <c r="V61" s="112"/>
      <c r="W61" s="112"/>
      <c r="X61" s="98"/>
      <c r="Y61" s="98"/>
      <c r="Z61" s="98"/>
      <c r="AA61" s="98"/>
      <c r="AB61" s="98"/>
      <c r="AC61" s="98"/>
      <c r="AD61" s="279"/>
      <c r="AE61" s="279"/>
      <c r="AF61" s="279"/>
      <c r="AG61" s="279"/>
    </row>
    <row r="62" spans="1:33" ht="15.6" customHeight="1"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279"/>
      <c r="AE62" s="279"/>
      <c r="AF62" s="279"/>
      <c r="AG62" s="279"/>
    </row>
    <row r="63" spans="1:33" ht="15" customHeight="1"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279"/>
      <c r="AE63" s="279"/>
      <c r="AF63" s="279"/>
      <c r="AG63" s="279"/>
    </row>
    <row r="64" spans="1:33" ht="15" customHeight="1"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279"/>
      <c r="AE64" s="279"/>
      <c r="AF64" s="279"/>
      <c r="AG64" s="279"/>
    </row>
    <row r="65" spans="19:33" ht="15.6" customHeight="1"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279"/>
      <c r="AE65" s="279"/>
      <c r="AF65" s="279"/>
      <c r="AG65" s="279"/>
    </row>
    <row r="66" spans="19:33"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279"/>
      <c r="AE66" s="279"/>
      <c r="AF66" s="279"/>
      <c r="AG66" s="279"/>
    </row>
    <row r="67" spans="19:33"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279"/>
      <c r="AE67" s="279"/>
      <c r="AF67" s="279"/>
      <c r="AG67" s="279"/>
    </row>
    <row r="68" spans="19:33"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279"/>
      <c r="AE68" s="279"/>
      <c r="AF68" s="279"/>
      <c r="AG68" s="279"/>
    </row>
    <row r="69" spans="19:33"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279"/>
      <c r="AE69" s="279"/>
    </row>
    <row r="70" spans="19:33">
      <c r="S70" s="98"/>
      <c r="T70" s="98"/>
      <c r="U70" s="98"/>
      <c r="V70" s="98"/>
      <c r="W70" s="98"/>
      <c r="X70" s="98"/>
      <c r="AA70" s="98"/>
    </row>
  </sheetData>
  <mergeCells count="134">
    <mergeCell ref="AD6:AG7"/>
    <mergeCell ref="J27:J30"/>
    <mergeCell ref="K29:K30"/>
    <mergeCell ref="F31:F32"/>
    <mergeCell ref="M38:M40"/>
    <mergeCell ref="B32:C40"/>
    <mergeCell ref="R27:R30"/>
    <mergeCell ref="O27:O30"/>
    <mergeCell ref="B27:C29"/>
    <mergeCell ref="B30:C31"/>
    <mergeCell ref="H27:H30"/>
    <mergeCell ref="D27:D30"/>
    <mergeCell ref="F22:F25"/>
    <mergeCell ref="D22:D25"/>
    <mergeCell ref="I20:M21"/>
    <mergeCell ref="E22:E25"/>
    <mergeCell ref="D20:H21"/>
    <mergeCell ref="H22:H25"/>
    <mergeCell ref="K22:K25"/>
    <mergeCell ref="B23:C24"/>
    <mergeCell ref="G22:G25"/>
    <mergeCell ref="I22:I25"/>
    <mergeCell ref="J22:J25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S9:W10"/>
    <mergeCell ref="V11:V14"/>
    <mergeCell ref="S11:S14"/>
    <mergeCell ref="N9:R10"/>
    <mergeCell ref="D9:H10"/>
    <mergeCell ref="I9:M10"/>
    <mergeCell ref="U11:U14"/>
    <mergeCell ref="D16:H19"/>
    <mergeCell ref="K16:K19"/>
    <mergeCell ref="K11:K14"/>
    <mergeCell ref="N15:R15"/>
    <mergeCell ref="N11:R12"/>
    <mergeCell ref="M16:M19"/>
    <mergeCell ref="D11:H14"/>
    <mergeCell ref="I16:I19"/>
    <mergeCell ref="I15:M15"/>
    <mergeCell ref="I11:I14"/>
    <mergeCell ref="L11:L14"/>
    <mergeCell ref="M11:M14"/>
    <mergeCell ref="D15:H15"/>
    <mergeCell ref="J11:J14"/>
    <mergeCell ref="J16:J19"/>
    <mergeCell ref="L16:L19"/>
    <mergeCell ref="U16:U19"/>
    <mergeCell ref="M22:M25"/>
    <mergeCell ref="L22:L25"/>
    <mergeCell ref="T22:T25"/>
    <mergeCell ref="R22:R25"/>
    <mergeCell ref="N22:N25"/>
    <mergeCell ref="S16:S19"/>
    <mergeCell ref="P27:P30"/>
    <mergeCell ref="S27:W30"/>
    <mergeCell ref="W22:W25"/>
    <mergeCell ref="U22:U25"/>
    <mergeCell ref="T16:T19"/>
    <mergeCell ref="N16:R17"/>
    <mergeCell ref="N18:R19"/>
    <mergeCell ref="N13:N14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W16:W19"/>
    <mergeCell ref="T11:T14"/>
    <mergeCell ref="W11:W14"/>
    <mergeCell ref="O22:O25"/>
    <mergeCell ref="Q22:Q25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  <mergeCell ref="N31:R35"/>
    <mergeCell ref="S26:W26"/>
    <mergeCell ref="P22:P25"/>
    <mergeCell ref="AA4:AC4"/>
    <mergeCell ref="B6:W6"/>
    <mergeCell ref="B7:C7"/>
    <mergeCell ref="H7:H8"/>
    <mergeCell ref="M7:M8"/>
    <mergeCell ref="R7:R8"/>
    <mergeCell ref="W7:W8"/>
    <mergeCell ref="A1:A3"/>
    <mergeCell ref="A4:A8"/>
    <mergeCell ref="B4:C4"/>
    <mergeCell ref="D4:H4"/>
    <mergeCell ref="I4:M4"/>
    <mergeCell ref="N4:R4"/>
    <mergeCell ref="S4:W4"/>
    <mergeCell ref="X4:Z4"/>
    <mergeCell ref="AA5:AC5"/>
    <mergeCell ref="X5:Z5"/>
    <mergeCell ref="S5:W5"/>
    <mergeCell ref="N5:R5"/>
    <mergeCell ref="B5:C5"/>
    <mergeCell ref="D5:H5"/>
    <mergeCell ref="I5:M5"/>
    <mergeCell ref="B8:C8"/>
  </mergeCells>
  <phoneticPr fontId="23"/>
  <hyperlinks>
    <hyperlink ref="E7" r:id="rId1" xr:uid="{2EF806DB-27CB-41B9-A106-6D0F79084482}"/>
    <hyperlink ref="D7" r:id="rId2" xr:uid="{582F493C-E433-494C-B5F5-1B6C1C39B778}"/>
    <hyperlink ref="F7" r:id="rId3" xr:uid="{D0620161-6F7A-4CF1-B09D-9343DAC3C274}"/>
    <hyperlink ref="G7" r:id="rId4" xr:uid="{684DD377-C53B-40B4-84F7-584DC95B4451}"/>
    <hyperlink ref="B27:C29" r:id="rId5" display="802 WCSC" xr:uid="{7C9BA9EE-221C-4DCF-BF07-CFD6EDCAD41F}"/>
    <hyperlink ref="B7:C7" r:id="rId6" display="Webex 2" xr:uid="{DC0AF1F4-376D-4424-BBB4-EB4701CF01BA}"/>
    <hyperlink ref="J7" r:id="rId7" xr:uid="{2F8E8218-45FC-42D7-A8F8-9ABB212573E8}"/>
    <hyperlink ref="I7" r:id="rId8" xr:uid="{5E4997A5-22D3-404B-B9CB-198EE58DD9F6}"/>
    <hyperlink ref="K7" r:id="rId9" xr:uid="{EB47EBFA-B3F2-4A77-906C-BCEC75B910A1}"/>
    <hyperlink ref="L7" r:id="rId10" xr:uid="{57A98C29-9F82-4993-8BE2-B04B77249F4C}"/>
    <hyperlink ref="O7" r:id="rId11" xr:uid="{EBDF8721-E9BA-46DD-B68B-37879260723E}"/>
    <hyperlink ref="N7" r:id="rId12" xr:uid="{19FFB0EE-700A-4BE9-A222-EBB5B36BD998}"/>
    <hyperlink ref="P7" r:id="rId13" xr:uid="{EFFAEF5D-E905-4247-9C29-F0F7B4CE09D5}"/>
    <hyperlink ref="Q7" r:id="rId14" xr:uid="{599997E0-622C-4BC2-ADBB-07F472CB0903}"/>
    <hyperlink ref="T7" r:id="rId15" xr:uid="{F373FDFD-D962-4A78-BA0B-4488BFD5280D}"/>
    <hyperlink ref="S7" r:id="rId16" xr:uid="{48B58C18-1C3F-4A81-B152-2C8F4671DD0E}"/>
    <hyperlink ref="U7" r:id="rId17" xr:uid="{03A4FD23-7567-4A2C-9175-C28A0341D0C6}"/>
    <hyperlink ref="V7" r:id="rId18" xr:uid="{73DF1362-EB13-4867-B10A-B68012385971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I63"/>
  <sheetViews>
    <sheetView topLeftCell="A34" zoomScale="50" zoomScaleNormal="50" workbookViewId="0">
      <selection activeCell="A124" sqref="A124"/>
    </sheetView>
  </sheetViews>
  <sheetFormatPr defaultColWidth="8.88671875" defaultRowHeight="13.2"/>
  <cols>
    <col min="1" max="1" width="30.88671875" customWidth="1"/>
    <col min="2" max="2" width="127.109375" customWidth="1"/>
    <col min="4" max="4" width="56.77734375" customWidth="1"/>
    <col min="6" max="6" width="15.21875" customWidth="1"/>
    <col min="7" max="7" width="25.109375" customWidth="1"/>
  </cols>
  <sheetData>
    <row r="1" spans="1:9" s="167" customFormat="1" ht="64.95" customHeight="1">
      <c r="A1" s="527" t="s">
        <v>197</v>
      </c>
      <c r="B1" s="528"/>
      <c r="C1" s="528"/>
      <c r="D1" s="528"/>
      <c r="E1" s="528"/>
      <c r="F1" s="528"/>
      <c r="G1" s="529"/>
      <c r="I1" s="168"/>
    </row>
    <row r="2" spans="1:9" s="167" customFormat="1" ht="64.95" customHeight="1" thickBot="1">
      <c r="A2" s="530" t="s">
        <v>198</v>
      </c>
      <c r="B2" s="531"/>
      <c r="C2" s="531"/>
      <c r="D2" s="531"/>
      <c r="E2" s="531"/>
      <c r="F2" s="531"/>
      <c r="G2" s="532"/>
      <c r="I2" s="169"/>
    </row>
    <row r="3" spans="1:9" s="170" customFormat="1" ht="64.95" customHeight="1"/>
    <row r="4" spans="1:9" s="170" customFormat="1" ht="64.95" customHeight="1">
      <c r="A4" s="533" t="s">
        <v>271</v>
      </c>
      <c r="B4" s="534"/>
      <c r="C4" s="534"/>
      <c r="D4" s="534"/>
      <c r="E4" s="534"/>
      <c r="F4" s="534"/>
      <c r="G4" s="535"/>
    </row>
    <row r="5" spans="1:9" s="170" customFormat="1" ht="64.95" customHeight="1">
      <c r="A5" s="536"/>
      <c r="B5" s="537"/>
      <c r="C5" s="537"/>
      <c r="D5" s="537"/>
      <c r="E5" s="537"/>
      <c r="F5" s="537"/>
      <c r="G5" s="538"/>
    </row>
    <row r="6" spans="1:9" s="170" customFormat="1" ht="64.95" customHeight="1">
      <c r="A6" s="536"/>
      <c r="B6" s="537"/>
      <c r="C6" s="537"/>
      <c r="D6" s="537"/>
      <c r="E6" s="537"/>
      <c r="F6" s="537"/>
      <c r="G6" s="538"/>
    </row>
    <row r="7" spans="1:9" s="170" customFormat="1" ht="36" customHeight="1">
      <c r="A7" s="536"/>
      <c r="B7" s="537"/>
      <c r="C7" s="537"/>
      <c r="D7" s="537"/>
      <c r="E7" s="537"/>
      <c r="F7" s="537"/>
      <c r="G7" s="538"/>
    </row>
    <row r="8" spans="1:9" s="170" customFormat="1" ht="64.650000000000006" hidden="1" customHeight="1">
      <c r="A8" s="539"/>
      <c r="B8" s="540"/>
      <c r="C8" s="540"/>
      <c r="D8" s="540"/>
      <c r="E8" s="540"/>
      <c r="F8" s="540"/>
      <c r="G8" s="541"/>
    </row>
    <row r="9" spans="1:9" s="173" customFormat="1" ht="64.95" customHeight="1">
      <c r="A9" s="171" t="s">
        <v>199</v>
      </c>
      <c r="B9" s="172" t="s">
        <v>89</v>
      </c>
    </row>
    <row r="10" spans="1:9" s="308" customFormat="1" ht="50.4" customHeight="1">
      <c r="A10" s="308" t="s">
        <v>272</v>
      </c>
    </row>
    <row r="11" spans="1:9" s="96" customFormat="1" ht="33">
      <c r="A11" s="107" t="s">
        <v>88</v>
      </c>
      <c r="C11" s="193" t="s">
        <v>219</v>
      </c>
      <c r="G11" s="154"/>
    </row>
    <row r="13" spans="1:9" s="106" customFormat="1" ht="33.9" customHeight="1">
      <c r="A13" s="131"/>
    </row>
    <row r="14" spans="1:9" ht="50.4" customHeight="1"/>
    <row r="18" spans="1:6" s="173" customFormat="1" ht="36" customHeight="1">
      <c r="A18" s="276" t="s">
        <v>249</v>
      </c>
    </row>
    <row r="19" spans="1:6" s="275" customFormat="1" ht="14.4" customHeight="1"/>
    <row r="23" spans="1:6" ht="120">
      <c r="A23" s="291" t="s">
        <v>270</v>
      </c>
    </row>
    <row r="24" spans="1:6">
      <c r="A24" s="292"/>
    </row>
    <row r="26" spans="1:6" ht="21.6">
      <c r="A26" s="293"/>
    </row>
    <row r="27" spans="1:6" ht="15.6">
      <c r="A27" s="294"/>
    </row>
    <row r="28" spans="1:6" ht="15.6">
      <c r="A28" s="295"/>
    </row>
    <row r="29" spans="1:6" ht="16.2">
      <c r="A29" s="296"/>
      <c r="B29" s="542"/>
      <c r="C29" s="542"/>
      <c r="D29" s="296"/>
      <c r="E29" s="296"/>
    </row>
    <row r="30" spans="1:6" ht="16.2">
      <c r="A30" s="543"/>
      <c r="B30" s="543"/>
      <c r="C30" s="297"/>
      <c r="D30" s="297"/>
      <c r="E30" s="297"/>
      <c r="F30" s="296"/>
    </row>
    <row r="31" spans="1:6" ht="15.75" customHeight="1">
      <c r="A31" s="544"/>
      <c r="B31" s="544"/>
      <c r="C31" s="299"/>
      <c r="D31" s="544"/>
      <c r="E31" s="544"/>
      <c r="F31" s="542"/>
    </row>
    <row r="32" spans="1:6" ht="12.75" customHeight="1">
      <c r="A32" s="544"/>
      <c r="B32" s="544"/>
      <c r="C32" s="300"/>
      <c r="D32" s="544"/>
      <c r="E32" s="544"/>
      <c r="F32" s="542"/>
    </row>
    <row r="33" spans="1:6" ht="15.75" customHeight="1">
      <c r="A33" s="545"/>
      <c r="B33" s="545"/>
      <c r="C33" s="302"/>
      <c r="D33" s="545"/>
      <c r="E33" s="545"/>
      <c r="F33" s="542"/>
    </row>
    <row r="34" spans="1:6" ht="12.75" customHeight="1">
      <c r="A34" s="545"/>
      <c r="B34" s="545"/>
      <c r="C34" s="303"/>
      <c r="D34" s="545"/>
      <c r="E34" s="545"/>
      <c r="F34" s="542"/>
    </row>
    <row r="35" spans="1:6" ht="16.2">
      <c r="A35" s="544"/>
      <c r="B35" s="544"/>
      <c r="C35" s="298"/>
      <c r="D35" s="298"/>
      <c r="E35" s="298"/>
      <c r="F35" s="296"/>
    </row>
    <row r="36" spans="1:6" ht="16.2">
      <c r="A36" s="545"/>
      <c r="B36" s="545"/>
      <c r="C36" s="301"/>
      <c r="D36" s="301"/>
      <c r="E36" s="301"/>
      <c r="F36" s="296"/>
    </row>
    <row r="37" spans="1:6" ht="16.2">
      <c r="A37" s="544"/>
      <c r="B37" s="544"/>
      <c r="C37" s="298"/>
      <c r="D37" s="298"/>
      <c r="E37" s="298"/>
      <c r="F37" s="296"/>
    </row>
    <row r="38" spans="1:6" ht="15.75" customHeight="1">
      <c r="A38" s="543"/>
      <c r="B38" s="543"/>
      <c r="C38" s="304"/>
      <c r="D38" s="305"/>
      <c r="E38" s="305"/>
      <c r="F38" s="306"/>
    </row>
    <row r="39" spans="1:6" ht="15.6">
      <c r="A39" s="545"/>
      <c r="B39" s="545"/>
      <c r="C39" s="301"/>
      <c r="D39" s="301"/>
      <c r="E39" s="301"/>
      <c r="F39" s="306"/>
    </row>
    <row r="40" spans="1:6" ht="15.6">
      <c r="A40" s="544"/>
      <c r="B40" s="544"/>
      <c r="C40" s="298"/>
      <c r="D40" s="298"/>
      <c r="E40" s="298"/>
      <c r="F40" s="306"/>
    </row>
    <row r="41" spans="1:6" ht="15.6">
      <c r="A41" s="545"/>
      <c r="B41" s="545"/>
      <c r="C41" s="301"/>
      <c r="D41" s="301"/>
      <c r="E41" s="301"/>
      <c r="F41" s="306"/>
    </row>
    <row r="42" spans="1:6" ht="15.6">
      <c r="A42" s="544"/>
      <c r="B42" s="544"/>
      <c r="C42" s="298"/>
      <c r="D42" s="298"/>
      <c r="E42" s="298"/>
      <c r="F42" s="306"/>
    </row>
    <row r="43" spans="1:6" ht="15.6">
      <c r="A43" s="545"/>
      <c r="B43" s="545"/>
      <c r="C43" s="301"/>
      <c r="D43" s="301"/>
      <c r="E43" s="301"/>
      <c r="F43" s="306"/>
    </row>
    <row r="44" spans="1:6" ht="15.6">
      <c r="A44" s="544"/>
      <c r="B44" s="544"/>
      <c r="C44" s="298"/>
      <c r="D44" s="298"/>
      <c r="E44" s="298"/>
      <c r="F44" s="306"/>
    </row>
    <row r="45" spans="1:6" ht="15.75" customHeight="1">
      <c r="A45" s="546"/>
      <c r="B45" s="546"/>
      <c r="C45" s="307"/>
      <c r="D45" s="307"/>
      <c r="E45" s="307"/>
      <c r="F45" s="306"/>
    </row>
    <row r="46" spans="1:6" ht="15.6">
      <c r="A46" s="545"/>
      <c r="B46" s="545"/>
      <c r="C46" s="301"/>
      <c r="D46" s="301"/>
      <c r="E46" s="301"/>
      <c r="F46" s="306"/>
    </row>
    <row r="47" spans="1:6" ht="15.6">
      <c r="A47" s="544"/>
      <c r="B47" s="544"/>
      <c r="C47" s="298"/>
      <c r="D47" s="298"/>
      <c r="E47" s="298"/>
      <c r="F47" s="306"/>
    </row>
    <row r="48" spans="1:6" ht="15.6">
      <c r="A48" s="545"/>
      <c r="B48" s="545"/>
      <c r="C48" s="301"/>
      <c r="D48" s="301"/>
      <c r="E48" s="301"/>
      <c r="F48" s="306"/>
    </row>
    <row r="49" spans="1:6" ht="15.6">
      <c r="A49" s="544"/>
      <c r="B49" s="544"/>
      <c r="C49" s="298"/>
      <c r="D49" s="298"/>
      <c r="E49" s="298"/>
      <c r="F49" s="306"/>
    </row>
    <row r="50" spans="1:6" ht="15.6">
      <c r="A50" s="545"/>
      <c r="B50" s="545"/>
      <c r="C50" s="301"/>
      <c r="D50" s="301"/>
      <c r="E50" s="301"/>
      <c r="F50" s="306"/>
    </row>
    <row r="51" spans="1:6" ht="15.6">
      <c r="A51" s="544"/>
      <c r="B51" s="544"/>
      <c r="C51" s="298"/>
      <c r="D51" s="298"/>
      <c r="E51" s="298"/>
      <c r="F51" s="306"/>
    </row>
    <row r="52" spans="1:6" ht="15.75" customHeight="1">
      <c r="A52" s="546"/>
      <c r="B52" s="546"/>
      <c r="C52" s="307"/>
      <c r="D52" s="307"/>
      <c r="E52" s="307"/>
      <c r="F52" s="306"/>
    </row>
    <row r="53" spans="1:6" ht="15.6">
      <c r="A53" s="545"/>
      <c r="B53" s="545"/>
      <c r="C53" s="301"/>
      <c r="D53" s="301"/>
      <c r="E53" s="301"/>
      <c r="F53" s="306"/>
    </row>
    <row r="54" spans="1:6" ht="15.75" customHeight="1">
      <c r="A54" s="544"/>
      <c r="B54" s="544"/>
      <c r="C54" s="298"/>
      <c r="D54" s="298"/>
      <c r="E54" s="298"/>
      <c r="F54" s="306"/>
    </row>
    <row r="55" spans="1:6" ht="15.75" customHeight="1">
      <c r="A55" s="550"/>
      <c r="B55" s="550"/>
      <c r="C55" s="550"/>
      <c r="D55" s="550"/>
      <c r="E55" s="550"/>
    </row>
    <row r="56" spans="1:6">
      <c r="A56" s="548"/>
      <c r="B56" s="548"/>
      <c r="C56" s="548"/>
      <c r="D56" s="548"/>
      <c r="E56" s="548"/>
    </row>
    <row r="57" spans="1:6" ht="21.75" customHeight="1">
      <c r="A57" s="547"/>
      <c r="B57" s="547"/>
      <c r="C57" s="547"/>
      <c r="D57" s="547"/>
      <c r="E57" s="547"/>
    </row>
    <row r="58" spans="1:6" ht="21.75" customHeight="1">
      <c r="A58" s="547"/>
      <c r="B58" s="547"/>
      <c r="C58" s="547"/>
      <c r="D58" s="547"/>
      <c r="E58" s="547"/>
    </row>
    <row r="59" spans="1:6" ht="21.75" customHeight="1">
      <c r="A59" s="547"/>
      <c r="B59" s="547"/>
      <c r="C59" s="547"/>
      <c r="D59" s="547"/>
      <c r="E59" s="547"/>
    </row>
    <row r="60" spans="1:6" ht="69" customHeight="1">
      <c r="A60" s="547"/>
      <c r="B60" s="547"/>
      <c r="C60" s="547"/>
      <c r="D60" s="547"/>
      <c r="E60" s="547"/>
    </row>
    <row r="61" spans="1:6">
      <c r="A61" s="548"/>
      <c r="B61" s="548"/>
      <c r="C61" s="548"/>
      <c r="D61" s="548"/>
      <c r="E61" s="548"/>
    </row>
    <row r="62" spans="1:6" ht="12.75" customHeight="1">
      <c r="A62" s="549"/>
      <c r="B62" s="549"/>
      <c r="C62" s="549"/>
      <c r="D62" s="549"/>
      <c r="E62" s="549"/>
    </row>
    <row r="63" spans="1:6">
      <c r="A63" s="548"/>
      <c r="B63" s="548"/>
      <c r="C63" s="548"/>
      <c r="D63" s="548"/>
      <c r="E63" s="548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91" workbookViewId="0">
      <selection activeCell="A55" sqref="A55"/>
    </sheetView>
  </sheetViews>
  <sheetFormatPr defaultColWidth="8.88671875" defaultRowHeight="13.2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C1" zoomScaleNormal="100" workbookViewId="0">
      <selection activeCell="C7" sqref="A7:XFD16"/>
    </sheetView>
  </sheetViews>
  <sheetFormatPr defaultColWidth="9.44140625" defaultRowHeight="15.6"/>
  <cols>
    <col min="1" max="1" width="2.44140625" style="2" customWidth="1"/>
    <col min="2" max="2" width="5.44140625" style="2" customWidth="1"/>
    <col min="3" max="3" width="1.44140625" style="2" customWidth="1"/>
    <col min="4" max="4" width="48.44140625" style="2" customWidth="1"/>
    <col min="5" max="5" width="22.88671875" style="14" customWidth="1"/>
    <col min="6" max="6" width="22.5546875" style="2" customWidth="1"/>
    <col min="7" max="7" width="11.44140625" style="2" customWidth="1"/>
    <col min="8" max="8" width="15.44140625" style="2" customWidth="1"/>
    <col min="9" max="9" width="14.44140625" style="2" bestFit="1" customWidth="1"/>
    <col min="10" max="10" width="17.44140625" style="17" customWidth="1"/>
    <col min="11" max="11" width="14.44140625" style="267" customWidth="1"/>
    <col min="13" max="13" width="17.44140625" style="17" customWidth="1"/>
    <col min="14" max="16384" width="9.44140625" style="2"/>
  </cols>
  <sheetData>
    <row r="1" spans="1:16" ht="17.399999999999999">
      <c r="B1" s="11"/>
      <c r="C1" s="12"/>
      <c r="D1" s="13" t="s">
        <v>90</v>
      </c>
      <c r="F1" s="15"/>
      <c r="G1" s="16"/>
      <c r="H1" s="151"/>
      <c r="I1" s="150"/>
      <c r="J1" s="151"/>
      <c r="K1" s="280"/>
    </row>
    <row r="2" spans="1:16">
      <c r="B2" s="15"/>
      <c r="C2" s="12"/>
      <c r="D2" s="18" t="s">
        <v>312</v>
      </c>
      <c r="F2" s="15"/>
      <c r="G2" s="16"/>
      <c r="H2" s="17"/>
      <c r="I2" s="16"/>
      <c r="K2" s="281"/>
    </row>
    <row r="3" spans="1:16" s="30" customFormat="1" ht="40.200000000000003">
      <c r="B3" s="41"/>
      <c r="C3" s="41"/>
      <c r="E3" s="57"/>
      <c r="F3" s="33"/>
      <c r="G3" s="87" t="s">
        <v>91</v>
      </c>
      <c r="H3" s="87" t="s">
        <v>320</v>
      </c>
      <c r="I3" s="87" t="s">
        <v>319</v>
      </c>
      <c r="J3" s="194" t="s">
        <v>317</v>
      </c>
      <c r="K3" s="282" t="s">
        <v>318</v>
      </c>
    </row>
    <row r="4" spans="1:16" s="17" customFormat="1" ht="18.75" customHeight="1">
      <c r="D4" s="47" t="s">
        <v>92</v>
      </c>
      <c r="E4" s="20"/>
      <c r="F4" s="35"/>
      <c r="G4" s="14">
        <v>60</v>
      </c>
      <c r="H4" s="68">
        <f>J4+2/24</f>
        <v>0.4375</v>
      </c>
      <c r="I4" s="68">
        <f>J4-4/24</f>
        <v>0.18750000000000003</v>
      </c>
      <c r="J4" s="68">
        <v>0.35416666666666669</v>
      </c>
      <c r="K4" s="128">
        <f>J4+9/24</f>
        <v>0.72916666666666674</v>
      </c>
    </row>
    <row r="5" spans="1:16" ht="17.399999999999999">
      <c r="A5" s="30"/>
      <c r="B5" s="30"/>
      <c r="C5" s="30"/>
      <c r="D5" s="30"/>
      <c r="F5" s="30"/>
      <c r="G5" s="30"/>
      <c r="H5" s="30"/>
      <c r="I5" s="30"/>
      <c r="J5" s="33"/>
      <c r="K5" s="266"/>
      <c r="M5" s="33"/>
      <c r="N5" s="30"/>
      <c r="O5" s="30"/>
      <c r="P5" s="30"/>
    </row>
    <row r="6" spans="1:16" s="63" customFormat="1" ht="16.5" customHeight="1" thickBot="1">
      <c r="B6" s="83"/>
      <c r="D6" s="50" t="s">
        <v>93</v>
      </c>
      <c r="E6" s="14"/>
      <c r="F6" s="61"/>
      <c r="G6" s="62"/>
      <c r="I6" s="66"/>
      <c r="J6" s="85"/>
      <c r="K6" s="283"/>
      <c r="M6" s="85"/>
    </row>
    <row r="7" spans="1:16" s="30" customFormat="1" ht="18.600000000000001" thickBot="1">
      <c r="D7" s="175" t="s">
        <v>345</v>
      </c>
      <c r="E7" s="176"/>
      <c r="F7" s="175"/>
      <c r="G7" s="177"/>
      <c r="I7" s="53"/>
      <c r="J7" s="33"/>
      <c r="K7" s="284"/>
      <c r="M7" s="33"/>
    </row>
    <row r="8" spans="1:16" s="30" customFormat="1" ht="18">
      <c r="D8" s="175" t="s">
        <v>144</v>
      </c>
      <c r="E8" s="176"/>
      <c r="F8" s="175" t="s">
        <v>149</v>
      </c>
      <c r="G8" s="178"/>
      <c r="I8" s="53"/>
      <c r="J8" s="33"/>
      <c r="K8" s="284"/>
      <c r="M8" s="33"/>
    </row>
    <row r="9" spans="1:16" s="197" customFormat="1" ht="10.199999999999999">
      <c r="D9" s="198" t="s">
        <v>337</v>
      </c>
      <c r="E9" s="199"/>
      <c r="F9" s="198" t="s">
        <v>338</v>
      </c>
      <c r="G9" s="200"/>
      <c r="I9" s="201"/>
      <c r="J9" s="202"/>
      <c r="K9" s="285"/>
      <c r="M9" s="202"/>
    </row>
    <row r="10" spans="1:16" s="30" customFormat="1" ht="18">
      <c r="D10" s="273" t="s">
        <v>335</v>
      </c>
      <c r="E10" s="176"/>
      <c r="F10" s="175" t="s">
        <v>261</v>
      </c>
      <c r="G10" s="178"/>
      <c r="I10" s="53"/>
      <c r="J10" s="33"/>
      <c r="K10" s="284"/>
      <c r="M10" s="33"/>
    </row>
    <row r="11" spans="1:16" s="30" customFormat="1" ht="18">
      <c r="D11" s="175" t="s">
        <v>336</v>
      </c>
      <c r="E11" s="176"/>
      <c r="F11" s="175" t="s">
        <v>236</v>
      </c>
      <c r="G11" s="178"/>
      <c r="I11" s="53"/>
      <c r="J11" s="33"/>
      <c r="K11" s="284"/>
      <c r="M11" s="33"/>
    </row>
    <row r="12" spans="1:16" s="30" customFormat="1" ht="18">
      <c r="D12" s="175"/>
      <c r="E12" s="176"/>
      <c r="F12" s="189" t="s">
        <v>262</v>
      </c>
      <c r="G12" s="178"/>
      <c r="I12" s="53"/>
      <c r="J12" s="33"/>
      <c r="K12" s="284"/>
      <c r="M12" s="33"/>
    </row>
    <row r="13" spans="1:16" s="30" customFormat="1" ht="18">
      <c r="D13" s="38"/>
      <c r="E13" s="176"/>
      <c r="F13" s="189" t="s">
        <v>237</v>
      </c>
      <c r="G13" s="178"/>
      <c r="I13" s="53"/>
      <c r="J13" s="33"/>
      <c r="K13" s="284"/>
      <c r="M13" s="33"/>
    </row>
    <row r="14" spans="1:16" s="30" customFormat="1" ht="18">
      <c r="D14" s="38"/>
      <c r="E14" s="176"/>
      <c r="F14" s="175" t="s">
        <v>339</v>
      </c>
      <c r="G14" s="178"/>
      <c r="I14" s="53"/>
      <c r="J14" s="33"/>
      <c r="K14" s="284"/>
      <c r="M14" s="33"/>
    </row>
    <row r="15" spans="1:16" s="30" customFormat="1" ht="18">
      <c r="D15" s="38"/>
      <c r="E15" s="176"/>
      <c r="F15" s="175" t="s">
        <v>238</v>
      </c>
      <c r="G15" s="178"/>
      <c r="I15" s="53"/>
      <c r="J15" s="33"/>
      <c r="K15" s="284"/>
      <c r="M15" s="33"/>
    </row>
    <row r="16" spans="1:16" s="30" customFormat="1" ht="18">
      <c r="D16" s="38"/>
      <c r="E16" s="176"/>
      <c r="F16" s="595" t="s">
        <v>340</v>
      </c>
      <c r="G16" s="178"/>
      <c r="I16" s="53"/>
      <c r="J16" s="33"/>
      <c r="K16" s="284"/>
      <c r="M16" s="33"/>
    </row>
    <row r="17" spans="1:16" s="30" customFormat="1" ht="17.399999999999999">
      <c r="B17" s="52"/>
      <c r="C17" s="37"/>
      <c r="D17" s="180"/>
      <c r="E17" s="31"/>
      <c r="F17" s="189"/>
      <c r="G17" s="39"/>
      <c r="I17" s="53"/>
      <c r="J17" s="33"/>
      <c r="K17" s="284"/>
      <c r="M17" s="33"/>
    </row>
    <row r="18" spans="1:16" ht="16.5" customHeight="1">
      <c r="B18" s="11"/>
      <c r="C18" s="12"/>
      <c r="D18" s="13" t="s">
        <v>94</v>
      </c>
      <c r="F18" s="15"/>
      <c r="G18" s="16"/>
      <c r="I18" s="16"/>
      <c r="K18" s="281"/>
      <c r="L18" s="2"/>
      <c r="M18" s="2"/>
    </row>
    <row r="19" spans="1:16">
      <c r="B19" s="15"/>
      <c r="C19" s="12"/>
      <c r="D19" s="18" t="s">
        <v>312</v>
      </c>
      <c r="F19" s="15"/>
      <c r="G19" s="16"/>
      <c r="I19" s="16"/>
      <c r="K19" s="281"/>
      <c r="L19" s="2"/>
      <c r="M19" s="2"/>
    </row>
    <row r="20" spans="1:16">
      <c r="B20" s="15"/>
      <c r="C20" s="12"/>
      <c r="D20" s="18"/>
      <c r="F20" s="15"/>
      <c r="G20" s="16"/>
      <c r="I20" s="16"/>
      <c r="K20" s="281"/>
      <c r="L20" s="2"/>
      <c r="M20" s="2"/>
    </row>
    <row r="21" spans="1:16" s="30" customFormat="1" ht="40.200000000000003">
      <c r="B21" s="32"/>
      <c r="C21" s="37"/>
      <c r="D21" s="50"/>
      <c r="E21" s="35" t="s">
        <v>95</v>
      </c>
      <c r="F21" s="35" t="s">
        <v>96</v>
      </c>
      <c r="G21" s="46" t="s">
        <v>91</v>
      </c>
      <c r="H21" s="87" t="s">
        <v>320</v>
      </c>
      <c r="I21" s="87" t="s">
        <v>319</v>
      </c>
      <c r="J21" s="194" t="s">
        <v>317</v>
      </c>
      <c r="K21" s="282" t="s">
        <v>318</v>
      </c>
      <c r="M21" s="33"/>
    </row>
    <row r="22" spans="1:16" ht="54">
      <c r="A22" s="30"/>
      <c r="B22" s="32"/>
      <c r="C22" s="37"/>
      <c r="D22" s="335" t="s">
        <v>341</v>
      </c>
      <c r="E22" s="20"/>
      <c r="F22" s="61"/>
      <c r="G22" s="48">
        <v>120</v>
      </c>
      <c r="H22" s="76">
        <f>J22+2/24</f>
        <v>0.5625</v>
      </c>
      <c r="I22" s="76">
        <f>J22-4/24</f>
        <v>0.3125</v>
      </c>
      <c r="J22" s="76">
        <v>0.47916666666666669</v>
      </c>
      <c r="K22" s="127">
        <f>J22+9/24</f>
        <v>0.85416666666666674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97</v>
      </c>
      <c r="E23" s="67" t="s">
        <v>321</v>
      </c>
      <c r="F23" s="75" t="s">
        <v>98</v>
      </c>
      <c r="G23" s="14">
        <v>1</v>
      </c>
      <c r="H23" s="76">
        <f>J23+2/24</f>
        <v>0.5625</v>
      </c>
      <c r="I23" s="76">
        <f>J23-4/24</f>
        <v>0.3125</v>
      </c>
      <c r="J23" s="76">
        <v>0.47916666666666669</v>
      </c>
      <c r="K23" s="127">
        <f>J23+9/24</f>
        <v>0.85416666666666674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246</v>
      </c>
      <c r="E24" s="48" t="s">
        <v>322</v>
      </c>
      <c r="F24" s="64" t="s">
        <v>98</v>
      </c>
      <c r="G24" s="48">
        <v>1</v>
      </c>
      <c r="H24" s="76">
        <f>H23+TIME(0,G23,0)</f>
        <v>0.56319444444444444</v>
      </c>
      <c r="I24" s="76">
        <f>I23+TIME(0,G23,0)</f>
        <v>0.31319444444444444</v>
      </c>
      <c r="J24" s="76">
        <f>J23+TIME(0,G23,0)</f>
        <v>0.47986111111111113</v>
      </c>
      <c r="K24" s="127">
        <f>K23+TIME(0,G23,0)</f>
        <v>0.85486111111111118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99</v>
      </c>
      <c r="F25" s="61" t="s">
        <v>100</v>
      </c>
      <c r="G25" s="14">
        <v>3</v>
      </c>
      <c r="H25" s="68">
        <f>H24+TIME(0,G24,0)</f>
        <v>0.56388888888888888</v>
      </c>
      <c r="I25" s="68">
        <f>I24+TIME(0,G24,0)</f>
        <v>0.31388888888888888</v>
      </c>
      <c r="J25" s="68">
        <f>J24+TIME(0,G24,0)</f>
        <v>0.48055555555555557</v>
      </c>
      <c r="K25" s="128">
        <f>K24+TIME(0,G24,0)</f>
        <v>0.85555555555555562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101</v>
      </c>
      <c r="E26" s="20" t="s">
        <v>321</v>
      </c>
      <c r="F26" s="61" t="s">
        <v>98</v>
      </c>
      <c r="G26" s="14">
        <v>5</v>
      </c>
      <c r="H26" s="68">
        <f>H25+TIME(0,G25,0)</f>
        <v>0.56597222222222221</v>
      </c>
      <c r="I26" s="68">
        <f>I25+TIME(0,G25,0)</f>
        <v>0.31597222222222221</v>
      </c>
      <c r="J26" s="68">
        <f>J25+TIME(0,G25,0)</f>
        <v>0.4826388888888889</v>
      </c>
      <c r="K26" s="128">
        <f>K25+TIME(0,G25,0)</f>
        <v>0.85763888888888895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71" t="s">
        <v>323</v>
      </c>
      <c r="E27" s="67" t="s">
        <v>324</v>
      </c>
      <c r="F27" s="64" t="s">
        <v>136</v>
      </c>
      <c r="G27" s="48">
        <v>10</v>
      </c>
      <c r="H27" s="68">
        <f>H26+TIME(0,G26,0)</f>
        <v>0.56944444444444442</v>
      </c>
      <c r="I27" s="68">
        <f>I26+TIME(0,G26,0)</f>
        <v>0.31944444444444442</v>
      </c>
      <c r="J27" s="68">
        <f>J26+TIME(0,G26,0)</f>
        <v>0.4861111111111111</v>
      </c>
      <c r="K27" s="128">
        <f>K26+TIME(0,G26,0)</f>
        <v>0.86111111111111116</v>
      </c>
      <c r="L27" s="2"/>
      <c r="M27" s="33"/>
      <c r="N27" s="30"/>
      <c r="O27" s="30"/>
      <c r="P27" s="30"/>
    </row>
    <row r="28" spans="1:16" s="103" customFormat="1" ht="33.75" customHeight="1">
      <c r="A28" s="100"/>
      <c r="B28" s="49"/>
      <c r="C28" s="101"/>
      <c r="D28" s="50" t="s">
        <v>102</v>
      </c>
      <c r="E28" s="67"/>
      <c r="F28" s="65"/>
      <c r="G28" s="48"/>
      <c r="H28" s="76"/>
      <c r="I28" s="76"/>
      <c r="J28" s="76"/>
      <c r="K28" s="127"/>
      <c r="M28" s="102"/>
      <c r="N28" s="100"/>
      <c r="O28" s="100"/>
      <c r="P28" s="100"/>
    </row>
    <row r="29" spans="1:16" ht="81.900000000000006" customHeight="1">
      <c r="A29" s="30"/>
      <c r="B29" s="49">
        <f>B27+0.1</f>
        <v>1.5</v>
      </c>
      <c r="C29" s="21"/>
      <c r="D29" s="71" t="s">
        <v>156</v>
      </c>
      <c r="E29" s="48" t="s">
        <v>325</v>
      </c>
      <c r="F29" s="64" t="s">
        <v>98</v>
      </c>
      <c r="G29" s="67">
        <v>20</v>
      </c>
      <c r="H29" s="76">
        <f>H27+TIME(0,G27,0)</f>
        <v>0.57638888888888884</v>
      </c>
      <c r="I29" s="76">
        <f>I27+TIME(0,G27,0)</f>
        <v>0.32638888888888884</v>
      </c>
      <c r="J29" s="76">
        <f>J27+TIME(0,G27,0)</f>
        <v>0.49305555555555552</v>
      </c>
      <c r="K29" s="127">
        <f>K27+TIME(0,G27,0)</f>
        <v>0.86805555555555558</v>
      </c>
      <c r="L29" s="2"/>
      <c r="M29" s="33"/>
      <c r="N29" s="30"/>
      <c r="O29" s="30"/>
      <c r="P29" s="30"/>
    </row>
    <row r="30" spans="1:16" s="90" customFormat="1" ht="72.900000000000006" customHeight="1">
      <c r="B30" s="54">
        <f>B29+0.1</f>
        <v>1.6</v>
      </c>
      <c r="D30" s="163" t="s">
        <v>326</v>
      </c>
      <c r="E30" s="48" t="s">
        <v>327</v>
      </c>
      <c r="F30" s="191" t="s">
        <v>290</v>
      </c>
      <c r="G30" s="65">
        <v>10</v>
      </c>
      <c r="H30" s="76">
        <f>H29+TIME(0,G29,0)</f>
        <v>0.59027777777777768</v>
      </c>
      <c r="I30" s="76">
        <f>I29+TIME(0,G29,0)</f>
        <v>0.34027777777777773</v>
      </c>
      <c r="J30" s="76">
        <f>J29+TIME(0,G29,0)</f>
        <v>0.50694444444444442</v>
      </c>
      <c r="K30" s="127">
        <f>K29+TIME(0,G29,0)</f>
        <v>0.88194444444444442</v>
      </c>
    </row>
    <row r="31" spans="1:16" s="90" customFormat="1" ht="72.900000000000006" customHeight="1">
      <c r="B31" s="54">
        <f>B30+0.1</f>
        <v>1.7000000000000002</v>
      </c>
      <c r="D31" s="163" t="s">
        <v>330</v>
      </c>
      <c r="E31" s="48" t="s">
        <v>331</v>
      </c>
      <c r="F31" s="190" t="s">
        <v>287</v>
      </c>
      <c r="G31" s="565">
        <v>60</v>
      </c>
      <c r="H31" s="76">
        <f>H30+TIME(0,G30,0)</f>
        <v>0.5972222222222221</v>
      </c>
      <c r="I31" s="76">
        <f>I30+TIME(0,G30,0)</f>
        <v>0.34722222222222215</v>
      </c>
      <c r="J31" s="76">
        <f>J30+TIME(0,G30,0)</f>
        <v>0.51388888888888884</v>
      </c>
      <c r="K31" s="127">
        <f>K30+TIME(0,G30,0)</f>
        <v>0.88888888888888884</v>
      </c>
    </row>
    <row r="32" spans="1:16" s="90" customFormat="1" ht="72.900000000000006" customHeight="1">
      <c r="B32" s="54">
        <f>B31+0.1</f>
        <v>1.8000000000000003</v>
      </c>
      <c r="D32" s="566" t="s">
        <v>332</v>
      </c>
      <c r="E32" s="48" t="s">
        <v>333</v>
      </c>
      <c r="F32" s="86" t="s">
        <v>98</v>
      </c>
      <c r="G32" s="565">
        <v>5</v>
      </c>
      <c r="H32" s="76">
        <f>H31+TIME(0,G31,0)</f>
        <v>0.63888888888888873</v>
      </c>
      <c r="I32" s="76">
        <f>I31+TIME(0,G31,0)</f>
        <v>0.38888888888888884</v>
      </c>
      <c r="J32" s="76">
        <f>J31+TIME(0,G31,0)</f>
        <v>0.55555555555555547</v>
      </c>
      <c r="K32" s="127">
        <f>K31+TIME(0,G31,0)</f>
        <v>0.93055555555555547</v>
      </c>
    </row>
    <row r="33" spans="1:16" s="90" customFormat="1" ht="72.900000000000006" customHeight="1">
      <c r="B33" s="54">
        <f>B32+0.1</f>
        <v>1.9000000000000004</v>
      </c>
      <c r="D33" s="566" t="s">
        <v>334</v>
      </c>
      <c r="E33" s="48" t="s">
        <v>268</v>
      </c>
      <c r="F33" s="190" t="s">
        <v>234</v>
      </c>
      <c r="G33" s="565">
        <v>5</v>
      </c>
      <c r="H33" s="76">
        <f>H32+TIME(0,G32,0)</f>
        <v>0.64236111111111094</v>
      </c>
      <c r="I33" s="76">
        <f>I32+TIME(0,G32,0)</f>
        <v>0.39236111111111105</v>
      </c>
      <c r="J33" s="76">
        <f>J32+TIME(0,G32,0)</f>
        <v>0.55902777777777768</v>
      </c>
      <c r="K33" s="127">
        <f>K32+TIME(0,G32,0)</f>
        <v>0.93402777777777768</v>
      </c>
    </row>
    <row r="34" spans="1:16" s="90" customFormat="1" ht="72.900000000000006" customHeight="1">
      <c r="B34" s="54">
        <f>B33+0.1</f>
        <v>2.0000000000000004</v>
      </c>
      <c r="D34" s="117" t="s">
        <v>103</v>
      </c>
      <c r="E34" s="109"/>
      <c r="F34" s="113" t="s">
        <v>98</v>
      </c>
      <c r="G34" s="113">
        <v>1</v>
      </c>
      <c r="H34" s="76">
        <f>H33+TIME(0,G33,0)</f>
        <v>0.64583333333333315</v>
      </c>
      <c r="I34" s="76">
        <f>I33+TIME(0,G33,0)</f>
        <v>0.39583333333333326</v>
      </c>
      <c r="J34" s="76">
        <f>J33+TIME(0,G33,0)</f>
        <v>0.56249999999999989</v>
      </c>
      <c r="K34" s="127">
        <f>K33+TIME(0,G33,0)</f>
        <v>0.93749999999999989</v>
      </c>
    </row>
    <row r="35" spans="1:16" ht="17.399999999999999">
      <c r="A35" s="30"/>
      <c r="M35" s="33"/>
      <c r="N35" s="30"/>
      <c r="O35" s="30"/>
      <c r="P35" s="30"/>
    </row>
    <row r="36" spans="1:16" ht="17.399999999999999">
      <c r="A36" s="30"/>
      <c r="M36" s="33"/>
      <c r="N36" s="30"/>
      <c r="O36" s="30"/>
      <c r="P36" s="30"/>
    </row>
    <row r="37" spans="1:16" s="22" customFormat="1" ht="15" customHeight="1">
      <c r="D37" s="140" t="s">
        <v>104</v>
      </c>
      <c r="E37" s="110"/>
      <c r="H37" s="559"/>
      <c r="I37" s="559"/>
      <c r="J37" s="559"/>
      <c r="K37" s="269"/>
      <c r="L37" s="23"/>
    </row>
    <row r="38" spans="1:16" s="561" customFormat="1" ht="22.8">
      <c r="D38" s="338" t="s">
        <v>342</v>
      </c>
      <c r="E38" s="268"/>
      <c r="F38" s="268"/>
      <c r="H38" s="568"/>
      <c r="I38" s="568"/>
      <c r="J38" s="568"/>
      <c r="K38" s="270"/>
    </row>
    <row r="39" spans="1:16" s="561" customFormat="1" ht="23.4">
      <c r="D39" s="336" t="s">
        <v>343</v>
      </c>
      <c r="E39" s="568"/>
      <c r="F39" s="568"/>
      <c r="G39" s="568"/>
      <c r="H39" s="568"/>
      <c r="I39" s="568"/>
      <c r="J39" s="568"/>
      <c r="K39" s="270"/>
    </row>
    <row r="40" spans="1:16" s="561" customFormat="1" ht="21">
      <c r="D40" s="175" t="s">
        <v>344</v>
      </c>
      <c r="K40" s="268"/>
    </row>
    <row r="41" spans="1:16" s="88" customFormat="1" ht="21">
      <c r="D41" s="175" t="s">
        <v>144</v>
      </c>
      <c r="E41" s="561"/>
      <c r="F41" s="561"/>
      <c r="G41" s="561"/>
      <c r="H41" s="561"/>
      <c r="I41" s="561"/>
      <c r="J41" s="561"/>
      <c r="K41" s="268"/>
      <c r="M41" s="90"/>
    </row>
    <row r="42" spans="1:16" s="30" customFormat="1" ht="17.399999999999999">
      <c r="D42" s="179" t="s">
        <v>346</v>
      </c>
      <c r="E42" s="560"/>
      <c r="F42" s="560"/>
      <c r="G42" s="560"/>
      <c r="H42" s="560"/>
      <c r="I42" s="560"/>
      <c r="J42" s="560"/>
      <c r="K42" s="274"/>
      <c r="M42" s="33"/>
    </row>
    <row r="43" spans="1:16" s="88" customFormat="1" ht="21">
      <c r="D43" s="179" t="s">
        <v>347</v>
      </c>
      <c r="E43" s="561"/>
      <c r="F43" s="561"/>
      <c r="G43" s="561"/>
      <c r="H43" s="561"/>
      <c r="I43" s="561"/>
      <c r="J43" s="561"/>
      <c r="K43" s="268"/>
      <c r="M43" s="90"/>
    </row>
    <row r="44" spans="1:16" s="88" customFormat="1" ht="21">
      <c r="D44" s="175" t="s">
        <v>348</v>
      </c>
      <c r="K44" s="286"/>
      <c r="M44" s="90"/>
    </row>
    <row r="45" spans="1:16" s="88" customFormat="1" ht="20.399999999999999">
      <c r="D45" s="2"/>
      <c r="E45" s="2"/>
      <c r="F45" s="2"/>
      <c r="G45" s="2"/>
      <c r="H45" s="30"/>
      <c r="I45" s="2"/>
      <c r="J45" s="30"/>
      <c r="K45" s="287"/>
      <c r="M45" s="90"/>
    </row>
    <row r="46" spans="1:16" s="88" customFormat="1" ht="21">
      <c r="D46" s="596" t="s">
        <v>149</v>
      </c>
      <c r="K46" s="286"/>
      <c r="M46" s="90"/>
    </row>
    <row r="47" spans="1:16" s="88" customFormat="1" ht="21">
      <c r="D47" s="179" t="s">
        <v>349</v>
      </c>
      <c r="K47" s="286"/>
      <c r="M47" s="90"/>
    </row>
    <row r="48" spans="1:16" s="88" customFormat="1" ht="21">
      <c r="D48" s="596" t="s">
        <v>235</v>
      </c>
      <c r="K48" s="286"/>
      <c r="M48" s="90"/>
    </row>
    <row r="49" spans="1:13" s="88" customFormat="1" ht="21">
      <c r="D49" s="596" t="s">
        <v>151</v>
      </c>
      <c r="K49" s="286"/>
      <c r="M49" s="90"/>
    </row>
    <row r="50" spans="1:13" s="88" customFormat="1" ht="21">
      <c r="D50" s="595" t="s">
        <v>262</v>
      </c>
      <c r="K50" s="286"/>
      <c r="M50" s="90"/>
    </row>
    <row r="51" spans="1:13" s="88" customFormat="1" ht="21">
      <c r="D51" s="595" t="s">
        <v>237</v>
      </c>
      <c r="K51" s="286"/>
      <c r="M51" s="90"/>
    </row>
    <row r="52" spans="1:13" s="88" customFormat="1" ht="21">
      <c r="D52" s="596" t="s">
        <v>350</v>
      </c>
      <c r="K52" s="286"/>
      <c r="M52" s="90"/>
    </row>
    <row r="53" spans="1:13" s="88" customFormat="1" ht="21">
      <c r="D53" s="596" t="s">
        <v>200</v>
      </c>
      <c r="K53" s="286"/>
      <c r="M53" s="90"/>
    </row>
    <row r="54" spans="1:13" ht="21">
      <c r="A54" s="597"/>
      <c r="D54" s="595" t="s">
        <v>351</v>
      </c>
      <c r="E54" s="88"/>
      <c r="F54" s="88"/>
      <c r="G54" s="88"/>
      <c r="H54" s="88"/>
      <c r="I54" s="88"/>
      <c r="J54" s="88"/>
      <c r="K54" s="286"/>
      <c r="L54" s="2"/>
    </row>
    <row r="55" spans="1:13" s="88" customFormat="1" ht="21">
      <c r="D55" s="157"/>
      <c r="K55" s="286"/>
      <c r="M55" s="90"/>
    </row>
    <row r="56" spans="1:13" s="88" customFormat="1" ht="21">
      <c r="D56" s="157"/>
      <c r="K56" s="286"/>
      <c r="M56" s="90"/>
    </row>
    <row r="57" spans="1:13" s="88" customFormat="1" ht="21">
      <c r="D57" s="157"/>
      <c r="K57" s="286"/>
      <c r="M57" s="90"/>
    </row>
    <row r="58" spans="1:13" ht="21">
      <c r="A58" s="158"/>
      <c r="D58" s="189"/>
      <c r="E58" s="88"/>
      <c r="F58" s="88"/>
      <c r="G58" s="88"/>
      <c r="H58" s="88"/>
      <c r="I58" s="88"/>
      <c r="J58" s="88"/>
      <c r="K58" s="286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7" r:id="rId5" display="mailto:23367660100@ieeesa.webex.com" xr:uid="{87A79A6D-FE51-48C1-B4FD-DDB51CCFEE99}"/>
    <hyperlink ref="D42" r:id="rId6" display="https://ieeesa.webex.com/wbxmjs/joinservice/sites/ieeesa/meeting/download/3e0bdaecc2e845988112b28cb38bc738?siteurl=ieeesa&amp;MTID=m077b9725fcf2dbe44c37fbf440e67f30" xr:uid="{6115B267-86E5-4BD4-B9F3-808E5C20FBCC}"/>
    <hyperlink ref="D50" r:id="rId7" xr:uid="{4559D884-DA8B-4791-BC9C-33AA599EA3FA}"/>
    <hyperlink ref="D51" r:id="rId8" xr:uid="{66993151-FC09-4206-A4FD-916B99D19E1B}"/>
    <hyperlink ref="D54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3"/>
  <sheetViews>
    <sheetView zoomScaleNormal="100" workbookViewId="0">
      <selection activeCell="H4" sqref="H4:K6"/>
    </sheetView>
  </sheetViews>
  <sheetFormatPr defaultColWidth="8.88671875" defaultRowHeight="15"/>
  <cols>
    <col min="3" max="3" width="6.44140625" customWidth="1"/>
    <col min="4" max="4" width="42" style="74" customWidth="1"/>
    <col min="5" max="5" width="15.109375" style="74" customWidth="1"/>
    <col min="6" max="6" width="22.44140625" style="99" customWidth="1"/>
    <col min="7" max="7" width="8.44140625" style="99"/>
    <col min="8" max="8" width="14.33203125" style="99" customWidth="1"/>
    <col min="9" max="9" width="12.5546875" style="99" customWidth="1"/>
    <col min="10" max="10" width="14" style="99" customWidth="1"/>
    <col min="11" max="11" width="14.77734375" style="152" customWidth="1"/>
  </cols>
  <sheetData>
    <row r="1" spans="1:15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281"/>
    </row>
    <row r="2" spans="1:15" s="2" customFormat="1" ht="15.6">
      <c r="B2" s="15"/>
      <c r="C2" s="12"/>
      <c r="D2" s="18" t="s">
        <v>352</v>
      </c>
      <c r="E2" s="14"/>
      <c r="F2" s="15"/>
      <c r="G2" s="16"/>
      <c r="I2" s="16"/>
      <c r="J2" s="17"/>
      <c r="K2" s="281"/>
    </row>
    <row r="3" spans="1:15" s="2" customFormat="1" ht="15.6">
      <c r="B3" s="15"/>
      <c r="C3" s="12"/>
      <c r="D3" s="18"/>
      <c r="E3" s="14"/>
      <c r="F3" s="15"/>
      <c r="G3" s="16"/>
      <c r="I3" s="16"/>
      <c r="J3" s="17"/>
      <c r="K3" s="281"/>
    </row>
    <row r="4" spans="1:15" s="2" customFormat="1" ht="24.6">
      <c r="A4" s="30"/>
      <c r="B4" s="32"/>
      <c r="C4" s="37"/>
      <c r="D4" s="50"/>
      <c r="E4" s="20" t="s">
        <v>95</v>
      </c>
      <c r="F4" s="61" t="s">
        <v>96</v>
      </c>
      <c r="G4" s="87" t="s">
        <v>91</v>
      </c>
      <c r="H4" s="558" t="s">
        <v>364</v>
      </c>
      <c r="I4" s="558" t="s">
        <v>365</v>
      </c>
      <c r="J4" s="194" t="s">
        <v>366</v>
      </c>
      <c r="K4" s="282" t="s">
        <v>367</v>
      </c>
      <c r="M4" s="30"/>
      <c r="N4" s="30"/>
      <c r="O4" s="30"/>
    </row>
    <row r="5" spans="1:15" s="2" customFormat="1" ht="72.75" customHeight="1">
      <c r="A5" s="30"/>
      <c r="B5" s="32"/>
      <c r="C5" s="37"/>
      <c r="D5" s="335" t="s">
        <v>353</v>
      </c>
      <c r="E5" s="20"/>
      <c r="F5" s="61"/>
      <c r="G5" s="48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  <c r="M5" s="30"/>
      <c r="N5" s="30"/>
      <c r="O5" s="30"/>
    </row>
    <row r="6" spans="1:15" s="88" customFormat="1" ht="21">
      <c r="A6" s="91"/>
      <c r="B6" s="70">
        <v>2.1</v>
      </c>
      <c r="C6" s="92"/>
      <c r="D6" s="111" t="s">
        <v>105</v>
      </c>
      <c r="E6" s="67" t="s">
        <v>321</v>
      </c>
      <c r="F6" s="112" t="s">
        <v>106</v>
      </c>
      <c r="G6" s="115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5" s="88" customFormat="1" ht="31.2">
      <c r="A7" s="91"/>
      <c r="B7" s="70"/>
      <c r="C7" s="92"/>
      <c r="D7" s="111" t="s">
        <v>27</v>
      </c>
      <c r="E7" s="48" t="s">
        <v>321</v>
      </c>
      <c r="F7" s="99"/>
      <c r="G7" s="115">
        <v>1</v>
      </c>
      <c r="H7" s="56">
        <f>H6+TIME(0,G6,0)</f>
        <v>0.56319444444444444</v>
      </c>
      <c r="I7" s="56">
        <f>I6+TIME(0,G6,0)</f>
        <v>0.31319444444444444</v>
      </c>
      <c r="J7" s="56">
        <f>J6+TIME(0,G6,0)</f>
        <v>0.47986111111111113</v>
      </c>
      <c r="K7" s="129">
        <f>K6+TIME(0,G6,0)</f>
        <v>0.85486111111111118</v>
      </c>
    </row>
    <row r="8" spans="1:15" s="88" customFormat="1" ht="20.399999999999999">
      <c r="A8" s="91"/>
      <c r="B8" s="36">
        <f>B6+0.1</f>
        <v>2.2000000000000002</v>
      </c>
      <c r="C8" s="81"/>
      <c r="D8" s="111" t="s">
        <v>99</v>
      </c>
      <c r="E8" s="125"/>
      <c r="F8" s="112" t="s">
        <v>107</v>
      </c>
      <c r="G8" s="115">
        <v>1</v>
      </c>
      <c r="H8" s="66">
        <f>H7+TIME(0,G7,0)</f>
        <v>0.56388888888888888</v>
      </c>
      <c r="I8" s="66">
        <f>I7+TIME(0,G7,0)</f>
        <v>0.31388888888888888</v>
      </c>
      <c r="J8" s="66">
        <f>J7+TIME(0,G7,0)</f>
        <v>0.48055555555555557</v>
      </c>
      <c r="K8" s="130">
        <f>K7+TIME(0,G7,0)</f>
        <v>0.85555555555555562</v>
      </c>
    </row>
    <row r="9" spans="1:15" s="88" customFormat="1" ht="23.25" customHeight="1">
      <c r="A9" s="91"/>
      <c r="B9" s="36">
        <f>B8+0.1</f>
        <v>2.3000000000000003</v>
      </c>
      <c r="C9" s="81"/>
      <c r="D9" s="111" t="s">
        <v>108</v>
      </c>
      <c r="E9" s="108"/>
      <c r="F9" s="112" t="s">
        <v>98</v>
      </c>
      <c r="G9" s="115">
        <v>1</v>
      </c>
      <c r="H9" s="66">
        <f>H8+TIME(0,G8,0)</f>
        <v>0.56458333333333333</v>
      </c>
      <c r="I9" s="66">
        <f>I8+TIME(0,G8,0)</f>
        <v>0.31458333333333333</v>
      </c>
      <c r="J9" s="66">
        <f>J8+TIME(0,G8,0)</f>
        <v>0.48125000000000001</v>
      </c>
      <c r="K9" s="130">
        <f>K8+TIME(0,G8,0)</f>
        <v>0.85625000000000007</v>
      </c>
    </row>
    <row r="10" spans="1:15" s="90" customFormat="1" ht="54.9" customHeight="1">
      <c r="B10" s="54">
        <f>B9+0.1</f>
        <v>2.4000000000000004</v>
      </c>
      <c r="D10" s="146" t="s">
        <v>109</v>
      </c>
      <c r="E10" s="48" t="s">
        <v>322</v>
      </c>
      <c r="F10" s="86" t="s">
        <v>98</v>
      </c>
      <c r="G10" s="113">
        <v>5</v>
      </c>
      <c r="H10" s="56">
        <f>H9+TIME(0,G9,0)</f>
        <v>0.56527777777777777</v>
      </c>
      <c r="I10" s="56">
        <f>I9+TIME(0,G9,0)</f>
        <v>0.31527777777777777</v>
      </c>
      <c r="J10" s="56">
        <f>J9+TIME(0,G9,0)</f>
        <v>0.48194444444444445</v>
      </c>
      <c r="K10" s="129">
        <f>K9+TIME(0,G9,0)</f>
        <v>0.85694444444444451</v>
      </c>
    </row>
    <row r="11" spans="1:15" s="88" customFormat="1" ht="46.65" customHeight="1">
      <c r="B11" s="94"/>
      <c r="C11" s="89"/>
      <c r="D11" s="147" t="s">
        <v>202</v>
      </c>
      <c r="E11" s="109"/>
      <c r="F11" s="78"/>
      <c r="G11" s="67"/>
      <c r="I11" s="26"/>
      <c r="K11" s="271"/>
    </row>
    <row r="12" spans="1:15" s="2" customFormat="1" ht="82.5" customHeight="1">
      <c r="A12" s="30"/>
      <c r="B12" s="54">
        <f>B10+0.1</f>
        <v>2.5000000000000004</v>
      </c>
      <c r="C12" s="21"/>
      <c r="D12" s="164" t="s">
        <v>140</v>
      </c>
      <c r="E12" s="67" t="s">
        <v>354</v>
      </c>
      <c r="F12" s="77" t="s">
        <v>157</v>
      </c>
      <c r="G12" s="67">
        <v>20</v>
      </c>
      <c r="H12" s="76">
        <f>H10+TIME(0,G10,0)</f>
        <v>0.56874999999999998</v>
      </c>
      <c r="I12" s="76">
        <f>I10+TIME(0,G10,0)</f>
        <v>0.31874999999999998</v>
      </c>
      <c r="J12" s="76">
        <f>J10+TIME(0,G10,0)</f>
        <v>0.48541666666666666</v>
      </c>
      <c r="K12" s="127">
        <f>K10+TIME(0,G10,0)</f>
        <v>0.86041666666666672</v>
      </c>
      <c r="M12" s="30"/>
      <c r="N12" s="30"/>
      <c r="O12" s="30"/>
    </row>
    <row r="13" spans="1:15" s="165" customFormat="1" ht="55.5" customHeight="1">
      <c r="B13" s="54">
        <f t="shared" ref="B13" si="0">B12+0.1</f>
        <v>2.6000000000000005</v>
      </c>
      <c r="C13" s="114"/>
      <c r="D13" s="166" t="s">
        <v>139</v>
      </c>
      <c r="E13" s="48" t="s">
        <v>355</v>
      </c>
      <c r="F13" s="77" t="s">
        <v>137</v>
      </c>
      <c r="G13" s="67">
        <v>20</v>
      </c>
      <c r="H13" s="76">
        <f t="shared" ref="H13:H18" si="1">H12+TIME(0,G12,0)</f>
        <v>0.58263888888888882</v>
      </c>
      <c r="I13" s="76">
        <f t="shared" ref="I13" si="2">I12+TIME(0,G12,0)</f>
        <v>0.33263888888888887</v>
      </c>
      <c r="J13" s="76">
        <f t="shared" ref="J13:J18" si="3">J12+TIME(0,G12,0)</f>
        <v>0.49930555555555556</v>
      </c>
      <c r="K13" s="127">
        <f t="shared" ref="K13:K18" si="4">K12+TIME(0,G12,0)</f>
        <v>0.87430555555555556</v>
      </c>
    </row>
    <row r="14" spans="1:15" s="90" customFormat="1" ht="87.9" customHeight="1">
      <c r="B14" s="54">
        <f>B13+0.1</f>
        <v>2.7000000000000006</v>
      </c>
      <c r="D14" s="174" t="s">
        <v>160</v>
      </c>
      <c r="E14" s="48" t="s">
        <v>356</v>
      </c>
      <c r="F14" s="64" t="s">
        <v>161</v>
      </c>
      <c r="G14" s="65">
        <v>20</v>
      </c>
      <c r="H14" s="56">
        <f t="shared" si="1"/>
        <v>0.59652777777777766</v>
      </c>
      <c r="I14" s="56">
        <f>I13+TIME(0,G13,0)</f>
        <v>0.34652777777777777</v>
      </c>
      <c r="J14" s="56">
        <f t="shared" si="3"/>
        <v>0.5131944444444444</v>
      </c>
      <c r="K14" s="129">
        <f t="shared" si="4"/>
        <v>0.8881944444444444</v>
      </c>
    </row>
    <row r="15" spans="1:15" s="90" customFormat="1" ht="72.900000000000006" customHeight="1">
      <c r="B15" s="54">
        <f>B14+0.1</f>
        <v>2.8000000000000007</v>
      </c>
      <c r="D15" s="163" t="s">
        <v>357</v>
      </c>
      <c r="E15" s="48" t="s">
        <v>331</v>
      </c>
      <c r="F15" s="190" t="s">
        <v>287</v>
      </c>
      <c r="G15" s="148">
        <v>30</v>
      </c>
      <c r="H15" s="76">
        <f t="shared" si="1"/>
        <v>0.6104166666666665</v>
      </c>
      <c r="I15" s="76">
        <f>I14+TIME(0,G14,0)</f>
        <v>0.36041666666666666</v>
      </c>
      <c r="J15" s="76">
        <f t="shared" si="3"/>
        <v>0.52708333333333324</v>
      </c>
      <c r="K15" s="127">
        <f t="shared" si="4"/>
        <v>0.90208333333333324</v>
      </c>
    </row>
    <row r="16" spans="1:15" s="90" customFormat="1" ht="72.900000000000006" customHeight="1">
      <c r="B16" s="54">
        <f>B15+0.1</f>
        <v>2.9000000000000008</v>
      </c>
      <c r="D16" s="149" t="s">
        <v>358</v>
      </c>
      <c r="E16" s="48" t="s">
        <v>359</v>
      </c>
      <c r="F16" s="86" t="s">
        <v>289</v>
      </c>
      <c r="G16" s="148">
        <v>15</v>
      </c>
      <c r="H16" s="76">
        <f t="shared" si="1"/>
        <v>0.63124999999999987</v>
      </c>
      <c r="I16" s="76">
        <f>I15+TIME(0,G15,0)</f>
        <v>0.38124999999999998</v>
      </c>
      <c r="J16" s="76">
        <f t="shared" si="3"/>
        <v>0.54791666666666661</v>
      </c>
      <c r="K16" s="127">
        <f t="shared" si="4"/>
        <v>0.92291666666666661</v>
      </c>
    </row>
    <row r="17" spans="1:15" s="90" customFormat="1" ht="72" customHeight="1">
      <c r="B17" s="54">
        <f>B16+0.1</f>
        <v>3.0000000000000009</v>
      </c>
      <c r="D17" s="149" t="s">
        <v>334</v>
      </c>
      <c r="E17" s="48" t="s">
        <v>268</v>
      </c>
      <c r="F17" s="190" t="s">
        <v>250</v>
      </c>
      <c r="G17" s="148">
        <v>5</v>
      </c>
      <c r="H17" s="76">
        <f t="shared" si="1"/>
        <v>0.6416666666666665</v>
      </c>
      <c r="I17" s="76">
        <f>I16+TIME(0,G16,0)</f>
        <v>0.39166666666666666</v>
      </c>
      <c r="J17" s="76">
        <f t="shared" si="3"/>
        <v>0.55833333333333324</v>
      </c>
      <c r="K17" s="127">
        <f t="shared" si="4"/>
        <v>0.93333333333333324</v>
      </c>
    </row>
    <row r="18" spans="1:15" s="17" customFormat="1" ht="57" customHeight="1">
      <c r="B18" s="54">
        <f>B17+0.1</f>
        <v>3.100000000000001</v>
      </c>
      <c r="C18" s="90"/>
      <c r="D18" s="117" t="s">
        <v>103</v>
      </c>
      <c r="E18" s="192"/>
      <c r="F18" s="113" t="s">
        <v>98</v>
      </c>
      <c r="G18" s="65">
        <v>1</v>
      </c>
      <c r="H18" s="76">
        <f t="shared" si="1"/>
        <v>0.64513888888888871</v>
      </c>
      <c r="I18" s="76">
        <f>I17+TIME(0,G17,0)</f>
        <v>0.39513888888888887</v>
      </c>
      <c r="J18" s="76">
        <f t="shared" si="3"/>
        <v>0.56180555555555545</v>
      </c>
      <c r="K18" s="127">
        <f t="shared" si="4"/>
        <v>0.93680555555555545</v>
      </c>
    </row>
    <row r="21" spans="1:15" s="2" customFormat="1" ht="40.200000000000003">
      <c r="A21" s="30"/>
      <c r="B21" s="32"/>
      <c r="C21" s="37"/>
      <c r="D21" s="50"/>
      <c r="E21" s="20" t="s">
        <v>95</v>
      </c>
      <c r="F21" s="61" t="s">
        <v>96</v>
      </c>
      <c r="G21" s="87" t="s">
        <v>91</v>
      </c>
      <c r="H21" s="87" t="s">
        <v>259</v>
      </c>
      <c r="I21" s="87" t="s">
        <v>260</v>
      </c>
      <c r="J21" s="288" t="s">
        <v>258</v>
      </c>
      <c r="K21" s="282" t="s">
        <v>257</v>
      </c>
      <c r="M21" s="30"/>
      <c r="N21" s="30"/>
      <c r="O21" s="30"/>
    </row>
    <row r="22" spans="1:15" s="2" customFormat="1" ht="72.75" customHeight="1">
      <c r="A22" s="30"/>
      <c r="B22" s="32"/>
      <c r="C22" s="37"/>
      <c r="D22" s="335" t="s">
        <v>292</v>
      </c>
      <c r="E22" s="20"/>
      <c r="F22" s="61"/>
      <c r="G22" s="48">
        <v>90</v>
      </c>
      <c r="H22" s="76">
        <f>J22-4/24</f>
        <v>0.76041666666666674</v>
      </c>
      <c r="I22" s="76">
        <f>J22-7/24</f>
        <v>0.63541666666666674</v>
      </c>
      <c r="J22" s="76">
        <v>0.92708333333333337</v>
      </c>
      <c r="K22" s="127">
        <f>J22+9/24</f>
        <v>1.3020833333333335</v>
      </c>
      <c r="M22" s="30"/>
      <c r="N22" s="30"/>
      <c r="O22" s="30"/>
    </row>
    <row r="23" spans="1:15" s="88" customFormat="1" ht="21">
      <c r="A23" s="91"/>
      <c r="B23" s="70"/>
      <c r="C23" s="92"/>
      <c r="D23" s="111"/>
      <c r="E23" s="67"/>
      <c r="F23" s="112"/>
      <c r="G23" s="115"/>
      <c r="H23" s="76"/>
      <c r="I23" s="76"/>
      <c r="J23" s="76"/>
      <c r="K23" s="127"/>
    </row>
    <row r="24" spans="1:15" s="88" customFormat="1" ht="21">
      <c r="A24" s="91"/>
      <c r="B24" s="70"/>
      <c r="C24" s="92"/>
      <c r="D24" s="111"/>
      <c r="E24" s="67"/>
      <c r="F24" s="112"/>
      <c r="G24" s="115"/>
      <c r="H24" s="76"/>
      <c r="I24" s="76"/>
      <c r="J24" s="76"/>
      <c r="K24" s="127"/>
    </row>
    <row r="25" spans="1:15" s="22" customFormat="1" ht="15" customHeight="1">
      <c r="D25" s="140" t="s">
        <v>104</v>
      </c>
      <c r="E25" s="110"/>
      <c r="H25" s="559"/>
      <c r="I25" s="559"/>
      <c r="J25" s="559"/>
      <c r="K25" s="269"/>
      <c r="L25" s="23"/>
    </row>
    <row r="26" spans="1:15" s="561" customFormat="1" ht="22.8">
      <c r="D26" s="338" t="s">
        <v>360</v>
      </c>
      <c r="E26" s="268"/>
      <c r="F26" s="268"/>
      <c r="H26" s="568"/>
      <c r="I26" s="568"/>
      <c r="J26" s="568"/>
      <c r="K26" s="270"/>
    </row>
    <row r="27" spans="1:15" s="561" customFormat="1" ht="23.4">
      <c r="D27" s="336" t="s">
        <v>343</v>
      </c>
      <c r="E27" s="568"/>
      <c r="F27" s="568"/>
      <c r="G27" s="568"/>
      <c r="H27" s="568"/>
      <c r="I27" s="568"/>
      <c r="J27" s="568"/>
      <c r="K27" s="270"/>
    </row>
    <row r="28" spans="1:15" s="561" customFormat="1" ht="21">
      <c r="D28" s="175" t="s">
        <v>344</v>
      </c>
      <c r="K28" s="268"/>
    </row>
    <row r="29" spans="1:15" s="88" customFormat="1" ht="21">
      <c r="D29" s="175" t="s">
        <v>144</v>
      </c>
      <c r="E29" s="561"/>
      <c r="F29" s="561"/>
      <c r="G29" s="561"/>
      <c r="H29" s="561"/>
      <c r="I29" s="561"/>
      <c r="J29" s="561"/>
      <c r="K29" s="268"/>
      <c r="M29" s="90"/>
    </row>
    <row r="30" spans="1:15" s="30" customFormat="1" ht="17.399999999999999">
      <c r="D30" s="179" t="s">
        <v>346</v>
      </c>
      <c r="E30" s="560"/>
      <c r="F30" s="560"/>
      <c r="G30" s="560"/>
      <c r="H30" s="560"/>
      <c r="I30" s="560"/>
      <c r="J30" s="560"/>
      <c r="K30" s="274"/>
      <c r="M30" s="33"/>
    </row>
    <row r="31" spans="1:15" s="88" customFormat="1" ht="21">
      <c r="D31" s="179" t="s">
        <v>347</v>
      </c>
      <c r="E31" s="561"/>
      <c r="F31" s="561"/>
      <c r="G31" s="561"/>
      <c r="H31" s="561"/>
      <c r="I31" s="561"/>
      <c r="J31" s="561"/>
      <c r="K31" s="268"/>
      <c r="M31" s="90"/>
    </row>
    <row r="32" spans="1:15" s="88" customFormat="1" ht="21">
      <c r="D32" s="175" t="s">
        <v>348</v>
      </c>
      <c r="K32" s="286"/>
      <c r="M32" s="90"/>
    </row>
    <row r="33" spans="1:13" s="88" customFormat="1" ht="20.399999999999999">
      <c r="D33" s="2"/>
      <c r="E33" s="2"/>
      <c r="F33" s="2"/>
      <c r="G33" s="2"/>
      <c r="H33" s="30"/>
      <c r="I33" s="2"/>
      <c r="J33" s="30"/>
      <c r="K33" s="287"/>
      <c r="M33" s="90"/>
    </row>
    <row r="34" spans="1:13" s="88" customFormat="1" ht="21">
      <c r="D34" s="596" t="s">
        <v>149</v>
      </c>
      <c r="K34" s="286"/>
      <c r="M34" s="90"/>
    </row>
    <row r="35" spans="1:13" s="88" customFormat="1" ht="21">
      <c r="D35" s="179" t="s">
        <v>349</v>
      </c>
      <c r="K35" s="286"/>
      <c r="M35" s="90"/>
    </row>
    <row r="36" spans="1:13" s="88" customFormat="1" ht="21">
      <c r="D36" s="596" t="s">
        <v>235</v>
      </c>
      <c r="K36" s="286"/>
      <c r="M36" s="90"/>
    </row>
    <row r="37" spans="1:13" s="88" customFormat="1" ht="21">
      <c r="D37" s="596" t="s">
        <v>151</v>
      </c>
      <c r="K37" s="286"/>
      <c r="M37" s="90"/>
    </row>
    <row r="38" spans="1:13" s="88" customFormat="1" ht="21">
      <c r="D38" s="595" t="s">
        <v>262</v>
      </c>
      <c r="K38" s="286"/>
      <c r="M38" s="90"/>
    </row>
    <row r="39" spans="1:13" s="88" customFormat="1" ht="21">
      <c r="D39" s="595" t="s">
        <v>237</v>
      </c>
      <c r="K39" s="286"/>
      <c r="M39" s="90"/>
    </row>
    <row r="40" spans="1:13" s="88" customFormat="1" ht="21">
      <c r="D40" s="596" t="s">
        <v>350</v>
      </c>
      <c r="K40" s="286"/>
      <c r="M40" s="90"/>
    </row>
    <row r="41" spans="1:13" s="88" customFormat="1" ht="21">
      <c r="D41" s="596" t="s">
        <v>200</v>
      </c>
      <c r="K41" s="286"/>
      <c r="M41" s="90"/>
    </row>
    <row r="42" spans="1:13" s="2" customFormat="1" ht="21">
      <c r="A42" s="597"/>
      <c r="D42" s="595" t="s">
        <v>351</v>
      </c>
      <c r="E42" s="88"/>
      <c r="F42" s="88"/>
      <c r="G42" s="88"/>
      <c r="H42" s="88"/>
      <c r="I42" s="88"/>
      <c r="J42" s="88"/>
      <c r="K42" s="286"/>
      <c r="M42" s="17"/>
    </row>
    <row r="43" spans="1:13">
      <c r="D43" s="345" t="s">
        <v>293</v>
      </c>
    </row>
  </sheetData>
  <phoneticPr fontId="23"/>
  <hyperlinks>
    <hyperlink ref="D35" r:id="rId1" display="mailto:23367660100@ieeesa.webex.com" xr:uid="{C2E3AA1A-EFF4-4022-84A5-235909401861}"/>
    <hyperlink ref="D30" r:id="rId2" display="https://ieeesa.webex.com/wbxmjs/joinservice/sites/ieeesa/meeting/download/3e0bdaecc2e845988112b28cb38bc738?siteurl=ieeesa&amp;MTID=m077b9725fcf2dbe44c37fbf440e67f30" xr:uid="{2D9F8442-0258-45CF-B52C-F743058CAC8D}"/>
    <hyperlink ref="D38" r:id="rId3" xr:uid="{3EF206FE-B029-41E2-8E24-42A62C7B6766}"/>
    <hyperlink ref="D39" r:id="rId4" xr:uid="{7BACD099-E709-426D-B8B8-3F8C49A3996A}"/>
    <hyperlink ref="D42" r:id="rId5" xr:uid="{52C80CEB-7733-48CE-8E72-2745E3164AF7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A14" zoomScale="90" zoomScaleNormal="90" workbookViewId="0">
      <selection activeCell="H5" sqref="H5:K7"/>
    </sheetView>
  </sheetViews>
  <sheetFormatPr defaultColWidth="9.44140625" defaultRowHeight="15.6"/>
  <cols>
    <col min="1" max="1" width="2.44140625" style="2" customWidth="1"/>
    <col min="2" max="2" width="7.109375" style="2" bestFit="1" customWidth="1"/>
    <col min="3" max="3" width="3.44140625" style="2" customWidth="1"/>
    <col min="4" max="4" width="51.44140625" style="2" customWidth="1"/>
    <col min="5" max="5" width="14.44140625" style="14" customWidth="1"/>
    <col min="6" max="6" width="41.44140625" style="2" customWidth="1"/>
    <col min="7" max="7" width="12.88671875" style="2" customWidth="1"/>
    <col min="8" max="8" width="13.44140625" style="99" customWidth="1"/>
    <col min="9" max="9" width="12.5546875" style="99" customWidth="1"/>
    <col min="10" max="10" width="14" style="99" customWidth="1"/>
    <col min="11" max="11" width="14.77734375" style="152" customWidth="1"/>
    <col min="12" max="12" width="17.44140625" style="17" customWidth="1"/>
    <col min="13" max="16384" width="9.44140625" style="2"/>
  </cols>
  <sheetData>
    <row r="1" spans="1:13" ht="17.399999999999999">
      <c r="B1" s="11"/>
      <c r="C1" s="12"/>
      <c r="D1" s="13" t="s">
        <v>90</v>
      </c>
      <c r="F1" s="15"/>
      <c r="G1" s="16"/>
      <c r="H1" s="2"/>
      <c r="I1" s="16"/>
      <c r="J1" s="17"/>
      <c r="K1" s="281"/>
      <c r="M1" s="17"/>
    </row>
    <row r="2" spans="1:13">
      <c r="B2" s="15"/>
      <c r="C2" s="12"/>
      <c r="D2" s="18" t="s">
        <v>362</v>
      </c>
      <c r="F2" s="15"/>
      <c r="G2" s="16"/>
      <c r="H2" s="2"/>
      <c r="I2" s="16"/>
      <c r="J2" s="17"/>
      <c r="K2" s="281"/>
      <c r="M2" s="17"/>
    </row>
    <row r="3" spans="1:13" s="26" customFormat="1">
      <c r="B3" s="186"/>
      <c r="C3" s="21"/>
      <c r="D3" s="55"/>
      <c r="E3" s="14"/>
      <c r="F3" s="189"/>
      <c r="G3" s="67"/>
      <c r="H3" s="76"/>
      <c r="I3" s="76"/>
      <c r="J3" s="76"/>
      <c r="K3" s="127"/>
      <c r="L3" s="57"/>
      <c r="M3" s="57"/>
    </row>
    <row r="4" spans="1:13" s="26" customFormat="1">
      <c r="B4" s="186"/>
      <c r="C4" s="21"/>
      <c r="D4" s="55"/>
      <c r="E4" s="14"/>
      <c r="F4" s="189"/>
      <c r="G4" s="67"/>
      <c r="H4" s="76"/>
      <c r="I4" s="76"/>
      <c r="J4" s="76"/>
      <c r="K4" s="127"/>
      <c r="L4" s="57"/>
      <c r="M4" s="57"/>
    </row>
    <row r="5" spans="1:13" s="30" customFormat="1" ht="36.6">
      <c r="B5" s="41"/>
      <c r="C5" s="41"/>
      <c r="E5" s="20" t="s">
        <v>95</v>
      </c>
      <c r="F5" s="61" t="s">
        <v>96</v>
      </c>
      <c r="G5" s="46" t="s">
        <v>91</v>
      </c>
      <c r="H5" s="558" t="s">
        <v>368</v>
      </c>
      <c r="I5" s="558" t="s">
        <v>369</v>
      </c>
      <c r="J5" s="194" t="s">
        <v>370</v>
      </c>
      <c r="K5" s="282" t="s">
        <v>371</v>
      </c>
      <c r="L5" s="69"/>
    </row>
    <row r="6" spans="1:13" s="141" customFormat="1" ht="54.9" customHeight="1">
      <c r="B6" s="142"/>
      <c r="C6" s="82"/>
      <c r="D6" s="337" t="s">
        <v>363</v>
      </c>
      <c r="E6" s="67"/>
      <c r="F6" s="113"/>
      <c r="G6" s="64">
        <v>120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  <c r="L6" s="68"/>
    </row>
    <row r="7" spans="1:13" s="88" customFormat="1" ht="21">
      <c r="A7" s="91"/>
      <c r="B7" s="70">
        <v>3.1</v>
      </c>
      <c r="C7" s="92"/>
      <c r="D7" s="111" t="s">
        <v>105</v>
      </c>
      <c r="E7" s="67" t="s">
        <v>321</v>
      </c>
      <c r="F7" s="112" t="s">
        <v>106</v>
      </c>
      <c r="G7" s="125">
        <v>1</v>
      </c>
      <c r="H7" s="76">
        <f>J7+2/24</f>
        <v>0.5625</v>
      </c>
      <c r="I7" s="76">
        <f>J7-4/24</f>
        <v>0.3125</v>
      </c>
      <c r="J7" s="76">
        <v>0.47916666666666669</v>
      </c>
      <c r="K7" s="127">
        <f>J7+9/24</f>
        <v>0.85416666666666674</v>
      </c>
      <c r="L7" s="68"/>
    </row>
    <row r="8" spans="1:13" s="88" customFormat="1" ht="21">
      <c r="A8" s="91"/>
      <c r="B8" s="70"/>
      <c r="C8" s="92"/>
      <c r="D8" s="111" t="s">
        <v>27</v>
      </c>
      <c r="E8" s="48" t="s">
        <v>321</v>
      </c>
      <c r="F8" s="99"/>
      <c r="G8" s="125">
        <v>1</v>
      </c>
      <c r="H8" s="76">
        <f t="shared" ref="H8:H14" si="0">H7+TIME(0,G7,0)</f>
        <v>0.56319444444444444</v>
      </c>
      <c r="I8" s="76">
        <f t="shared" ref="I8:I14" si="1">I7+TIME(0,G7,0)</f>
        <v>0.31319444444444444</v>
      </c>
      <c r="J8" s="76">
        <f t="shared" ref="J8:J14" si="2">J7+TIME(0,G7,0)</f>
        <v>0.47986111111111113</v>
      </c>
      <c r="K8" s="127">
        <f t="shared" ref="K8:K14" si="3">K7+TIME(0,G7,0)</f>
        <v>0.85486111111111118</v>
      </c>
      <c r="L8" s="76"/>
    </row>
    <row r="9" spans="1:13" s="88" customFormat="1" ht="20.399999999999999">
      <c r="A9" s="91"/>
      <c r="B9" s="36">
        <f>B7+0.1</f>
        <v>3.2</v>
      </c>
      <c r="C9" s="81"/>
      <c r="D9" s="111" t="s">
        <v>99</v>
      </c>
      <c r="E9" s="125"/>
      <c r="F9" s="112" t="s">
        <v>107</v>
      </c>
      <c r="G9" s="125">
        <v>1</v>
      </c>
      <c r="H9" s="76">
        <f t="shared" si="0"/>
        <v>0.56388888888888888</v>
      </c>
      <c r="I9" s="76">
        <f t="shared" si="1"/>
        <v>0.31388888888888888</v>
      </c>
      <c r="J9" s="76">
        <f t="shared" si="2"/>
        <v>0.48055555555555557</v>
      </c>
      <c r="K9" s="127">
        <f t="shared" si="3"/>
        <v>0.85555555555555562</v>
      </c>
      <c r="L9" s="68"/>
    </row>
    <row r="10" spans="1:13" s="88" customFormat="1" ht="23.25" customHeight="1">
      <c r="A10" s="91"/>
      <c r="B10" s="36">
        <f>B9+0.1</f>
        <v>3.3000000000000003</v>
      </c>
      <c r="C10" s="81"/>
      <c r="D10" s="111" t="s">
        <v>108</v>
      </c>
      <c r="E10" s="108"/>
      <c r="F10" s="112" t="s">
        <v>98</v>
      </c>
      <c r="G10" s="125">
        <v>1</v>
      </c>
      <c r="H10" s="56">
        <f t="shared" si="0"/>
        <v>0.56458333333333333</v>
      </c>
      <c r="I10" s="56">
        <f t="shared" si="1"/>
        <v>0.31458333333333333</v>
      </c>
      <c r="J10" s="56">
        <f t="shared" si="2"/>
        <v>0.48125000000000001</v>
      </c>
      <c r="K10" s="129">
        <f t="shared" si="3"/>
        <v>0.85625000000000007</v>
      </c>
      <c r="L10" s="68"/>
    </row>
    <row r="11" spans="1:13" s="88" customFormat="1" ht="23.25" customHeight="1">
      <c r="A11" s="91"/>
      <c r="B11" s="36">
        <f>B10+0.1</f>
        <v>3.4000000000000004</v>
      </c>
      <c r="C11" s="81"/>
      <c r="D11" s="111" t="s">
        <v>109</v>
      </c>
      <c r="E11" s="108" t="s">
        <v>322</v>
      </c>
      <c r="F11" s="112" t="s">
        <v>98</v>
      </c>
      <c r="G11" s="125">
        <v>1</v>
      </c>
      <c r="H11" s="56">
        <f t="shared" si="0"/>
        <v>0.56527777777777777</v>
      </c>
      <c r="I11" s="56">
        <f t="shared" si="1"/>
        <v>0.31527777777777777</v>
      </c>
      <c r="J11" s="56">
        <f t="shared" si="2"/>
        <v>0.48194444444444445</v>
      </c>
      <c r="K11" s="129">
        <f t="shared" si="3"/>
        <v>0.85694444444444451</v>
      </c>
      <c r="L11" s="68"/>
    </row>
    <row r="12" spans="1:13" s="17" customFormat="1" ht="99.75" customHeight="1">
      <c r="B12" s="93">
        <f>B11+0.1</f>
        <v>3.5000000000000004</v>
      </c>
      <c r="C12" s="90"/>
      <c r="D12" s="553" t="s">
        <v>169</v>
      </c>
      <c r="E12" s="48" t="s">
        <v>373</v>
      </c>
      <c r="F12" s="77" t="s">
        <v>159</v>
      </c>
      <c r="G12" s="67">
        <v>20</v>
      </c>
      <c r="H12" s="76">
        <f t="shared" si="0"/>
        <v>0.56597222222222221</v>
      </c>
      <c r="I12" s="76">
        <f t="shared" si="1"/>
        <v>0.31597222222222221</v>
      </c>
      <c r="J12" s="76">
        <f t="shared" si="2"/>
        <v>0.4826388888888889</v>
      </c>
      <c r="K12" s="127">
        <f t="shared" si="3"/>
        <v>0.85763888888888895</v>
      </c>
    </row>
    <row r="13" spans="1:13" s="17" customFormat="1" ht="74.25" customHeight="1">
      <c r="B13" s="93">
        <f>B12+0.1</f>
        <v>3.6000000000000005</v>
      </c>
      <c r="C13" s="90"/>
      <c r="D13" s="553" t="s">
        <v>163</v>
      </c>
      <c r="E13" s="48" t="s">
        <v>374</v>
      </c>
      <c r="F13" s="77" t="s">
        <v>162</v>
      </c>
      <c r="G13" s="67">
        <v>20</v>
      </c>
      <c r="H13" s="76">
        <f t="shared" si="0"/>
        <v>0.57986111111111105</v>
      </c>
      <c r="I13" s="76">
        <f t="shared" si="1"/>
        <v>0.3298611111111111</v>
      </c>
      <c r="J13" s="76">
        <f t="shared" si="2"/>
        <v>0.49652777777777779</v>
      </c>
      <c r="K13" s="127">
        <f t="shared" si="3"/>
        <v>0.87152777777777779</v>
      </c>
    </row>
    <row r="14" spans="1:13" s="90" customFormat="1" ht="74.400000000000006" customHeight="1">
      <c r="A14" s="85"/>
      <c r="B14" s="93">
        <f>B13+0.1</f>
        <v>3.7000000000000006</v>
      </c>
      <c r="C14" s="33"/>
      <c r="D14" s="553" t="s">
        <v>372</v>
      </c>
      <c r="E14" s="48" t="s">
        <v>375</v>
      </c>
      <c r="F14" s="64" t="s">
        <v>132</v>
      </c>
      <c r="G14" s="67">
        <v>20</v>
      </c>
      <c r="H14" s="76">
        <f t="shared" si="0"/>
        <v>0.59374999999999989</v>
      </c>
      <c r="I14" s="76">
        <f t="shared" si="1"/>
        <v>0.34375</v>
      </c>
      <c r="J14" s="76">
        <f t="shared" si="2"/>
        <v>0.51041666666666663</v>
      </c>
      <c r="K14" s="127">
        <f t="shared" si="3"/>
        <v>0.88541666666666663</v>
      </c>
    </row>
    <row r="15" spans="1:13" s="90" customFormat="1" ht="72.900000000000006" customHeight="1">
      <c r="B15" s="54">
        <f>B14+0.1</f>
        <v>3.8000000000000007</v>
      </c>
      <c r="D15" s="344" t="s">
        <v>294</v>
      </c>
      <c r="E15" s="48" t="s">
        <v>295</v>
      </c>
      <c r="F15" s="86" t="s">
        <v>287</v>
      </c>
      <c r="G15" s="148">
        <v>45</v>
      </c>
      <c r="H15" s="76">
        <f t="shared" ref="H15" si="4">H14+TIME(0,G14,0)</f>
        <v>0.60763888888888873</v>
      </c>
      <c r="I15" s="76">
        <f t="shared" ref="I15" si="5">I14+TIME(0,G14,0)</f>
        <v>0.3576388888888889</v>
      </c>
      <c r="J15" s="76">
        <f t="shared" ref="J15" si="6">J14+TIME(0,G14,0)</f>
        <v>0.52430555555555547</v>
      </c>
      <c r="K15" s="127">
        <f t="shared" ref="K15" si="7">K14+TIME(0,G14,0)</f>
        <v>0.89930555555555547</v>
      </c>
    </row>
    <row r="16" spans="1:13" s="90" customFormat="1" ht="57" customHeight="1">
      <c r="B16" s="54">
        <f t="shared" ref="B16:B17" si="8">B15+0.1</f>
        <v>3.9000000000000008</v>
      </c>
      <c r="D16" s="342" t="s">
        <v>213</v>
      </c>
      <c r="E16" s="148" t="s">
        <v>252</v>
      </c>
      <c r="F16" s="48" t="s">
        <v>98</v>
      </c>
      <c r="G16" s="67">
        <v>5</v>
      </c>
      <c r="H16" s="76">
        <f t="shared" ref="H16:H17" si="9">H15+TIME(0,G15,0)</f>
        <v>0.63888888888888873</v>
      </c>
      <c r="I16" s="76">
        <f t="shared" ref="I16:I17" si="10">I15+TIME(0,G15,0)</f>
        <v>0.3888888888888889</v>
      </c>
      <c r="J16" s="76">
        <f t="shared" ref="J16:J17" si="11">J15+TIME(0,G15,0)</f>
        <v>0.55555555555555547</v>
      </c>
      <c r="K16" s="127">
        <f t="shared" ref="K16:K17" si="12">K15+TIME(0,G15,0)</f>
        <v>0.93055555555555547</v>
      </c>
      <c r="L16" s="277"/>
    </row>
    <row r="17" spans="2:13" s="33" customFormat="1" ht="78" customHeight="1">
      <c r="B17" s="54">
        <f t="shared" si="8"/>
        <v>4.0000000000000009</v>
      </c>
      <c r="C17" s="90"/>
      <c r="D17" s="342" t="s">
        <v>253</v>
      </c>
      <c r="E17" s="148" t="s">
        <v>251</v>
      </c>
      <c r="F17" s="48" t="s">
        <v>248</v>
      </c>
      <c r="G17" s="67">
        <v>5</v>
      </c>
      <c r="H17" s="76">
        <f t="shared" si="9"/>
        <v>0.64236111111111094</v>
      </c>
      <c r="I17" s="76">
        <f t="shared" si="10"/>
        <v>0.3923611111111111</v>
      </c>
      <c r="J17" s="76">
        <f t="shared" si="11"/>
        <v>0.55902777777777768</v>
      </c>
      <c r="K17" s="127">
        <f t="shared" si="12"/>
        <v>0.93402777777777768</v>
      </c>
      <c r="L17" s="53"/>
    </row>
    <row r="18" spans="2:13" s="90" customFormat="1" ht="68.400000000000006" customHeight="1">
      <c r="B18" s="54">
        <f>B17+0.1</f>
        <v>4.1000000000000005</v>
      </c>
      <c r="D18" s="117" t="s">
        <v>103</v>
      </c>
      <c r="E18" s="67"/>
      <c r="F18" s="113" t="s">
        <v>98</v>
      </c>
      <c r="G18" s="39">
        <v>1</v>
      </c>
      <c r="H18" s="76">
        <f t="shared" ref="H18" si="13">H17+TIME(0,G17,0)</f>
        <v>0.64583333333333315</v>
      </c>
      <c r="I18" s="76">
        <f t="shared" ref="I18" si="14">I17+TIME(0,G17,0)</f>
        <v>0.39583333333333331</v>
      </c>
      <c r="J18" s="76">
        <f t="shared" ref="J18" si="15">J17+TIME(0,G17,0)</f>
        <v>0.56249999999999989</v>
      </c>
      <c r="K18" s="127">
        <f t="shared" ref="K18" si="16">K17+TIME(0,G17,0)</f>
        <v>0.93749999999999989</v>
      </c>
      <c r="L18" s="76"/>
    </row>
    <row r="21" spans="2:13" s="22" customFormat="1" ht="15" customHeight="1">
      <c r="D21" s="140" t="s">
        <v>104</v>
      </c>
      <c r="E21" s="110"/>
      <c r="H21" s="559"/>
      <c r="I21" s="559"/>
      <c r="J21" s="559"/>
      <c r="K21" s="269"/>
      <c r="L21" s="23"/>
    </row>
    <row r="22" spans="2:13" s="561" customFormat="1" ht="22.8">
      <c r="D22" s="338" t="s">
        <v>361</v>
      </c>
      <c r="E22" s="268"/>
      <c r="F22" s="268"/>
      <c r="H22" s="568"/>
      <c r="I22" s="568"/>
      <c r="J22" s="568"/>
      <c r="K22" s="270"/>
    </row>
    <row r="23" spans="2:13" s="561" customFormat="1" ht="23.4">
      <c r="D23" s="336" t="s">
        <v>343</v>
      </c>
      <c r="E23" s="568"/>
      <c r="F23" s="568"/>
      <c r="G23" s="568"/>
      <c r="H23" s="568"/>
      <c r="I23" s="568"/>
      <c r="J23" s="568"/>
      <c r="K23" s="270"/>
    </row>
    <row r="24" spans="2:13" s="561" customFormat="1" ht="21">
      <c r="D24" s="175" t="s">
        <v>344</v>
      </c>
      <c r="K24" s="268"/>
    </row>
    <row r="25" spans="2:13" s="88" customFormat="1" ht="21">
      <c r="D25" s="175" t="s">
        <v>144</v>
      </c>
      <c r="E25" s="561"/>
      <c r="F25" s="561"/>
      <c r="G25" s="561"/>
      <c r="H25" s="561"/>
      <c r="I25" s="561"/>
      <c r="J25" s="561"/>
      <c r="K25" s="268"/>
      <c r="M25" s="90"/>
    </row>
    <row r="26" spans="2:13" s="30" customFormat="1" ht="17.399999999999999">
      <c r="D26" s="179" t="s">
        <v>346</v>
      </c>
      <c r="E26" s="560"/>
      <c r="F26" s="560"/>
      <c r="G26" s="560"/>
      <c r="H26" s="560"/>
      <c r="I26" s="560"/>
      <c r="J26" s="560"/>
      <c r="K26" s="274"/>
      <c r="M26" s="33"/>
    </row>
    <row r="27" spans="2:13" s="88" customFormat="1" ht="21">
      <c r="D27" s="179" t="s">
        <v>347</v>
      </c>
      <c r="E27" s="561"/>
      <c r="F27" s="561"/>
      <c r="G27" s="561"/>
      <c r="H27" s="561"/>
      <c r="I27" s="561"/>
      <c r="J27" s="561"/>
      <c r="K27" s="268"/>
      <c r="M27" s="90"/>
    </row>
    <row r="28" spans="2:13" s="88" customFormat="1" ht="21">
      <c r="D28" s="175" t="s">
        <v>348</v>
      </c>
      <c r="K28" s="286"/>
      <c r="M28" s="90"/>
    </row>
    <row r="29" spans="2:13" s="88" customFormat="1" ht="20.399999999999999">
      <c r="D29" s="2"/>
      <c r="E29" s="2"/>
      <c r="F29" s="2"/>
      <c r="G29" s="2"/>
      <c r="H29" s="30"/>
      <c r="I29" s="2"/>
      <c r="J29" s="30"/>
      <c r="K29" s="287"/>
      <c r="M29" s="90"/>
    </row>
    <row r="30" spans="2:13" s="88" customFormat="1" ht="21">
      <c r="D30" s="596" t="s">
        <v>149</v>
      </c>
      <c r="K30" s="286"/>
      <c r="M30" s="90"/>
    </row>
    <row r="31" spans="2:13" s="88" customFormat="1" ht="21">
      <c r="D31" s="179" t="s">
        <v>349</v>
      </c>
      <c r="K31" s="286"/>
      <c r="M31" s="90"/>
    </row>
    <row r="32" spans="2:13" s="88" customFormat="1" ht="21">
      <c r="D32" s="596" t="s">
        <v>235</v>
      </c>
      <c r="K32" s="286"/>
      <c r="M32" s="90"/>
    </row>
    <row r="33" spans="1:16" s="88" customFormat="1" ht="21">
      <c r="D33" s="596" t="s">
        <v>151</v>
      </c>
      <c r="K33" s="286"/>
      <c r="M33" s="90"/>
    </row>
    <row r="34" spans="1:16" s="88" customFormat="1" ht="21">
      <c r="D34" s="595" t="s">
        <v>262</v>
      </c>
      <c r="K34" s="286"/>
      <c r="M34" s="90"/>
    </row>
    <row r="35" spans="1:16" s="88" customFormat="1" ht="21">
      <c r="D35" s="595" t="s">
        <v>237</v>
      </c>
      <c r="K35" s="286"/>
      <c r="M35" s="90"/>
    </row>
    <row r="36" spans="1:16" s="88" customFormat="1" ht="21">
      <c r="D36" s="596" t="s">
        <v>350</v>
      </c>
      <c r="K36" s="286"/>
      <c r="M36" s="90"/>
    </row>
    <row r="37" spans="1:16" s="88" customFormat="1" ht="21">
      <c r="D37" s="596" t="s">
        <v>200</v>
      </c>
      <c r="K37" s="286"/>
      <c r="M37" s="90"/>
    </row>
    <row r="38" spans="1:16" ht="21">
      <c r="A38" s="597"/>
      <c r="D38" s="595" t="s">
        <v>351</v>
      </c>
      <c r="E38" s="88"/>
      <c r="F38" s="88"/>
      <c r="G38" s="88"/>
      <c r="H38" s="88"/>
      <c r="I38" s="88"/>
      <c r="J38" s="88"/>
      <c r="K38" s="286"/>
      <c r="L38" s="2"/>
      <c r="M38" s="17"/>
    </row>
    <row r="39" spans="1:16" ht="21">
      <c r="A39" s="158"/>
      <c r="D39" s="189"/>
      <c r="E39" s="88"/>
      <c r="F39" s="88"/>
      <c r="G39" s="88"/>
      <c r="M39" s="17"/>
    </row>
    <row r="40" spans="1:16">
      <c r="M40" s="17"/>
    </row>
    <row r="41" spans="1:16" s="30" customFormat="1" ht="40.200000000000003">
      <c r="B41" s="41"/>
      <c r="C41" s="41"/>
      <c r="E41" s="33"/>
      <c r="F41" s="33"/>
      <c r="G41" s="46" t="s">
        <v>91</v>
      </c>
      <c r="H41" s="87" t="s">
        <v>263</v>
      </c>
      <c r="I41" s="87" t="s">
        <v>264</v>
      </c>
      <c r="J41" s="288" t="s">
        <v>265</v>
      </c>
      <c r="K41" s="282" t="s">
        <v>266</v>
      </c>
      <c r="L41" s="69"/>
    </row>
    <row r="42" spans="1:16" s="17" customFormat="1" ht="44.1" customHeight="1">
      <c r="D42" s="105" t="s">
        <v>111</v>
      </c>
      <c r="E42" s="35"/>
      <c r="F42" s="35"/>
      <c r="G42" s="51">
        <v>60</v>
      </c>
      <c r="H42" s="76">
        <f>J42-4/24</f>
        <v>0.4375</v>
      </c>
      <c r="I42" s="76">
        <f>J42-7/24</f>
        <v>0.31249999999999994</v>
      </c>
      <c r="J42" s="76">
        <v>0.60416666666666663</v>
      </c>
      <c r="K42" s="127">
        <f>J42+9/24</f>
        <v>0.97916666666666663</v>
      </c>
      <c r="L42" s="76"/>
    </row>
    <row r="43" spans="1:16" ht="20.399999999999999" hidden="1">
      <c r="D43" s="343"/>
      <c r="E43" s="35"/>
      <c r="F43" s="35"/>
      <c r="G43" s="31"/>
      <c r="H43" s="76">
        <f>J43-4/24</f>
        <v>0.33333333333333337</v>
      </c>
      <c r="I43" s="76">
        <f>J43-7/24</f>
        <v>0.20833333333333331</v>
      </c>
      <c r="J43" s="76">
        <v>0.5</v>
      </c>
      <c r="K43" s="127">
        <f>J43+9/24</f>
        <v>0.875</v>
      </c>
      <c r="L43" s="76"/>
    </row>
    <row r="44" spans="1:16" ht="44.1" customHeight="1">
      <c r="B44" s="15"/>
      <c r="C44" s="12"/>
      <c r="D44" s="105" t="s">
        <v>112</v>
      </c>
      <c r="E44" s="19"/>
      <c r="F44" s="19"/>
      <c r="G44" s="51">
        <v>60</v>
      </c>
      <c r="H44" s="76">
        <f>J44-4/24</f>
        <v>0.375</v>
      </c>
      <c r="I44" s="76">
        <f>J44-7/24</f>
        <v>0.24999999999999994</v>
      </c>
      <c r="J44" s="76">
        <v>0.54166666666666663</v>
      </c>
      <c r="K44" s="127">
        <f>J44+9/24</f>
        <v>0.91666666666666663</v>
      </c>
      <c r="L44" s="53"/>
    </row>
    <row r="45" spans="1:16">
      <c r="H45" s="76"/>
      <c r="I45" s="76"/>
      <c r="J45" s="76"/>
      <c r="K45" s="127"/>
    </row>
    <row r="46" spans="1:16">
      <c r="H46" s="68"/>
      <c r="I46" s="68"/>
      <c r="J46" s="68"/>
      <c r="K46" s="128"/>
    </row>
    <row r="47" spans="1:16" s="63" customFormat="1" ht="16.5" customHeight="1" thickBot="1">
      <c r="B47" s="83"/>
      <c r="D47" s="84" t="s">
        <v>93</v>
      </c>
      <c r="E47" s="14"/>
      <c r="F47" s="61"/>
      <c r="G47" s="62"/>
      <c r="H47" s="68"/>
      <c r="I47" s="68"/>
      <c r="J47" s="68"/>
      <c r="K47" s="128"/>
      <c r="L47" s="85"/>
      <c r="M47" s="85"/>
    </row>
    <row r="48" spans="1:16" ht="18" thickBot="1">
      <c r="D48" s="156" t="s">
        <v>155</v>
      </c>
      <c r="E48" s="116"/>
      <c r="F48" s="155"/>
      <c r="G48" s="135"/>
      <c r="H48" s="68"/>
      <c r="I48" s="68"/>
      <c r="J48" s="68"/>
      <c r="K48" s="128"/>
      <c r="L48" s="33"/>
      <c r="M48" s="33"/>
      <c r="N48" s="30"/>
      <c r="O48" s="30"/>
      <c r="P48" s="30"/>
    </row>
    <row r="49" spans="2:13" s="26" customFormat="1" ht="16.2" thickBot="1">
      <c r="D49" s="181" t="s">
        <v>245</v>
      </c>
      <c r="E49" s="116"/>
      <c r="F49" s="181"/>
      <c r="G49" s="182"/>
      <c r="H49" s="76"/>
      <c r="I49" s="76"/>
      <c r="J49" s="76"/>
      <c r="K49" s="127"/>
      <c r="L49" s="57"/>
      <c r="M49" s="57"/>
    </row>
    <row r="50" spans="2:13" s="26" customFormat="1">
      <c r="D50" s="181" t="s">
        <v>144</v>
      </c>
      <c r="E50" s="116"/>
      <c r="F50" s="181" t="s">
        <v>149</v>
      </c>
      <c r="G50" s="183"/>
      <c r="H50" s="76"/>
      <c r="I50" s="76"/>
      <c r="J50" s="76"/>
      <c r="K50" s="127"/>
      <c r="L50" s="57"/>
      <c r="M50" s="57"/>
    </row>
    <row r="51" spans="2:13" s="26" customFormat="1">
      <c r="D51" s="184" t="s">
        <v>214</v>
      </c>
      <c r="E51" s="116"/>
      <c r="F51" s="184" t="s">
        <v>217</v>
      </c>
      <c r="G51" s="183"/>
      <c r="H51" s="76"/>
      <c r="I51" s="76"/>
      <c r="J51" s="76"/>
      <c r="K51" s="127"/>
      <c r="L51" s="57"/>
      <c r="M51" s="57"/>
    </row>
    <row r="52" spans="2:13" s="26" customFormat="1">
      <c r="D52" s="181" t="s">
        <v>215</v>
      </c>
      <c r="E52" s="116"/>
      <c r="F52" s="181" t="s">
        <v>150</v>
      </c>
      <c r="G52" s="183"/>
      <c r="H52" s="76"/>
      <c r="I52" s="76"/>
      <c r="J52" s="76"/>
      <c r="K52" s="127"/>
      <c r="L52" s="57"/>
      <c r="M52" s="57"/>
    </row>
    <row r="53" spans="2:13" s="26" customFormat="1">
      <c r="D53" s="181" t="s">
        <v>247</v>
      </c>
      <c r="E53" s="116"/>
      <c r="F53" s="181" t="s">
        <v>151</v>
      </c>
      <c r="G53" s="183"/>
      <c r="H53" s="76"/>
      <c r="I53" s="76"/>
      <c r="J53" s="76"/>
      <c r="K53" s="127"/>
      <c r="L53" s="57"/>
      <c r="M53" s="57"/>
    </row>
    <row r="54" spans="2:13" s="26" customFormat="1">
      <c r="D54" s="181"/>
      <c r="E54" s="116"/>
      <c r="F54" s="181" t="s">
        <v>152</v>
      </c>
      <c r="G54" s="183"/>
      <c r="H54" s="76"/>
      <c r="I54" s="76"/>
      <c r="J54" s="76"/>
      <c r="K54" s="127"/>
      <c r="L54" s="57"/>
      <c r="M54" s="57"/>
    </row>
    <row r="55" spans="2:13" s="26" customFormat="1">
      <c r="D55" s="185"/>
      <c r="E55" s="116"/>
      <c r="F55" s="181" t="s">
        <v>153</v>
      </c>
      <c r="G55" s="183"/>
      <c r="H55" s="76"/>
      <c r="I55" s="76"/>
      <c r="J55" s="76"/>
      <c r="K55" s="127"/>
      <c r="L55" s="57"/>
      <c r="M55" s="57"/>
    </row>
    <row r="56" spans="2:13" s="26" customFormat="1">
      <c r="D56" s="185"/>
      <c r="E56" s="116"/>
      <c r="F56" s="181" t="s">
        <v>215</v>
      </c>
      <c r="G56" s="183"/>
      <c r="H56" s="2"/>
      <c r="I56" s="2"/>
      <c r="J56" s="17"/>
      <c r="K56" s="267"/>
      <c r="L56" s="57"/>
      <c r="M56" s="57"/>
    </row>
    <row r="57" spans="2:13" s="26" customFormat="1">
      <c r="D57" s="185"/>
      <c r="E57" s="116"/>
      <c r="F57" s="181" t="s">
        <v>216</v>
      </c>
      <c r="G57" s="183"/>
      <c r="H57" s="87"/>
      <c r="I57" s="87"/>
      <c r="J57" s="288"/>
      <c r="K57" s="282"/>
      <c r="L57" s="57"/>
      <c r="M57" s="57"/>
    </row>
    <row r="58" spans="2:13" s="26" customFormat="1">
      <c r="D58" s="185"/>
      <c r="E58" s="116"/>
      <c r="F58" s="181" t="s">
        <v>154</v>
      </c>
      <c r="G58" s="183"/>
      <c r="H58" s="76"/>
      <c r="I58" s="76"/>
      <c r="J58" s="76"/>
      <c r="K58" s="127"/>
      <c r="L58" s="57"/>
      <c r="M58" s="57"/>
    </row>
    <row r="59" spans="2:13" s="26" customFormat="1">
      <c r="B59" s="186"/>
      <c r="C59" s="21"/>
      <c r="D59" s="55"/>
      <c r="E59" s="14"/>
      <c r="F59" s="189" t="s">
        <v>218</v>
      </c>
      <c r="G59" s="67"/>
      <c r="H59" s="76"/>
      <c r="I59" s="76"/>
      <c r="J59" s="76"/>
      <c r="K59" s="127"/>
      <c r="L59" s="57"/>
      <c r="M59" s="57"/>
    </row>
  </sheetData>
  <phoneticPr fontId="23"/>
  <hyperlinks>
    <hyperlink ref="D51" r:id="rId1" display="https://ieeesa.webex.com/ieeesa/j.php?MTID=mda3ba4f3974508f2ffdebbf050a15da3" xr:uid="{C55A3C8C-6B9C-4719-82C2-DC9FB7371A8C}"/>
    <hyperlink ref="F51" r:id="rId2" display="mailto:23490809065@ieeesa.webex.com" xr:uid="{BC3334DB-A4C8-4779-988B-0175E8493B11}"/>
    <hyperlink ref="F59" r:id="rId3" xr:uid="{2FFC9A64-EB0C-40A2-8AE2-56342323A106}"/>
    <hyperlink ref="D31" r:id="rId4" display="mailto:23367660100@ieeesa.webex.com" xr:uid="{A07A7C8E-E94F-4B77-9DDE-BEA4A617C4A9}"/>
    <hyperlink ref="D26" r:id="rId5" display="https://ieeesa.webex.com/wbxmjs/joinservice/sites/ieeesa/meeting/download/3e0bdaecc2e845988112b28cb38bc738?siteurl=ieeesa&amp;MTID=m077b9725fcf2dbe44c37fbf440e67f30" xr:uid="{57C84BB6-4A18-4E94-BE0F-7C663D09FF99}"/>
    <hyperlink ref="D34" r:id="rId6" xr:uid="{2793B24F-3A50-49FD-823C-C7BD4DA13F88}"/>
    <hyperlink ref="D35" r:id="rId7" xr:uid="{404A9179-2B0A-4ACB-BD15-5A3853E4490D}"/>
    <hyperlink ref="D38" r:id="rId8" xr:uid="{226800EF-7CEC-476C-8C51-A215998A71A7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99"/>
  <sheetViews>
    <sheetView tabSelected="1" zoomScale="80" zoomScaleNormal="80" workbookViewId="0">
      <selection activeCell="I29" sqref="I29"/>
    </sheetView>
  </sheetViews>
  <sheetFormatPr defaultColWidth="9.44140625" defaultRowHeight="15.6"/>
  <cols>
    <col min="1" max="1" width="2.44140625" style="2" customWidth="1"/>
    <col min="2" max="2" width="6.88671875" style="2" customWidth="1"/>
    <col min="3" max="3" width="1.44140625" style="2" customWidth="1"/>
    <col min="4" max="4" width="60.109375" style="2" customWidth="1"/>
    <col min="5" max="5" width="16.44140625" style="14" customWidth="1"/>
    <col min="6" max="6" width="24.21875" style="2" customWidth="1"/>
    <col min="7" max="7" width="12" style="2" customWidth="1"/>
    <col min="8" max="8" width="13.44140625" style="99" customWidth="1"/>
    <col min="9" max="9" width="12.5546875" style="99" customWidth="1"/>
    <col min="10" max="10" width="14" style="99" customWidth="1"/>
    <col min="11" max="11" width="14.77734375" style="152" customWidth="1"/>
    <col min="12" max="16384" width="9.44140625" style="2"/>
  </cols>
  <sheetData>
    <row r="1" spans="1:14" ht="17.399999999999999">
      <c r="B1" s="11"/>
      <c r="C1" s="12"/>
      <c r="D1" s="13" t="s">
        <v>90</v>
      </c>
      <c r="F1" s="15"/>
      <c r="G1" s="16"/>
      <c r="H1" s="2"/>
      <c r="I1" s="16"/>
      <c r="J1" s="17"/>
      <c r="K1" s="281"/>
      <c r="L1" s="17"/>
    </row>
    <row r="2" spans="1:14">
      <c r="B2" s="15"/>
      <c r="C2" s="12"/>
      <c r="D2" s="18" t="s">
        <v>291</v>
      </c>
      <c r="F2" s="15"/>
      <c r="G2" s="16"/>
      <c r="H2" s="2"/>
      <c r="I2" s="16"/>
      <c r="J2" s="17"/>
      <c r="K2" s="281"/>
      <c r="L2" s="17"/>
    </row>
    <row r="3" spans="1:14" s="74" customFormat="1" ht="21">
      <c r="A3" s="104"/>
      <c r="E3" s="79"/>
      <c r="F3" s="40"/>
      <c r="G3" s="40"/>
      <c r="H3" s="2"/>
      <c r="I3" s="16"/>
      <c r="J3" s="17"/>
      <c r="K3" s="281"/>
      <c r="L3" s="40"/>
    </row>
    <row r="4" spans="1:14" s="26" customFormat="1" ht="61.2">
      <c r="B4" s="58"/>
      <c r="C4" s="59"/>
      <c r="D4" s="339" t="s">
        <v>288</v>
      </c>
      <c r="E4" s="35" t="s">
        <v>95</v>
      </c>
      <c r="F4" s="35" t="s">
        <v>96</v>
      </c>
      <c r="G4" s="46" t="s">
        <v>91</v>
      </c>
      <c r="H4" s="558" t="s">
        <v>377</v>
      </c>
      <c r="I4" s="558" t="s">
        <v>378</v>
      </c>
      <c r="J4" s="194" t="s">
        <v>379</v>
      </c>
      <c r="K4" s="282" t="s">
        <v>380</v>
      </c>
    </row>
    <row r="5" spans="1:14" s="26" customFormat="1" ht="35.4" customHeight="1">
      <c r="B5" s="58"/>
      <c r="C5" s="59"/>
      <c r="D5" s="60"/>
      <c r="E5" s="35"/>
      <c r="F5" s="35"/>
      <c r="G5" s="51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</row>
    <row r="6" spans="1:14" s="30" customFormat="1" ht="21">
      <c r="A6" s="41"/>
      <c r="B6" s="132">
        <v>4.0999999999999996</v>
      </c>
      <c r="C6" s="92"/>
      <c r="D6" s="126" t="s">
        <v>105</v>
      </c>
      <c r="E6" s="45" t="s">
        <v>321</v>
      </c>
      <c r="F6" s="134" t="s">
        <v>106</v>
      </c>
      <c r="G6" s="44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4" s="30" customFormat="1" ht="40.799999999999997">
      <c r="A7" s="41"/>
      <c r="B7" s="132"/>
      <c r="C7" s="92"/>
      <c r="D7" s="126" t="s">
        <v>27</v>
      </c>
      <c r="E7" s="44"/>
      <c r="F7" s="74"/>
      <c r="G7" s="44">
        <v>1</v>
      </c>
      <c r="H7" s="76">
        <f t="shared" ref="H7:H10" si="0">H6+TIME(0,G6,0)</f>
        <v>0.56319444444444444</v>
      </c>
      <c r="I7" s="76">
        <f t="shared" ref="I7:I10" si="1">I6+TIME(0,G6,0)</f>
        <v>0.31319444444444444</v>
      </c>
      <c r="J7" s="76">
        <f t="shared" ref="J7:J10" si="2">J6+TIME(0,G6,0)</f>
        <v>0.47986111111111113</v>
      </c>
      <c r="K7" s="127">
        <f t="shared" ref="K7:K10" si="3">K6+TIME(0,G6,0)</f>
        <v>0.85486111111111118</v>
      </c>
    </row>
    <row r="8" spans="1:14" s="30" customFormat="1" ht="21">
      <c r="A8" s="41"/>
      <c r="B8" s="133">
        <f>B6+0.1</f>
        <v>4.1999999999999993</v>
      </c>
      <c r="C8" s="81"/>
      <c r="D8" s="126" t="s">
        <v>99</v>
      </c>
      <c r="E8" s="44"/>
      <c r="F8" s="134" t="s">
        <v>100</v>
      </c>
      <c r="G8" s="44">
        <v>1</v>
      </c>
      <c r="H8" s="68">
        <f t="shared" si="0"/>
        <v>0.56388888888888888</v>
      </c>
      <c r="I8" s="68">
        <f t="shared" si="1"/>
        <v>0.31388888888888888</v>
      </c>
      <c r="J8" s="68">
        <f t="shared" si="2"/>
        <v>0.48055555555555557</v>
      </c>
      <c r="K8" s="128">
        <f t="shared" si="3"/>
        <v>0.85555555555555562</v>
      </c>
    </row>
    <row r="9" spans="1:14" s="30" customFormat="1" ht="23.25" customHeight="1">
      <c r="A9" s="41"/>
      <c r="B9" s="133">
        <f t="shared" ref="B9:B10" si="4">B8+0.1</f>
        <v>4.2999999999999989</v>
      </c>
      <c r="C9" s="81"/>
      <c r="D9" s="126" t="s">
        <v>108</v>
      </c>
      <c r="E9" s="44"/>
      <c r="F9" s="134" t="s">
        <v>98</v>
      </c>
      <c r="G9" s="44">
        <v>1</v>
      </c>
      <c r="H9" s="68">
        <f t="shared" si="0"/>
        <v>0.56458333333333333</v>
      </c>
      <c r="I9" s="68">
        <f t="shared" si="1"/>
        <v>0.31458333333333333</v>
      </c>
      <c r="J9" s="68">
        <f t="shared" si="2"/>
        <v>0.48125000000000001</v>
      </c>
      <c r="K9" s="128">
        <f t="shared" si="3"/>
        <v>0.85625000000000007</v>
      </c>
    </row>
    <row r="10" spans="1:14" s="30" customFormat="1" ht="23.25" customHeight="1">
      <c r="A10" s="41"/>
      <c r="B10" s="133">
        <f t="shared" si="4"/>
        <v>4.3999999999999986</v>
      </c>
      <c r="C10" s="81"/>
      <c r="D10" s="126" t="s">
        <v>109</v>
      </c>
      <c r="E10" s="44" t="s">
        <v>322</v>
      </c>
      <c r="F10" s="134" t="s">
        <v>98</v>
      </c>
      <c r="G10" s="39">
        <v>5</v>
      </c>
      <c r="H10" s="68">
        <f t="shared" si="0"/>
        <v>0.56527777777777777</v>
      </c>
      <c r="I10" s="68">
        <f t="shared" si="1"/>
        <v>0.31527777777777777</v>
      </c>
      <c r="J10" s="68">
        <f t="shared" si="2"/>
        <v>0.48194444444444445</v>
      </c>
      <c r="K10" s="128">
        <f t="shared" si="3"/>
        <v>0.85694444444444451</v>
      </c>
    </row>
    <row r="11" spans="1:14" s="57" customFormat="1" ht="72.900000000000006" customHeight="1">
      <c r="B11" s="93">
        <f>B10+0.1</f>
        <v>4.4999999999999982</v>
      </c>
      <c r="C11" s="90"/>
      <c r="D11" s="340" t="s">
        <v>381</v>
      </c>
      <c r="E11" s="51" t="s">
        <v>296</v>
      </c>
      <c r="F11" s="78" t="s">
        <v>287</v>
      </c>
      <c r="G11" s="159">
        <v>30</v>
      </c>
      <c r="H11" s="76">
        <f t="shared" ref="H11:H12" si="5">H10+TIME(0,G10,0)</f>
        <v>0.56874999999999998</v>
      </c>
      <c r="I11" s="76">
        <f t="shared" ref="I11:I12" si="6">I10+TIME(0,G10,0)</f>
        <v>0.31874999999999998</v>
      </c>
      <c r="J11" s="76">
        <f t="shared" ref="J11:J12" si="7">J10+TIME(0,G10,0)</f>
        <v>0.48541666666666666</v>
      </c>
      <c r="K11" s="127">
        <f t="shared" ref="K11:K12" si="8">K10+TIME(0,G10,0)</f>
        <v>0.86041666666666672</v>
      </c>
    </row>
    <row r="12" spans="1:14" s="90" customFormat="1" ht="57" customHeight="1">
      <c r="B12" s="93">
        <f t="shared" ref="B12" si="9">B11+0.1</f>
        <v>4.5999999999999979</v>
      </c>
      <c r="D12" s="342" t="s">
        <v>382</v>
      </c>
      <c r="E12" s="148" t="s">
        <v>383</v>
      </c>
      <c r="F12" s="48" t="s">
        <v>98</v>
      </c>
      <c r="G12" s="39">
        <v>5</v>
      </c>
      <c r="H12" s="76">
        <f t="shared" si="5"/>
        <v>0.58958333333333335</v>
      </c>
      <c r="I12" s="76">
        <f t="shared" si="6"/>
        <v>0.33958333333333329</v>
      </c>
      <c r="J12" s="76">
        <f t="shared" si="7"/>
        <v>0.50624999999999998</v>
      </c>
      <c r="K12" s="127">
        <f t="shared" si="8"/>
        <v>0.88125000000000009</v>
      </c>
      <c r="L12" s="277"/>
    </row>
    <row r="13" spans="1:14" ht="97.5" customHeight="1">
      <c r="A13" s="17"/>
      <c r="B13" s="188">
        <f>B12+0.1</f>
        <v>4.6999999999999975</v>
      </c>
      <c r="C13" s="90"/>
      <c r="D13" s="187" t="s">
        <v>254</v>
      </c>
      <c r="E13" s="159" t="s">
        <v>384</v>
      </c>
      <c r="F13" s="64" t="s">
        <v>255</v>
      </c>
      <c r="G13" s="39">
        <v>10</v>
      </c>
      <c r="H13" s="76">
        <f t="shared" ref="H13" si="10">H12+TIME(0,G12,0)</f>
        <v>0.59305555555555556</v>
      </c>
      <c r="I13" s="76">
        <f t="shared" ref="I13" si="11">I12+TIME(0,G12,0)</f>
        <v>0.3430555555555555</v>
      </c>
      <c r="J13" s="76">
        <f t="shared" ref="J13" si="12">J12+TIME(0,G12,0)</f>
        <v>0.50972222222222219</v>
      </c>
      <c r="K13" s="127">
        <f t="shared" ref="K13" si="13">K12+TIME(0,G12,0)</f>
        <v>0.8847222222222223</v>
      </c>
      <c r="L13" s="30"/>
      <c r="M13" s="30"/>
      <c r="N13" s="30"/>
    </row>
    <row r="14" spans="1:14" ht="82.5" customHeight="1">
      <c r="A14" s="17"/>
      <c r="B14" s="188">
        <f>B13+0.1</f>
        <v>4.7999999999999972</v>
      </c>
      <c r="C14" s="90"/>
      <c r="D14" s="187" t="s">
        <v>256</v>
      </c>
      <c r="E14" s="159" t="s">
        <v>385</v>
      </c>
      <c r="F14" s="48" t="s">
        <v>203</v>
      </c>
      <c r="G14" s="39">
        <v>5</v>
      </c>
      <c r="H14" s="76">
        <f>H13+TIME(0,G13,0)</f>
        <v>0.6</v>
      </c>
      <c r="I14" s="76">
        <f>I13+TIME(0,G13,0)</f>
        <v>0.34999999999999992</v>
      </c>
      <c r="J14" s="76">
        <f>J13+TIME(0,G13,0)</f>
        <v>0.51666666666666661</v>
      </c>
      <c r="K14" s="127">
        <f>K13+TIME(0,G13,0)</f>
        <v>0.89166666666666672</v>
      </c>
      <c r="L14" s="30"/>
      <c r="M14" s="30"/>
      <c r="N14" s="30"/>
    </row>
    <row r="15" spans="1:14" ht="82.5" customHeight="1">
      <c r="A15" s="17"/>
      <c r="B15" s="188">
        <f t="shared" ref="B15:B17" si="14">B14+0.1</f>
        <v>4.8999999999999968</v>
      </c>
      <c r="C15" s="90"/>
      <c r="D15" s="187" t="s">
        <v>114</v>
      </c>
      <c r="E15" s="159" t="s">
        <v>386</v>
      </c>
      <c r="F15" s="48" t="s">
        <v>201</v>
      </c>
      <c r="G15" s="39">
        <v>5</v>
      </c>
      <c r="H15" s="76">
        <f>H14+TIME(0,G14,0)</f>
        <v>0.60347222222222219</v>
      </c>
      <c r="I15" s="76">
        <f>I14+TIME(0,G14,0)</f>
        <v>0.35347222222222213</v>
      </c>
      <c r="J15" s="76">
        <f>J14+TIME(0,G14,0)</f>
        <v>0.52013888888888882</v>
      </c>
      <c r="K15" s="127">
        <f>K14+TIME(0,G14,0)</f>
        <v>0.89513888888888893</v>
      </c>
      <c r="L15" s="30"/>
      <c r="M15" s="30"/>
      <c r="N15" s="30"/>
    </row>
    <row r="16" spans="1:14" ht="82.5" customHeight="1">
      <c r="A16" s="17"/>
      <c r="B16" s="188">
        <f t="shared" si="14"/>
        <v>4.9999999999999964</v>
      </c>
      <c r="C16" s="90"/>
      <c r="D16" s="187" t="s">
        <v>138</v>
      </c>
      <c r="E16" s="159" t="s">
        <v>387</v>
      </c>
      <c r="F16" s="48" t="s">
        <v>125</v>
      </c>
      <c r="G16" s="39">
        <v>5</v>
      </c>
      <c r="H16" s="76">
        <f>H15+TIME(0,G15,0)</f>
        <v>0.6069444444444444</v>
      </c>
      <c r="I16" s="76">
        <f>I15+TIME(0,G15,0)</f>
        <v>0.35694444444444434</v>
      </c>
      <c r="J16" s="76">
        <f>J15+TIME(0,G15,0)</f>
        <v>0.52361111111111103</v>
      </c>
      <c r="K16" s="127">
        <f>K15+TIME(0,G15,0)</f>
        <v>0.89861111111111114</v>
      </c>
      <c r="L16" s="30"/>
      <c r="M16" s="30"/>
      <c r="N16" s="30"/>
    </row>
    <row r="17" spans="1:13" s="96" customFormat="1" ht="58.5" customHeight="1">
      <c r="A17" s="96" t="s">
        <v>126</v>
      </c>
      <c r="B17" s="93">
        <f t="shared" si="14"/>
        <v>5.0999999999999961</v>
      </c>
      <c r="C17" s="90"/>
      <c r="D17" s="187" t="s">
        <v>113</v>
      </c>
      <c r="E17" s="51"/>
      <c r="F17" s="48" t="s">
        <v>98</v>
      </c>
      <c r="G17" s="278">
        <v>1</v>
      </c>
      <c r="H17" s="76">
        <f>H16+TIME(0,G16,0)</f>
        <v>0.61041666666666661</v>
      </c>
      <c r="I17" s="76">
        <f>I16+TIME(0,G16,0)</f>
        <v>0.36041666666666655</v>
      </c>
      <c r="J17" s="76">
        <f>J16+TIME(0,G16,0)</f>
        <v>0.52708333333333324</v>
      </c>
      <c r="K17" s="127">
        <f>K16+TIME(0,G16,0)</f>
        <v>0.90208333333333335</v>
      </c>
    </row>
    <row r="19" spans="1:13" s="74" customFormat="1" ht="21">
      <c r="A19" s="104"/>
      <c r="E19" s="79"/>
      <c r="F19" s="40"/>
      <c r="G19" s="40"/>
      <c r="H19" s="76"/>
      <c r="I19" s="76"/>
      <c r="J19" s="76"/>
      <c r="K19" s="127"/>
      <c r="L19" s="40"/>
    </row>
    <row r="20" spans="1:13" s="22" customFormat="1" ht="15" customHeight="1">
      <c r="D20" s="140" t="s">
        <v>104</v>
      </c>
      <c r="E20" s="110"/>
      <c r="H20" s="559"/>
      <c r="I20" s="559"/>
      <c r="J20" s="559"/>
      <c r="K20" s="269"/>
      <c r="L20" s="23"/>
    </row>
    <row r="21" spans="1:13" s="561" customFormat="1" ht="22.8">
      <c r="D21" s="338" t="s">
        <v>376</v>
      </c>
      <c r="E21" s="268"/>
      <c r="F21" s="268"/>
      <c r="H21" s="568"/>
      <c r="I21" s="568"/>
      <c r="J21" s="568"/>
      <c r="K21" s="270"/>
    </row>
    <row r="22" spans="1:13" s="561" customFormat="1" ht="23.4">
      <c r="D22" s="336" t="s">
        <v>343</v>
      </c>
      <c r="E22" s="568"/>
      <c r="F22" s="568"/>
      <c r="G22" s="568"/>
      <c r="H22" s="568"/>
      <c r="I22" s="568"/>
      <c r="J22" s="568"/>
      <c r="K22" s="270"/>
    </row>
    <row r="23" spans="1:13" s="561" customFormat="1" ht="21">
      <c r="D23" s="175" t="s">
        <v>344</v>
      </c>
      <c r="K23" s="268"/>
    </row>
    <row r="24" spans="1:13" s="88" customFormat="1" ht="21">
      <c r="D24" s="175" t="s">
        <v>144</v>
      </c>
      <c r="E24" s="561"/>
      <c r="F24" s="561"/>
      <c r="G24" s="561"/>
      <c r="H24" s="561"/>
      <c r="I24" s="561"/>
      <c r="J24" s="561"/>
      <c r="K24" s="268"/>
      <c r="M24" s="90"/>
    </row>
    <row r="25" spans="1:13" s="30" customFormat="1" ht="17.399999999999999">
      <c r="D25" s="179" t="s">
        <v>346</v>
      </c>
      <c r="E25" s="560"/>
      <c r="F25" s="560"/>
      <c r="G25" s="560"/>
      <c r="H25" s="560"/>
      <c r="I25" s="560"/>
      <c r="J25" s="560"/>
      <c r="K25" s="274"/>
      <c r="M25" s="33"/>
    </row>
    <row r="26" spans="1:13" s="88" customFormat="1" ht="21">
      <c r="D26" s="179" t="s">
        <v>347</v>
      </c>
      <c r="E26" s="561"/>
      <c r="F26" s="561"/>
      <c r="G26" s="561"/>
      <c r="H26" s="561"/>
      <c r="I26" s="561"/>
      <c r="J26" s="561"/>
      <c r="K26" s="268"/>
      <c r="M26" s="90"/>
    </row>
    <row r="27" spans="1:13" s="88" customFormat="1" ht="21">
      <c r="D27" s="175" t="s">
        <v>348</v>
      </c>
      <c r="K27" s="286"/>
      <c r="M27" s="90"/>
    </row>
    <row r="28" spans="1:13" s="88" customFormat="1" ht="20.399999999999999">
      <c r="D28" s="2"/>
      <c r="E28" s="2"/>
      <c r="F28" s="2"/>
      <c r="G28" s="2"/>
      <c r="H28" s="30"/>
      <c r="I28" s="2"/>
      <c r="J28" s="30"/>
      <c r="K28" s="287"/>
      <c r="M28" s="90"/>
    </row>
    <row r="29" spans="1:13" s="88" customFormat="1" ht="21">
      <c r="D29" s="596" t="s">
        <v>149</v>
      </c>
      <c r="K29" s="286"/>
      <c r="M29" s="90"/>
    </row>
    <row r="30" spans="1:13" s="88" customFormat="1" ht="21">
      <c r="D30" s="179" t="s">
        <v>349</v>
      </c>
      <c r="K30" s="286"/>
      <c r="M30" s="90"/>
    </row>
    <row r="31" spans="1:13" s="88" customFormat="1" ht="21">
      <c r="D31" s="596" t="s">
        <v>235</v>
      </c>
      <c r="K31" s="286"/>
      <c r="M31" s="90"/>
    </row>
    <row r="32" spans="1:13" s="88" customFormat="1" ht="21">
      <c r="D32" s="596" t="s">
        <v>151</v>
      </c>
      <c r="K32" s="286"/>
      <c r="M32" s="90"/>
    </row>
    <row r="33" spans="1:13" s="88" customFormat="1" ht="21">
      <c r="D33" s="595" t="s">
        <v>262</v>
      </c>
      <c r="K33" s="286"/>
      <c r="M33" s="90"/>
    </row>
    <row r="34" spans="1:13" s="88" customFormat="1" ht="21">
      <c r="D34" s="595" t="s">
        <v>237</v>
      </c>
      <c r="K34" s="286"/>
      <c r="M34" s="90"/>
    </row>
    <row r="35" spans="1:13" s="88" customFormat="1" ht="21">
      <c r="D35" s="596" t="s">
        <v>350</v>
      </c>
      <c r="K35" s="286"/>
      <c r="M35" s="90"/>
    </row>
    <row r="36" spans="1:13" s="88" customFormat="1" ht="21">
      <c r="D36" s="596" t="s">
        <v>200</v>
      </c>
      <c r="K36" s="286"/>
      <c r="M36" s="90"/>
    </row>
    <row r="37" spans="1:13" ht="21">
      <c r="A37" s="597"/>
      <c r="D37" s="595" t="s">
        <v>351</v>
      </c>
      <c r="E37" s="88"/>
      <c r="F37" s="88"/>
      <c r="G37" s="88"/>
      <c r="H37" s="88"/>
      <c r="I37" s="88"/>
      <c r="J37" s="88"/>
      <c r="K37" s="286"/>
      <c r="M37" s="17"/>
    </row>
    <row r="38" spans="1:13" ht="21">
      <c r="A38" s="158"/>
      <c r="D38" s="189"/>
      <c r="E38" s="88"/>
      <c r="F38" s="88"/>
      <c r="G38" s="88"/>
      <c r="L38" s="17"/>
      <c r="M38" s="17"/>
    </row>
    <row r="39" spans="1:13" s="30" customFormat="1" ht="36.6">
      <c r="A39" s="74"/>
      <c r="B39" s="41"/>
      <c r="C39" s="41"/>
      <c r="E39" s="33"/>
      <c r="F39" s="33"/>
      <c r="G39" s="46" t="s">
        <v>91</v>
      </c>
      <c r="H39" s="558" t="s">
        <v>377</v>
      </c>
      <c r="I39" s="558" t="s">
        <v>378</v>
      </c>
      <c r="J39" s="194" t="s">
        <v>379</v>
      </c>
      <c r="K39" s="282" t="s">
        <v>380</v>
      </c>
      <c r="L39" s="289"/>
    </row>
    <row r="40" spans="1:13" s="17" customFormat="1" ht="47.25" customHeight="1">
      <c r="A40" s="30"/>
      <c r="D40" s="105" t="s">
        <v>388</v>
      </c>
      <c r="E40" s="35"/>
      <c r="F40" s="35"/>
      <c r="G40" s="51">
        <v>120</v>
      </c>
      <c r="H40" s="76">
        <f>J40+2/24</f>
        <v>0.66666666666666674</v>
      </c>
      <c r="I40" s="76">
        <f>J40-4/24</f>
        <v>0.41666666666666674</v>
      </c>
      <c r="J40" s="76">
        <v>0.58333333333333337</v>
      </c>
      <c r="K40" s="127">
        <f>J40+9/24</f>
        <v>0.95833333333333337</v>
      </c>
      <c r="L40" s="290"/>
    </row>
    <row r="41" spans="1:13" ht="21">
      <c r="A41" s="158"/>
      <c r="D41" s="189"/>
      <c r="E41" s="88"/>
      <c r="F41" s="88"/>
      <c r="G41" s="88"/>
      <c r="L41" s="17"/>
      <c r="M41" s="17"/>
    </row>
    <row r="42" spans="1:13" s="95" customFormat="1" ht="22.8">
      <c r="A42" s="41"/>
      <c r="H42" s="153"/>
      <c r="I42" s="153"/>
      <c r="J42" s="153"/>
      <c r="K42" s="270"/>
    </row>
    <row r="43" spans="1:13" s="63" customFormat="1" ht="16.5" customHeight="1" thickBot="1">
      <c r="B43" s="83"/>
      <c r="D43" s="50" t="s">
        <v>93</v>
      </c>
      <c r="E43" s="14"/>
      <c r="F43" s="61"/>
      <c r="G43" s="62"/>
      <c r="I43" s="66"/>
      <c r="J43" s="85"/>
      <c r="K43" s="283"/>
      <c r="M43" s="85"/>
    </row>
    <row r="44" spans="1:13" s="30" customFormat="1" ht="18.600000000000001" thickBot="1">
      <c r="D44" s="175" t="s">
        <v>345</v>
      </c>
      <c r="E44" s="176"/>
      <c r="F44" s="175"/>
      <c r="G44" s="177"/>
      <c r="I44" s="53"/>
      <c r="J44" s="33"/>
      <c r="K44" s="284"/>
      <c r="M44" s="33"/>
    </row>
    <row r="45" spans="1:13" s="30" customFormat="1" ht="18">
      <c r="D45" s="175" t="s">
        <v>144</v>
      </c>
      <c r="E45" s="176"/>
      <c r="F45" s="175" t="s">
        <v>149</v>
      </c>
      <c r="G45" s="178"/>
      <c r="I45" s="53"/>
      <c r="J45" s="33"/>
      <c r="K45" s="284"/>
      <c r="M45" s="33"/>
    </row>
    <row r="46" spans="1:13" s="197" customFormat="1" ht="10.199999999999999">
      <c r="D46" s="198" t="s">
        <v>337</v>
      </c>
      <c r="E46" s="199"/>
      <c r="F46" s="198" t="s">
        <v>338</v>
      </c>
      <c r="G46" s="200"/>
      <c r="I46" s="201"/>
      <c r="J46" s="202"/>
      <c r="K46" s="285"/>
      <c r="M46" s="202"/>
    </row>
    <row r="47" spans="1:13" s="30" customFormat="1" ht="18">
      <c r="D47" s="273" t="s">
        <v>335</v>
      </c>
      <c r="E47" s="176"/>
      <c r="F47" s="175" t="s">
        <v>261</v>
      </c>
      <c r="G47" s="178"/>
      <c r="I47" s="53"/>
      <c r="J47" s="33"/>
      <c r="K47" s="284"/>
      <c r="M47" s="33"/>
    </row>
    <row r="48" spans="1:13" s="30" customFormat="1" ht="18">
      <c r="D48" s="175" t="s">
        <v>336</v>
      </c>
      <c r="E48" s="176"/>
      <c r="F48" s="175" t="s">
        <v>236</v>
      </c>
      <c r="G48" s="178"/>
      <c r="I48" s="53"/>
      <c r="J48" s="33"/>
      <c r="K48" s="284"/>
      <c r="M48" s="33"/>
    </row>
    <row r="49" spans="1:14" s="30" customFormat="1" ht="18">
      <c r="D49" s="175"/>
      <c r="E49" s="176"/>
      <c r="F49" s="595" t="s">
        <v>262</v>
      </c>
      <c r="G49" s="178"/>
      <c r="I49" s="53"/>
      <c r="J49" s="33"/>
      <c r="K49" s="284"/>
      <c r="M49" s="33"/>
    </row>
    <row r="50" spans="1:14" s="30" customFormat="1" ht="18">
      <c r="D50" s="38"/>
      <c r="E50" s="176"/>
      <c r="F50" s="595" t="s">
        <v>237</v>
      </c>
      <c r="G50" s="178"/>
      <c r="I50" s="53"/>
      <c r="J50" s="33"/>
      <c r="K50" s="284"/>
      <c r="M50" s="33"/>
    </row>
    <row r="51" spans="1:14" s="30" customFormat="1" ht="18">
      <c r="D51" s="38"/>
      <c r="E51" s="176"/>
      <c r="F51" s="175" t="s">
        <v>339</v>
      </c>
      <c r="G51" s="178"/>
      <c r="I51" s="53"/>
      <c r="J51" s="33"/>
      <c r="K51" s="284"/>
      <c r="M51" s="33"/>
    </row>
    <row r="52" spans="1:14" s="30" customFormat="1" ht="18">
      <c r="D52" s="38"/>
      <c r="E52" s="176"/>
      <c r="F52" s="175" t="s">
        <v>238</v>
      </c>
      <c r="G52" s="178"/>
      <c r="I52" s="53"/>
      <c r="J52" s="33"/>
      <c r="K52" s="284"/>
      <c r="M52" s="33"/>
    </row>
    <row r="53" spans="1:14" s="30" customFormat="1" ht="18">
      <c r="D53" s="38"/>
      <c r="E53" s="176"/>
      <c r="F53" s="595" t="s">
        <v>340</v>
      </c>
      <c r="G53" s="178"/>
      <c r="I53" s="53"/>
      <c r="J53" s="33"/>
      <c r="K53" s="284"/>
      <c r="M53" s="33"/>
    </row>
    <row r="54" spans="1:14" s="26" customFormat="1" ht="21">
      <c r="B54" s="186"/>
      <c r="C54" s="21"/>
      <c r="D54" s="55"/>
      <c r="E54" s="14"/>
      <c r="F54" s="189"/>
      <c r="G54" s="67"/>
      <c r="H54" s="88"/>
      <c r="I54" s="88"/>
      <c r="J54" s="88"/>
      <c r="K54" s="286"/>
      <c r="L54" s="57"/>
    </row>
    <row r="55" spans="1:14" ht="21">
      <c r="H55" s="88"/>
      <c r="I55" s="88"/>
      <c r="J55" s="88"/>
      <c r="K55" s="286"/>
    </row>
    <row r="56" spans="1:14" ht="21">
      <c r="B56" s="30"/>
      <c r="C56" s="30"/>
      <c r="D56" s="30"/>
      <c r="E56" s="31"/>
      <c r="F56" s="30"/>
      <c r="H56" s="88"/>
      <c r="I56" s="88"/>
      <c r="J56" s="88"/>
      <c r="K56" s="286"/>
      <c r="L56" s="30"/>
      <c r="M56" s="30"/>
      <c r="N56" s="30"/>
    </row>
    <row r="57" spans="1:14" ht="21">
      <c r="A57" s="30"/>
      <c r="B57" s="30"/>
      <c r="C57" s="30"/>
      <c r="D57" s="30"/>
      <c r="E57" s="31"/>
      <c r="F57" s="30"/>
      <c r="G57" s="30"/>
      <c r="H57" s="88"/>
      <c r="I57" s="88"/>
      <c r="J57" s="88"/>
      <c r="K57" s="286"/>
      <c r="L57" s="30"/>
      <c r="M57" s="30"/>
      <c r="N57" s="30"/>
    </row>
    <row r="58" spans="1:14" ht="17.399999999999999">
      <c r="A58" s="30"/>
      <c r="B58" s="30"/>
      <c r="C58" s="30"/>
      <c r="D58" s="30"/>
      <c r="E58" s="31"/>
      <c r="F58" s="30"/>
      <c r="G58" s="30"/>
      <c r="H58" s="2"/>
      <c r="I58" s="2"/>
      <c r="J58" s="17"/>
      <c r="K58" s="267"/>
      <c r="L58" s="30"/>
      <c r="M58" s="30"/>
      <c r="N58" s="30"/>
    </row>
    <row r="59" spans="1:14" ht="17.399999999999999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67"/>
      <c r="L59" s="30"/>
      <c r="M59" s="30"/>
      <c r="N59" s="30"/>
    </row>
    <row r="60" spans="1:14" ht="17.399999999999999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7.399999999999999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7.399999999999999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7.399999999999999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7.399999999999999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7.399999999999999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7.399999999999999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7.399999999999999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7.399999999999999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7.399999999999999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7.399999999999999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7.399999999999999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7.399999999999999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7.399999999999999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7.399999999999999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7.399999999999999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7.399999999999999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7.399999999999999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7.399999999999999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7.399999999999999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7.399999999999999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7.399999999999999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7.399999999999999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7.399999999999999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7.399999999999999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7.399999999999999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7.399999999999999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7.399999999999999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7.399999999999999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7.399999999999999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7.399999999999999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7.399999999999999">
      <c r="A91" s="30"/>
      <c r="B91" s="30"/>
      <c r="G91" s="30"/>
      <c r="L91" s="30"/>
      <c r="M91" s="30"/>
      <c r="N91" s="30"/>
    </row>
    <row r="92" spans="1:14" ht="17.399999999999999">
      <c r="A92" s="30"/>
      <c r="B92" s="30"/>
      <c r="G92" s="30"/>
      <c r="L92" s="30"/>
      <c r="M92" s="30"/>
      <c r="N92" s="30"/>
    </row>
    <row r="93" spans="1:14" ht="17.399999999999999">
      <c r="A93" s="30"/>
      <c r="G93" s="30"/>
      <c r="L93" s="30"/>
      <c r="M93" s="30"/>
      <c r="N93" s="30"/>
    </row>
    <row r="94" spans="1:14" ht="17.399999999999999">
      <c r="A94" s="30"/>
      <c r="G94" s="30"/>
      <c r="L94" s="30"/>
      <c r="M94" s="30"/>
      <c r="N94" s="30"/>
    </row>
    <row r="95" spans="1:14" ht="17.399999999999999">
      <c r="A95" s="30"/>
      <c r="G95" s="30"/>
      <c r="L95" s="30"/>
      <c r="M95" s="30"/>
      <c r="N95" s="30"/>
    </row>
    <row r="96" spans="1:14" ht="17.399999999999999">
      <c r="A96" s="30"/>
      <c r="G96" s="30"/>
    </row>
    <row r="97" spans="5:7" ht="17.399999999999999">
      <c r="G97" s="30"/>
    </row>
    <row r="98" spans="5:7" ht="17.399999999999999">
      <c r="G98" s="30"/>
    </row>
    <row r="99" spans="5:7" ht="17.399999999999999">
      <c r="E99" s="2"/>
      <c r="G99" s="30"/>
    </row>
  </sheetData>
  <phoneticPr fontId="23"/>
  <hyperlinks>
    <hyperlink ref="D30" r:id="rId1" display="mailto:23367660100@ieeesa.webex.com" xr:uid="{D9609575-E316-4F9D-84EA-AC43DFA9F1B7}"/>
    <hyperlink ref="D25" r:id="rId2" display="https://ieeesa.webex.com/wbxmjs/joinservice/sites/ieeesa/meeting/download/3e0bdaecc2e845988112b28cb38bc738?siteurl=ieeesa&amp;MTID=m077b9725fcf2dbe44c37fbf440e67f30" xr:uid="{923D173C-5CC6-40D6-8B77-6FE87A47DEF4}"/>
    <hyperlink ref="D33" r:id="rId3" xr:uid="{BD1FCF0C-8831-4369-AA56-FAEE02B53175}"/>
    <hyperlink ref="D34" r:id="rId4" xr:uid="{8C3B96B0-1C73-44CD-936F-2179A0DB0156}"/>
    <hyperlink ref="D37" r:id="rId5" xr:uid="{3E20E968-817D-480F-87BB-3BDF2F75EC30}"/>
    <hyperlink ref="F46" r:id="rId6" display="mailto:23490809065@ieeesa.webex.com" xr:uid="{A813CE08-C768-4057-9FB5-0D458D144D1A}"/>
    <hyperlink ref="F49" r:id="rId7" xr:uid="{7BE1473D-6B88-4366-BB1F-DB71D0113CC0}"/>
    <hyperlink ref="F50" r:id="rId8" xr:uid="{5B197804-1C48-43E4-95E1-C8D3DBBAA3AA}"/>
    <hyperlink ref="F53" r:id="rId9" xr:uid="{FF87F36C-1D95-42A0-8A19-E85D246941F5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May 12 Mon</vt:lpstr>
      <vt:lpstr>May 13 Tue</vt:lpstr>
      <vt:lpstr>May 14 Wed</vt:lpstr>
      <vt:lpstr>May 15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2025-04-24T08:40:53Z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