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DB8EE24-C3AB-4151-8448-87FA763B7388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8" l="1"/>
  <c r="B3" i="38"/>
  <c r="C3" i="38"/>
  <c r="D3" i="38"/>
  <c r="D4" i="38" s="1"/>
  <c r="D5" i="38" s="1"/>
  <c r="D6" i="38" s="1"/>
  <c r="D7" i="38" s="1"/>
  <c r="A4" i="38"/>
  <c r="B4" i="38"/>
  <c r="C4" i="38"/>
  <c r="C5" i="38" s="1"/>
  <c r="C6" i="38" s="1"/>
  <c r="C7" i="38" s="1"/>
  <c r="A5" i="38"/>
  <c r="A6" i="38" s="1"/>
  <c r="A7" i="38" s="1"/>
  <c r="B5" i="38"/>
  <c r="B6" i="38" s="1"/>
  <c r="B7" i="38" s="1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<sst xmlns="http://schemas.openxmlformats.org/spreadsheetml/2006/main" count="386" uniqueCount="225">
  <si>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</si>
  <si>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</si>
  <si>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</si>
  <si>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</si>
  <si>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</si>
  <si>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</si>
  <si>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</si>
  <si>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</si>
  <si>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</si>
  <si>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</si>
  <si>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</si>
  <si>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</si>
  <si>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</si>
  <si>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</si>
  <si>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</si>
  <si>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</si>
  <si>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</si>
  <si>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</si>
  <si>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</si>
  <si>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</si>
  <si>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</si>
  <si>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</si>
  <si>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</si>
  <si>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</si>
  <si>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</si>
  <si>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</si>
  <si>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</si>
  <si>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</si>
  <si>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</si>
  <si>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</si>
  <si>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</si>
  <si>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</si>
  <si>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</si>
  <si>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</si>
  <si>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</si>
  <si>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</si>
  <si>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</si>
  <si>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</si>
  <si>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</si>
  <si>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</si>
  <si>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</si>
  <si>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</si>
  <si>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</si>
  <si>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</si>
  <si>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</si>
  <si>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</si>
  <si>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</si>
  <si>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</si>
  <si>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</si>
  <si>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</si>
  <si>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</si>
  <si>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</si>
  <si>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</si>
  <si>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</si>
  <si>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</si>
  <si>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</si>
  <si>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</si>
  <si>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</si>
  <si>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</si>
  <si>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</si>
  <si>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</si>
  <si>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</si>
  <si>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</si>
  <si>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</si>
  <si>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</si>
  <si>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</si>
  <si>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</si>
  <si>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</si>
  <si>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</si>
  <si>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</si>
  <si>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</si>
  <si>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</si>
  <si>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</si>
  <si>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</si>
  <si>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</si>
  <si>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</si>
  <si>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</si>
  <si>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</si>
  <si>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</si>
  <si>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</si>
  <si>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</si>
  <si>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</si>
  <si>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</si>
  <si>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</si>
  <si>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</si>
  <si>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</si>
  <si>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</si>
  <si>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</si>
  <si>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</si>
  <si>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</si>
  <si>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</si>
  <si>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</si>
  <si>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</si>
  <si>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</si>
  <si>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</si>
  <si>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</si>
  <si>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</si>
  <si>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</si>
  <si>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</si>
  <si>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</si>
  <si>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</si>
  <si>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</si>
  <si>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</si>
  <si>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</si>
  <si>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</si>
  <si>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</si>
  <si>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</si>
  <si>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</si>
  <si>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</si>
  <si>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</si>
  <si>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</si>
  <si>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</si>
  <si>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</si>
  <si>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</si>
  <si>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</si>
  <si>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</si>
  <si>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</si>
  <si>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</si>
  <si>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</si>
  <si>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</si>
  <si>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</si>
  <si>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</si>
  <si>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</si>
  <si>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</si>
  <si>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</si>
  <si>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</si>
  <si>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</si>
  <si>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</si>
  <si>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</si>
  <si>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</si>
  <si>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</si>
  <si>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</si>
  <si>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</si>
  <si>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</si>
  <si>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</si>
  <si>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</si>
  <si>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</si>
  <si>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</si>
  <si>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</si>
  <si>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</si>
  <si>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</si>
  <si>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</si>
  <si>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</si>
  <si>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</si>
  <si>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</si>
  <si>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</si>
  <si>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</si>
  <si>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</si>
  <si>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</si>
  <si>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</si>
  <si>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</si>
  <si>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</si>
  <si>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</si>
  <si>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</si>
  <si>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</si>
  <si>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</si>
  <si>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</si>
  <si>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</si>
  <si>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</si>
  <si>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</si>
  <si>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</si>
  <si>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</si>
  <si>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</si>
  <si>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</si>
  <si>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</si>
  <si>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</si>
  <si>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</si>
  <si>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</si>
  <si>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</si>
  <si>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</si>
  <si>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</si>
  <si>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</si>
  <si>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</si>
  <si>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</si>
  <si>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</si>
  <si>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</si>
  <si>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</si>
  <si>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</si>
  <si>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</si>
  <si>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</si>
  <si>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PDT</t>
  </si>
  <si>
    <t>EDT</t>
  </si>
  <si>
    <t>JST</t>
  </si>
  <si>
    <t>Draft 2.0 CIDs 225, 658, 663 Proposed Resolutions</t>
  </si>
  <si>
    <t>15-25-0214</t>
  </si>
  <si>
    <t>one-to-many CIDs in D02</t>
  </si>
  <si>
    <t>Jinjing</t>
  </si>
  <si>
    <t>15-25-0213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</si>
  <si>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</si>
  <si>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</si>
  <si>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</si>
  <si>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</si>
  <si>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</si>
  <si>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</si>
  <si>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</si>
  <si>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</si>
  <si>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</si>
  <si>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</si>
  <si>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</si>
  <si>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</si>
  <si>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</si>
  <si>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</si>
  <si>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</si>
  <si>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</si>
  <si>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</si>
  <si>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</si>
  <si>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</si>
  <si>
    <t>15-25-0233</t>
  </si>
  <si>
    <t>CI 328 and 284</t>
  </si>
  <si>
    <t>CRs for MMS SMC TLVs - 4 CIDs</t>
  </si>
  <si>
    <t>15-25-0234</t>
  </si>
  <si>
    <t>https://mentor.ieee.org/802.15/dcn/25/15-25-0213-01-04ab-one-to-many-cids-in-d02.docx</t>
  </si>
  <si>
    <t>https://mentor.ieee.org/802.15/dcn/25/15-25-0234-00-04ab-lb213-crs-for-mms-smc-tlvs.docx</t>
  </si>
  <si>
    <t xml:space="preserve">Breakout planning </t>
  </si>
  <si>
    <t>Tuesday 13-May  AM2: Comment Resolution breakout/ad hoc</t>
  </si>
  <si>
    <t>Riku</t>
  </si>
  <si>
    <t>Non-linterleaved MMS updates</t>
  </si>
  <si>
    <t>15-25-0246</t>
  </si>
  <si>
    <t>Compact frame encoding comments</t>
  </si>
  <si>
    <t>Billy</t>
  </si>
  <si>
    <t>https://mentor.ieee.org/802.15/dcn/25/15-25-0229-00-04ab-a-modified-compact-frame-encoding.pptx</t>
  </si>
  <si>
    <t>RCM commnets</t>
  </si>
  <si>
    <t>15-25-0229</t>
  </si>
  <si>
    <t>https://mentor.ieee.org/802.15/dcn/25/15-25-0213-02-04ab-one-to-many-cids-in-d02.docx</t>
  </si>
  <si>
    <t>https://mentor.ieee.org/802.15/dcn/25/15-25-0246-00-04ab-proposed-resolution-for-rcm-related-comments-cids-353-and-354.docx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</si>
</sst>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  <font>
      <sz val="11"/>
      <color rgb="FF45454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21" fontId="0" fillId="0" borderId="0" xfId="0" applyNumberFormat="1"/>
    <xf numFmtId="21" fontId="70" fillId="0" borderId="0" xfId="0" applyNumberFormat="1" applyFont="1"/>
    <xf numFmtId="0" fontId="44" fillId="15" borderId="11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34-00-04ab-lb213-crs-for-mms-smc-tlvs.docx" TargetMode="External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1-04ab-one-to-many-cids-in-d0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46-00-04ab-proposed-resolution-for-rcm-related-comments-cids-353-and-354.docx" TargetMode="External"/><Relationship Id="rId2" Type="http://schemas.openxmlformats.org/officeDocument/2006/relationships/hyperlink" Target="https://mentor.ieee.org/802.15/dcn/25/15-25-0213-02-04ab-one-to-many-cids-in-d02.docx" TargetMode="External"/><Relationship Id="rId1" Type="http://schemas.openxmlformats.org/officeDocument/2006/relationships/hyperlink" Target="https://mentor.ieee.org/802.15/dcn/25/15-25-0229-00-04ab-a-modified-compact-frame-encoding.pptx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84" t="s">
        <v>146</v>
      </c>
      <c r="B1" s="43" t="s">
        <v>130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3.25" customHeight="1" x14ac:dyDescent="0.4">
      <c r="A2" s="185"/>
      <c r="B2" s="45" t="s">
        <v>131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13.5" customHeight="1" thickBot="1" x14ac:dyDescent="0.3">
      <c r="A3" s="185"/>
      <c r="B3" s="47" t="s">
        <v>79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2.75" customHeight="1" x14ac:dyDescent="0.25">
      <c r="A4" s="198" t="s">
        <v>75</v>
      </c>
      <c r="B4" s="186" t="s">
        <v>45</v>
      </c>
      <c r="C4" s="187"/>
      <c r="D4" s="188" t="s">
        <v>46</v>
      </c>
      <c r="E4" s="189"/>
      <c r="F4" s="189"/>
      <c r="G4" s="189"/>
      <c r="H4" s="190"/>
      <c r="I4" s="188" t="s">
        <v>47</v>
      </c>
      <c r="J4" s="189"/>
      <c r="K4" s="189"/>
      <c r="L4" s="189"/>
      <c r="M4" s="190"/>
      <c r="N4" s="188" t="s">
        <v>48</v>
      </c>
      <c r="O4" s="189"/>
      <c r="P4" s="189"/>
      <c r="Q4" s="189"/>
      <c r="R4" s="190"/>
      <c r="S4" s="188" t="s">
        <v>49</v>
      </c>
      <c r="T4" s="189"/>
      <c r="U4" s="189"/>
      <c r="V4" s="189"/>
      <c r="W4" s="190"/>
    </row>
    <row r="5" spans="1:23" ht="13.5" customHeight="1" thickBot="1" x14ac:dyDescent="0.3">
      <c r="A5" s="199"/>
      <c r="B5" s="191">
        <v>45788</v>
      </c>
      <c r="C5" s="192"/>
      <c r="D5" s="195">
        <v>45789</v>
      </c>
      <c r="E5" s="195"/>
      <c r="F5" s="195"/>
      <c r="G5" s="195"/>
      <c r="H5" s="196"/>
      <c r="I5" s="197">
        <v>45790</v>
      </c>
      <c r="J5" s="195"/>
      <c r="K5" s="195"/>
      <c r="L5" s="195"/>
      <c r="M5" s="196"/>
      <c r="N5" s="197">
        <v>45791</v>
      </c>
      <c r="O5" s="195"/>
      <c r="P5" s="195"/>
      <c r="Q5" s="195"/>
      <c r="R5" s="196"/>
      <c r="S5" s="197">
        <v>45792</v>
      </c>
      <c r="T5" s="195"/>
      <c r="U5" s="195"/>
      <c r="V5" s="195"/>
      <c r="W5" s="196"/>
    </row>
    <row r="6" spans="1:23" ht="15.75" customHeight="1" x14ac:dyDescent="0.25">
      <c r="A6" s="199"/>
      <c r="B6" s="205" t="s">
        <v>121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7"/>
    </row>
    <row r="7" spans="1:23" ht="15.75" customHeight="1" x14ac:dyDescent="0.25">
      <c r="A7" s="199"/>
      <c r="B7" s="193" t="s">
        <v>122</v>
      </c>
      <c r="C7" s="194"/>
      <c r="D7" s="69" t="s">
        <v>123</v>
      </c>
      <c r="E7" s="70" t="s">
        <v>122</v>
      </c>
      <c r="F7" s="70" t="s">
        <v>124</v>
      </c>
      <c r="G7" s="70" t="s">
        <v>125</v>
      </c>
      <c r="H7" s="203" t="s">
        <v>105</v>
      </c>
      <c r="I7" s="69" t="s">
        <v>123</v>
      </c>
      <c r="J7" s="70" t="s">
        <v>122</v>
      </c>
      <c r="K7" s="70" t="s">
        <v>124</v>
      </c>
      <c r="L7" s="70" t="s">
        <v>125</v>
      </c>
      <c r="M7" s="203" t="s">
        <v>105</v>
      </c>
      <c r="N7" s="69" t="s">
        <v>123</v>
      </c>
      <c r="O7" s="70" t="s">
        <v>122</v>
      </c>
      <c r="P7" s="70" t="s">
        <v>124</v>
      </c>
      <c r="Q7" s="70" t="s">
        <v>125</v>
      </c>
      <c r="R7" s="203" t="s">
        <v>105</v>
      </c>
      <c r="S7" s="69" t="s">
        <v>123</v>
      </c>
      <c r="T7" s="70" t="s">
        <v>122</v>
      </c>
      <c r="U7" s="70" t="s">
        <v>124</v>
      </c>
      <c r="V7" s="70" t="s">
        <v>125</v>
      </c>
      <c r="W7" s="203" t="s">
        <v>105</v>
      </c>
    </row>
    <row r="8" spans="1:23" ht="12.75" customHeight="1" thickBot="1" x14ac:dyDescent="0.3">
      <c r="A8" s="200"/>
      <c r="B8" s="201"/>
      <c r="C8" s="202"/>
      <c r="D8" s="72" t="s">
        <v>147</v>
      </c>
      <c r="E8" s="73" t="s">
        <v>148</v>
      </c>
      <c r="F8" s="73" t="s">
        <v>149</v>
      </c>
      <c r="G8" s="73" t="s">
        <v>150</v>
      </c>
      <c r="H8" s="204"/>
      <c r="I8" s="72" t="s">
        <v>147</v>
      </c>
      <c r="J8" s="73" t="s">
        <v>148</v>
      </c>
      <c r="K8" s="73" t="s">
        <v>149</v>
      </c>
      <c r="L8" s="73" t="s">
        <v>150</v>
      </c>
      <c r="M8" s="204"/>
      <c r="N8" s="72" t="s">
        <v>147</v>
      </c>
      <c r="O8" s="73" t="s">
        <v>148</v>
      </c>
      <c r="P8" s="73" t="s">
        <v>149</v>
      </c>
      <c r="Q8" s="73" t="s">
        <v>150</v>
      </c>
      <c r="R8" s="204"/>
      <c r="S8" s="72" t="s">
        <v>147</v>
      </c>
      <c r="T8" s="73" t="s">
        <v>148</v>
      </c>
      <c r="U8" s="73" t="s">
        <v>149</v>
      </c>
      <c r="V8" s="73" t="s">
        <v>150</v>
      </c>
      <c r="W8" s="204"/>
    </row>
    <row r="9" spans="1:23" x14ac:dyDescent="0.25">
      <c r="A9" s="54" t="s">
        <v>19</v>
      </c>
      <c r="B9" s="50"/>
      <c r="C9" s="49"/>
      <c r="D9" s="88" t="s">
        <v>20</v>
      </c>
      <c r="E9" s="88"/>
      <c r="F9" s="88"/>
      <c r="G9" s="208"/>
      <c r="H9" s="89"/>
      <c r="I9" s="149" t="s">
        <v>20</v>
      </c>
      <c r="J9" s="88"/>
      <c r="K9" s="88"/>
      <c r="L9" s="88"/>
      <c r="M9" s="89"/>
      <c r="N9" s="149" t="s">
        <v>20</v>
      </c>
      <c r="O9" s="88"/>
      <c r="P9" s="88"/>
      <c r="Q9" s="88"/>
      <c r="R9" s="89"/>
      <c r="S9" s="149" t="s">
        <v>20</v>
      </c>
      <c r="T9" s="88"/>
      <c r="U9" s="88"/>
      <c r="V9" s="88"/>
      <c r="W9" s="89"/>
    </row>
    <row r="10" spans="1:23" ht="12.75" customHeight="1" thickBot="1" x14ac:dyDescent="0.3">
      <c r="A10" s="55" t="s">
        <v>21</v>
      </c>
      <c r="B10" s="50"/>
      <c r="C10" s="49"/>
      <c r="D10" s="90"/>
      <c r="E10" s="90"/>
      <c r="F10" s="90"/>
      <c r="G10" s="90"/>
      <c r="H10" s="91"/>
      <c r="I10" s="150"/>
      <c r="J10" s="90"/>
      <c r="K10" s="90"/>
      <c r="L10" s="90"/>
      <c r="M10" s="91"/>
      <c r="N10" s="150"/>
      <c r="O10" s="90"/>
      <c r="P10" s="90"/>
      <c r="Q10" s="90"/>
      <c r="R10" s="91"/>
      <c r="S10" s="150"/>
      <c r="T10" s="90"/>
      <c r="U10" s="90"/>
      <c r="V10" s="90"/>
      <c r="W10" s="91"/>
    </row>
    <row r="11" spans="1:23" x14ac:dyDescent="0.25">
      <c r="A11" s="51" t="s">
        <v>22</v>
      </c>
      <c r="B11" s="50"/>
      <c r="C11" s="49"/>
      <c r="D11" s="209" t="s">
        <v>132</v>
      </c>
      <c r="E11" s="210"/>
      <c r="F11" s="210"/>
      <c r="G11" s="210"/>
      <c r="H11" s="211"/>
      <c r="I11" s="112" t="s">
        <v>106</v>
      </c>
      <c r="J11" s="76" t="s">
        <v>107</v>
      </c>
      <c r="K11" s="160" t="s">
        <v>98</v>
      </c>
      <c r="L11" s="85"/>
      <c r="M11" s="85"/>
      <c r="N11" s="154" t="s">
        <v>151</v>
      </c>
      <c r="O11" s="155"/>
      <c r="P11" s="155"/>
      <c r="Q11" s="155"/>
      <c r="R11" s="156"/>
      <c r="S11" s="85"/>
      <c r="T11" s="76" t="s">
        <v>107</v>
      </c>
      <c r="U11" s="160" t="s">
        <v>98</v>
      </c>
      <c r="V11" s="85"/>
      <c r="W11" s="124">
        <v>802.18</v>
      </c>
    </row>
    <row r="12" spans="1:23" ht="12.75" customHeight="1" thickBot="1" x14ac:dyDescent="0.3">
      <c r="A12" s="51" t="s">
        <v>23</v>
      </c>
      <c r="B12" s="50"/>
      <c r="C12" s="49"/>
      <c r="D12" s="212"/>
      <c r="E12" s="213"/>
      <c r="F12" s="213"/>
      <c r="G12" s="213"/>
      <c r="H12" s="214"/>
      <c r="I12" s="113"/>
      <c r="J12" s="77"/>
      <c r="K12" s="161"/>
      <c r="L12" s="86"/>
      <c r="M12" s="86"/>
      <c r="N12" s="157"/>
      <c r="O12" s="158"/>
      <c r="P12" s="158"/>
      <c r="Q12" s="158"/>
      <c r="R12" s="159"/>
      <c r="S12" s="86"/>
      <c r="T12" s="77"/>
      <c r="U12" s="161"/>
      <c r="V12" s="86"/>
      <c r="W12" s="125"/>
    </row>
    <row r="13" spans="1:23" x14ac:dyDescent="0.25">
      <c r="A13" s="51" t="s">
        <v>24</v>
      </c>
      <c r="B13" s="50"/>
      <c r="C13" s="49"/>
      <c r="D13" s="212"/>
      <c r="E13" s="213"/>
      <c r="F13" s="213"/>
      <c r="G13" s="213"/>
      <c r="H13" s="214"/>
      <c r="I13" s="113"/>
      <c r="J13" s="77"/>
      <c r="K13" s="161"/>
      <c r="L13" s="86"/>
      <c r="M13" s="86"/>
      <c r="N13" s="112" t="s">
        <v>106</v>
      </c>
      <c r="O13" s="85"/>
      <c r="P13" s="136" t="s">
        <v>102</v>
      </c>
      <c r="Q13" s="85"/>
      <c r="R13" s="85"/>
      <c r="S13" s="86"/>
      <c r="T13" s="77"/>
      <c r="U13" s="161"/>
      <c r="V13" s="86"/>
      <c r="W13" s="125"/>
    </row>
    <row r="14" spans="1:23" ht="13.8" thickBot="1" x14ac:dyDescent="0.3">
      <c r="A14" s="51" t="s">
        <v>25</v>
      </c>
      <c r="B14" s="65"/>
      <c r="C14" s="49"/>
      <c r="D14" s="215"/>
      <c r="E14" s="216"/>
      <c r="F14" s="216"/>
      <c r="G14" s="216"/>
      <c r="H14" s="217"/>
      <c r="I14" s="114"/>
      <c r="J14" s="78"/>
      <c r="K14" s="162"/>
      <c r="L14" s="87"/>
      <c r="M14" s="87"/>
      <c r="N14" s="114"/>
      <c r="O14" s="87"/>
      <c r="P14" s="137"/>
      <c r="Q14" s="87"/>
      <c r="R14" s="87"/>
      <c r="S14" s="87"/>
      <c r="T14" s="78"/>
      <c r="U14" s="162"/>
      <c r="V14" s="87"/>
      <c r="W14" s="126"/>
    </row>
    <row r="15" spans="1:23" ht="12.75" customHeight="1" thickBot="1" x14ac:dyDescent="0.3">
      <c r="A15" s="52" t="s">
        <v>26</v>
      </c>
      <c r="B15" s="50"/>
      <c r="C15" s="49"/>
      <c r="D15" s="131" t="s">
        <v>27</v>
      </c>
      <c r="E15" s="131"/>
      <c r="F15" s="131"/>
      <c r="G15" s="131"/>
      <c r="H15" s="132"/>
      <c r="I15" s="130" t="s">
        <v>27</v>
      </c>
      <c r="J15" s="131"/>
      <c r="K15" s="131"/>
      <c r="L15" s="131"/>
      <c r="M15" s="132"/>
      <c r="N15" s="130" t="s">
        <v>27</v>
      </c>
      <c r="O15" s="131"/>
      <c r="P15" s="131"/>
      <c r="Q15" s="131"/>
      <c r="R15" s="132"/>
      <c r="S15" s="130" t="s">
        <v>27</v>
      </c>
      <c r="T15" s="131"/>
      <c r="U15" s="131"/>
      <c r="V15" s="131"/>
      <c r="W15" s="132"/>
    </row>
    <row r="16" spans="1:23" x14ac:dyDescent="0.25">
      <c r="A16" s="53" t="s">
        <v>28</v>
      </c>
      <c r="B16" s="50"/>
      <c r="C16" s="49"/>
      <c r="D16" s="151" t="s">
        <v>152</v>
      </c>
      <c r="E16" s="152"/>
      <c r="F16" s="152"/>
      <c r="G16" s="152"/>
      <c r="H16" s="153"/>
      <c r="I16" s="112" t="s">
        <v>106</v>
      </c>
      <c r="J16" s="115" t="s">
        <v>66</v>
      </c>
      <c r="K16" s="85"/>
      <c r="L16" s="85"/>
      <c r="M16" s="124">
        <v>802.18</v>
      </c>
      <c r="N16" s="151" t="s">
        <v>153</v>
      </c>
      <c r="O16" s="152"/>
      <c r="P16" s="152"/>
      <c r="Q16" s="152"/>
      <c r="R16" s="153"/>
      <c r="S16" s="112" t="s">
        <v>106</v>
      </c>
      <c r="T16" s="76" t="s">
        <v>107</v>
      </c>
      <c r="U16" s="79" t="s">
        <v>99</v>
      </c>
      <c r="V16" s="85"/>
      <c r="W16" s="85"/>
    </row>
    <row r="17" spans="1:23" ht="12.75" customHeight="1" thickBot="1" x14ac:dyDescent="0.3">
      <c r="A17" s="53" t="s">
        <v>29</v>
      </c>
      <c r="B17" s="50"/>
      <c r="C17" s="49"/>
      <c r="D17" s="154"/>
      <c r="E17" s="155"/>
      <c r="F17" s="155"/>
      <c r="G17" s="155"/>
      <c r="H17" s="156"/>
      <c r="I17" s="113"/>
      <c r="J17" s="116"/>
      <c r="K17" s="86"/>
      <c r="L17" s="86"/>
      <c r="M17" s="125"/>
      <c r="N17" s="157"/>
      <c r="O17" s="158"/>
      <c r="P17" s="158"/>
      <c r="Q17" s="158"/>
      <c r="R17" s="159"/>
      <c r="S17" s="113"/>
      <c r="T17" s="77"/>
      <c r="U17" s="80"/>
      <c r="V17" s="86"/>
      <c r="W17" s="86"/>
    </row>
    <row r="18" spans="1:23" x14ac:dyDescent="0.25">
      <c r="A18" s="53" t="s">
        <v>30</v>
      </c>
      <c r="B18" s="50"/>
      <c r="C18" s="49"/>
      <c r="D18" s="154"/>
      <c r="E18" s="155"/>
      <c r="F18" s="155"/>
      <c r="G18" s="155"/>
      <c r="H18" s="156"/>
      <c r="I18" s="113"/>
      <c r="J18" s="116"/>
      <c r="K18" s="86"/>
      <c r="L18" s="86"/>
      <c r="M18" s="125"/>
      <c r="N18" s="151" t="s">
        <v>154</v>
      </c>
      <c r="O18" s="152"/>
      <c r="P18" s="152"/>
      <c r="Q18" s="152"/>
      <c r="R18" s="153"/>
      <c r="S18" s="113"/>
      <c r="T18" s="77"/>
      <c r="U18" s="80"/>
      <c r="V18" s="86"/>
      <c r="W18" s="86"/>
    </row>
    <row r="19" spans="1:23" ht="13.8" thickBot="1" x14ac:dyDescent="0.3">
      <c r="A19" s="53" t="s">
        <v>31</v>
      </c>
      <c r="B19" s="50"/>
      <c r="C19" s="49"/>
      <c r="D19" s="157"/>
      <c r="E19" s="158"/>
      <c r="F19" s="158"/>
      <c r="G19" s="158"/>
      <c r="H19" s="159"/>
      <c r="I19" s="114"/>
      <c r="J19" s="117"/>
      <c r="K19" s="87"/>
      <c r="L19" s="87"/>
      <c r="M19" s="126"/>
      <c r="N19" s="157"/>
      <c r="O19" s="158"/>
      <c r="P19" s="158"/>
      <c r="Q19" s="158"/>
      <c r="R19" s="159"/>
      <c r="S19" s="114"/>
      <c r="T19" s="78"/>
      <c r="U19" s="81"/>
      <c r="V19" s="87"/>
      <c r="W19" s="87"/>
    </row>
    <row r="20" spans="1:23" ht="13.5" customHeight="1" x14ac:dyDescent="0.25">
      <c r="A20" s="55" t="s">
        <v>32</v>
      </c>
      <c r="B20" s="50"/>
      <c r="C20" s="49"/>
      <c r="D20" s="88" t="s">
        <v>68</v>
      </c>
      <c r="E20" s="88"/>
      <c r="F20" s="88"/>
      <c r="G20" s="88"/>
      <c r="H20" s="89"/>
      <c r="I20" s="145" t="s">
        <v>68</v>
      </c>
      <c r="J20" s="145"/>
      <c r="K20" s="145"/>
      <c r="L20" s="145"/>
      <c r="M20" s="146"/>
      <c r="N20" s="149" t="s">
        <v>68</v>
      </c>
      <c r="O20" s="88"/>
      <c r="P20" s="88"/>
      <c r="Q20" s="88"/>
      <c r="R20" s="89"/>
      <c r="S20" s="88" t="s">
        <v>68</v>
      </c>
      <c r="T20" s="88"/>
      <c r="U20" s="88"/>
      <c r="V20" s="88"/>
      <c r="W20" s="89"/>
    </row>
    <row r="21" spans="1:23" ht="13.5" customHeight="1" thickBot="1" x14ac:dyDescent="0.3">
      <c r="A21" s="55" t="s">
        <v>33</v>
      </c>
      <c r="B21" s="50"/>
      <c r="C21" s="49"/>
      <c r="D21" s="90"/>
      <c r="E21" s="90"/>
      <c r="F21" s="90"/>
      <c r="G21" s="90"/>
      <c r="H21" s="91"/>
      <c r="I21" s="147"/>
      <c r="J21" s="147"/>
      <c r="K21" s="147"/>
      <c r="L21" s="147"/>
      <c r="M21" s="148"/>
      <c r="N21" s="150"/>
      <c r="O21" s="90"/>
      <c r="P21" s="90"/>
      <c r="Q21" s="90"/>
      <c r="R21" s="91"/>
      <c r="S21" s="90"/>
      <c r="T21" s="90"/>
      <c r="U21" s="90"/>
      <c r="V21" s="90"/>
      <c r="W21" s="91"/>
    </row>
    <row r="22" spans="1:23" ht="12.75" customHeight="1" thickBot="1" x14ac:dyDescent="0.3">
      <c r="A22" s="53" t="s">
        <v>34</v>
      </c>
      <c r="B22" s="50"/>
      <c r="C22" s="49"/>
      <c r="D22" s="112" t="s">
        <v>106</v>
      </c>
      <c r="E22" s="76" t="s">
        <v>107</v>
      </c>
      <c r="F22" s="136" t="s">
        <v>102</v>
      </c>
      <c r="G22" s="82" t="s">
        <v>44</v>
      </c>
      <c r="H22" s="85"/>
      <c r="I22" s="139" t="s">
        <v>117</v>
      </c>
      <c r="J22" s="76" t="s">
        <v>107</v>
      </c>
      <c r="K22" s="142" t="s">
        <v>108</v>
      </c>
      <c r="L22" s="82" t="s">
        <v>44</v>
      </c>
      <c r="M22" s="85"/>
      <c r="N22" s="112" t="s">
        <v>106</v>
      </c>
      <c r="O22" s="76" t="s">
        <v>107</v>
      </c>
      <c r="P22" s="133" t="s">
        <v>126</v>
      </c>
      <c r="Q22" s="82" t="s">
        <v>44</v>
      </c>
      <c r="R22" s="85"/>
      <c r="S22" s="112" t="s">
        <v>106</v>
      </c>
      <c r="T22" s="85"/>
      <c r="U22" s="133" t="s">
        <v>126</v>
      </c>
      <c r="V22" s="82" t="s">
        <v>44</v>
      </c>
      <c r="W22" s="85"/>
    </row>
    <row r="23" spans="1:23" x14ac:dyDescent="0.25">
      <c r="A23" s="53" t="s">
        <v>35</v>
      </c>
      <c r="B23" s="94" t="s">
        <v>100</v>
      </c>
      <c r="C23" s="95"/>
      <c r="D23" s="113"/>
      <c r="E23" s="77"/>
      <c r="F23" s="137"/>
      <c r="G23" s="83"/>
      <c r="H23" s="86"/>
      <c r="I23" s="140"/>
      <c r="J23" s="77"/>
      <c r="K23" s="143"/>
      <c r="L23" s="83"/>
      <c r="M23" s="86"/>
      <c r="N23" s="113"/>
      <c r="O23" s="77"/>
      <c r="P23" s="134"/>
      <c r="Q23" s="83"/>
      <c r="R23" s="86"/>
      <c r="S23" s="113"/>
      <c r="T23" s="86"/>
      <c r="U23" s="134"/>
      <c r="V23" s="83"/>
      <c r="W23" s="86"/>
    </row>
    <row r="24" spans="1:23" ht="13.8" thickBot="1" x14ac:dyDescent="0.3">
      <c r="A24" s="53" t="s">
        <v>36</v>
      </c>
      <c r="B24" s="96"/>
      <c r="C24" s="97"/>
      <c r="D24" s="113"/>
      <c r="E24" s="77"/>
      <c r="F24" s="137"/>
      <c r="G24" s="83"/>
      <c r="H24" s="86"/>
      <c r="I24" s="140"/>
      <c r="J24" s="77"/>
      <c r="K24" s="143"/>
      <c r="L24" s="83"/>
      <c r="M24" s="86"/>
      <c r="N24" s="113"/>
      <c r="O24" s="77"/>
      <c r="P24" s="134"/>
      <c r="Q24" s="83"/>
      <c r="R24" s="86"/>
      <c r="S24" s="113"/>
      <c r="T24" s="86"/>
      <c r="U24" s="134"/>
      <c r="V24" s="83"/>
      <c r="W24" s="86"/>
    </row>
    <row r="25" spans="1:23" ht="13.8" thickBot="1" x14ac:dyDescent="0.3">
      <c r="A25" s="53" t="s">
        <v>37</v>
      </c>
      <c r="B25" s="50"/>
      <c r="C25" s="49"/>
      <c r="D25" s="114"/>
      <c r="E25" s="78"/>
      <c r="F25" s="138"/>
      <c r="G25" s="84"/>
      <c r="H25" s="87"/>
      <c r="I25" s="141"/>
      <c r="J25" s="78"/>
      <c r="K25" s="144"/>
      <c r="L25" s="84"/>
      <c r="M25" s="87"/>
      <c r="N25" s="114"/>
      <c r="O25" s="78"/>
      <c r="P25" s="135"/>
      <c r="Q25" s="84"/>
      <c r="R25" s="87"/>
      <c r="S25" s="114"/>
      <c r="T25" s="87"/>
      <c r="U25" s="135"/>
      <c r="V25" s="84"/>
      <c r="W25" s="87"/>
    </row>
    <row r="26" spans="1:23" ht="12.75" customHeight="1" thickBot="1" x14ac:dyDescent="0.3">
      <c r="A26" s="52" t="s">
        <v>38</v>
      </c>
      <c r="B26" s="50"/>
      <c r="C26" s="49"/>
      <c r="D26" s="130" t="s">
        <v>27</v>
      </c>
      <c r="E26" s="131"/>
      <c r="F26" s="131"/>
      <c r="G26" s="131"/>
      <c r="H26" s="132"/>
      <c r="I26" s="130" t="s">
        <v>27</v>
      </c>
      <c r="J26" s="131"/>
      <c r="K26" s="131"/>
      <c r="L26" s="131"/>
      <c r="M26" s="132"/>
      <c r="N26" s="130" t="s">
        <v>27</v>
      </c>
      <c r="O26" s="131"/>
      <c r="P26" s="131"/>
      <c r="Q26" s="131"/>
      <c r="R26" s="132"/>
      <c r="S26" s="130" t="s">
        <v>27</v>
      </c>
      <c r="T26" s="131"/>
      <c r="U26" s="131"/>
      <c r="V26" s="131"/>
      <c r="W26" s="132"/>
    </row>
    <row r="27" spans="1:23" x14ac:dyDescent="0.25">
      <c r="A27" s="51" t="s">
        <v>39</v>
      </c>
      <c r="B27" s="118" t="s">
        <v>101</v>
      </c>
      <c r="C27" s="119"/>
      <c r="D27" s="112" t="s">
        <v>106</v>
      </c>
      <c r="E27" s="115" t="s">
        <v>66</v>
      </c>
      <c r="F27" s="85"/>
      <c r="G27" s="85"/>
      <c r="H27" s="85"/>
      <c r="I27" s="112" t="s">
        <v>106</v>
      </c>
      <c r="J27" s="85"/>
      <c r="K27" s="66"/>
      <c r="L27" s="85"/>
      <c r="M27" s="124" t="s">
        <v>94</v>
      </c>
      <c r="N27" s="112" t="s">
        <v>106</v>
      </c>
      <c r="O27" s="115" t="s">
        <v>66</v>
      </c>
      <c r="P27" s="85"/>
      <c r="Q27" s="85"/>
      <c r="R27" s="124">
        <v>802.24</v>
      </c>
      <c r="S27" s="175" t="s">
        <v>155</v>
      </c>
      <c r="T27" s="176"/>
      <c r="U27" s="176"/>
      <c r="V27" s="176"/>
      <c r="W27" s="177"/>
    </row>
    <row r="28" spans="1:23" ht="13.95" customHeight="1" thickBot="1" x14ac:dyDescent="0.3">
      <c r="A28" s="53" t="s">
        <v>40</v>
      </c>
      <c r="B28" s="120"/>
      <c r="C28" s="121"/>
      <c r="D28" s="113"/>
      <c r="E28" s="116"/>
      <c r="F28" s="86"/>
      <c r="G28" s="86"/>
      <c r="H28" s="86"/>
      <c r="I28" s="113"/>
      <c r="J28" s="86"/>
      <c r="K28" s="67"/>
      <c r="L28" s="86"/>
      <c r="M28" s="125"/>
      <c r="N28" s="113"/>
      <c r="O28" s="116"/>
      <c r="P28" s="86"/>
      <c r="Q28" s="86"/>
      <c r="R28" s="125"/>
      <c r="S28" s="178"/>
      <c r="T28" s="179"/>
      <c r="U28" s="179"/>
      <c r="V28" s="179"/>
      <c r="W28" s="180"/>
    </row>
    <row r="29" spans="1:23" ht="13.5" customHeight="1" thickBot="1" x14ac:dyDescent="0.3">
      <c r="A29" s="53" t="s">
        <v>41</v>
      </c>
      <c r="B29" s="122"/>
      <c r="C29" s="123"/>
      <c r="D29" s="113"/>
      <c r="E29" s="116"/>
      <c r="F29" s="86"/>
      <c r="G29" s="86"/>
      <c r="H29" s="86"/>
      <c r="I29" s="113"/>
      <c r="J29" s="86"/>
      <c r="K29" s="79" t="s">
        <v>99</v>
      </c>
      <c r="L29" s="86"/>
      <c r="M29" s="125"/>
      <c r="N29" s="113"/>
      <c r="O29" s="116"/>
      <c r="P29" s="86"/>
      <c r="Q29" s="86"/>
      <c r="R29" s="125"/>
      <c r="S29" s="178"/>
      <c r="T29" s="179"/>
      <c r="U29" s="179"/>
      <c r="V29" s="179"/>
      <c r="W29" s="180"/>
    </row>
    <row r="30" spans="1:23" ht="15.75" customHeight="1" thickBot="1" x14ac:dyDescent="0.3">
      <c r="A30" s="53" t="s">
        <v>42</v>
      </c>
      <c r="B30" s="94" t="s">
        <v>127</v>
      </c>
      <c r="C30" s="95"/>
      <c r="D30" s="114"/>
      <c r="E30" s="117"/>
      <c r="F30" s="87"/>
      <c r="G30" s="87"/>
      <c r="H30" s="87"/>
      <c r="I30" s="114"/>
      <c r="J30" s="87"/>
      <c r="K30" s="81"/>
      <c r="L30" s="87"/>
      <c r="M30" s="126"/>
      <c r="N30" s="114"/>
      <c r="O30" s="117"/>
      <c r="P30" s="87"/>
      <c r="Q30" s="87"/>
      <c r="R30" s="126"/>
      <c r="S30" s="181"/>
      <c r="T30" s="182"/>
      <c r="U30" s="182"/>
      <c r="V30" s="182"/>
      <c r="W30" s="183"/>
    </row>
    <row r="31" spans="1:23" ht="16.5" customHeight="1" thickBot="1" x14ac:dyDescent="0.3">
      <c r="A31" s="55" t="s">
        <v>43</v>
      </c>
      <c r="B31" s="96"/>
      <c r="C31" s="97"/>
      <c r="D31" s="60"/>
      <c r="E31" s="57"/>
      <c r="F31" s="128" t="s">
        <v>103</v>
      </c>
      <c r="G31" s="63"/>
      <c r="H31" s="64"/>
      <c r="I31" s="60"/>
      <c r="J31" s="173"/>
      <c r="K31" s="173"/>
      <c r="L31" s="173"/>
      <c r="M31" s="56"/>
      <c r="N31" s="104" t="s">
        <v>77</v>
      </c>
      <c r="O31" s="105"/>
      <c r="P31" s="105"/>
      <c r="Q31" s="105"/>
      <c r="R31" s="106"/>
      <c r="S31" s="62"/>
      <c r="T31" s="63"/>
      <c r="U31" s="63"/>
      <c r="V31" s="63"/>
      <c r="W31" s="64"/>
    </row>
    <row r="32" spans="1:23" ht="15.75" customHeight="1" thickBot="1" x14ac:dyDescent="0.3">
      <c r="A32" s="55" t="s">
        <v>52</v>
      </c>
      <c r="B32" s="98" t="s">
        <v>95</v>
      </c>
      <c r="C32" s="99"/>
      <c r="D32" s="60"/>
      <c r="E32" s="57"/>
      <c r="F32" s="129"/>
      <c r="G32" s="57"/>
      <c r="H32" s="124">
        <v>802.19</v>
      </c>
      <c r="I32" s="60"/>
      <c r="J32" s="174"/>
      <c r="K32" s="174"/>
      <c r="L32" s="174"/>
      <c r="M32" s="56"/>
      <c r="N32" s="107"/>
      <c r="O32" s="108"/>
      <c r="P32" s="108"/>
      <c r="Q32" s="108"/>
      <c r="R32" s="109"/>
      <c r="S32" s="58"/>
      <c r="T32" s="57"/>
      <c r="U32" s="57"/>
      <c r="V32" s="57"/>
      <c r="W32" s="124">
        <v>802.19</v>
      </c>
    </row>
    <row r="33" spans="1:23" ht="16.5" customHeight="1" x14ac:dyDescent="0.25">
      <c r="A33" s="55" t="s">
        <v>54</v>
      </c>
      <c r="B33" s="100"/>
      <c r="C33" s="101"/>
      <c r="D33" s="60"/>
      <c r="E33" s="57"/>
      <c r="F33" s="57"/>
      <c r="G33" s="57"/>
      <c r="H33" s="125"/>
      <c r="I33" s="60"/>
      <c r="J33" s="174"/>
      <c r="K33" s="174"/>
      <c r="L33" s="174"/>
      <c r="M33" s="56"/>
      <c r="N33" s="107"/>
      <c r="O33" s="108"/>
      <c r="P33" s="108"/>
      <c r="Q33" s="108"/>
      <c r="R33" s="109"/>
      <c r="S33" s="58"/>
      <c r="T33" s="57"/>
      <c r="U33" s="57"/>
      <c r="V33" s="57"/>
      <c r="W33" s="125"/>
    </row>
    <row r="34" spans="1:23" ht="13.5" customHeight="1" x14ac:dyDescent="0.25">
      <c r="A34" s="55" t="s">
        <v>55</v>
      </c>
      <c r="B34" s="100"/>
      <c r="C34" s="101"/>
      <c r="D34" s="60"/>
      <c r="E34" s="57"/>
      <c r="F34" s="57"/>
      <c r="G34" s="57"/>
      <c r="H34" s="125"/>
      <c r="I34" s="60"/>
      <c r="J34" s="174"/>
      <c r="K34" s="174"/>
      <c r="L34" s="174"/>
      <c r="M34" s="71"/>
      <c r="N34" s="108"/>
      <c r="O34" s="108"/>
      <c r="P34" s="108"/>
      <c r="Q34" s="108"/>
      <c r="R34" s="109"/>
      <c r="S34" s="58"/>
      <c r="T34" s="57"/>
      <c r="U34" s="57"/>
      <c r="V34" s="57"/>
      <c r="W34" s="125"/>
    </row>
    <row r="35" spans="1:23" ht="12.75" customHeight="1" thickBot="1" x14ac:dyDescent="0.3">
      <c r="A35" s="55" t="s">
        <v>56</v>
      </c>
      <c r="B35" s="100"/>
      <c r="C35" s="101"/>
      <c r="D35" s="60"/>
      <c r="E35" s="164" t="s">
        <v>53</v>
      </c>
      <c r="F35" s="164"/>
      <c r="G35" s="164"/>
      <c r="H35" s="126"/>
      <c r="I35" s="60"/>
      <c r="J35" s="127" t="s">
        <v>53</v>
      </c>
      <c r="K35" s="127"/>
      <c r="L35" s="127"/>
      <c r="M35" s="71"/>
      <c r="N35" s="110"/>
      <c r="O35" s="110"/>
      <c r="P35" s="110"/>
      <c r="Q35" s="110"/>
      <c r="R35" s="111"/>
      <c r="S35" s="163"/>
      <c r="T35" s="164" t="s">
        <v>53</v>
      </c>
      <c r="U35" s="164"/>
      <c r="V35" s="164"/>
      <c r="W35" s="126"/>
    </row>
    <row r="36" spans="1:23" x14ac:dyDescent="0.25">
      <c r="A36" s="55" t="s">
        <v>57</v>
      </c>
      <c r="B36" s="100"/>
      <c r="C36" s="101"/>
      <c r="D36" s="58"/>
      <c r="E36" s="164"/>
      <c r="F36" s="164"/>
      <c r="G36" s="164"/>
      <c r="H36" s="56"/>
      <c r="I36" s="60"/>
      <c r="J36" s="127"/>
      <c r="K36" s="127"/>
      <c r="L36" s="127"/>
      <c r="M36" s="71"/>
      <c r="N36" s="57"/>
      <c r="O36" s="57"/>
      <c r="P36" s="57"/>
      <c r="Q36" s="57"/>
      <c r="R36" s="57"/>
      <c r="S36" s="163"/>
      <c r="T36" s="164"/>
      <c r="U36" s="164"/>
      <c r="V36" s="164"/>
      <c r="W36" s="56"/>
    </row>
    <row r="37" spans="1:23" x14ac:dyDescent="0.25">
      <c r="A37" s="55" t="s">
        <v>58</v>
      </c>
      <c r="B37" s="100"/>
      <c r="C37" s="101"/>
      <c r="D37" s="165"/>
      <c r="E37" s="166"/>
      <c r="F37" s="166"/>
      <c r="G37" s="166"/>
      <c r="H37" s="167"/>
      <c r="I37" s="60"/>
      <c r="J37" s="57"/>
      <c r="K37" s="68"/>
      <c r="L37" s="57"/>
      <c r="M37" s="71"/>
      <c r="N37" s="57"/>
      <c r="O37" s="57"/>
      <c r="P37" s="57"/>
      <c r="Q37" s="57"/>
      <c r="R37" s="57"/>
      <c r="S37" s="163"/>
      <c r="T37" s="164"/>
      <c r="U37" s="164"/>
      <c r="V37" s="164"/>
      <c r="W37" s="92"/>
    </row>
    <row r="38" spans="1:23" x14ac:dyDescent="0.25">
      <c r="A38" s="55" t="s">
        <v>59</v>
      </c>
      <c r="B38" s="100"/>
      <c r="C38" s="101"/>
      <c r="D38" s="165"/>
      <c r="E38" s="166"/>
      <c r="F38" s="166"/>
      <c r="G38" s="166"/>
      <c r="H38" s="167"/>
      <c r="I38" s="60"/>
      <c r="J38" s="57"/>
      <c r="K38" s="57"/>
      <c r="L38" s="57"/>
      <c r="M38" s="92"/>
      <c r="N38" s="57"/>
      <c r="O38" s="57"/>
      <c r="P38" s="57"/>
      <c r="Q38" s="57"/>
      <c r="R38" s="57"/>
      <c r="S38" s="163"/>
      <c r="T38" s="164"/>
      <c r="U38" s="164"/>
      <c r="V38" s="164"/>
      <c r="W38" s="92"/>
    </row>
    <row r="39" spans="1:23" x14ac:dyDescent="0.25">
      <c r="A39" s="55" t="s">
        <v>60</v>
      </c>
      <c r="B39" s="100"/>
      <c r="C39" s="101"/>
      <c r="D39" s="165"/>
      <c r="E39" s="166"/>
      <c r="F39" s="166"/>
      <c r="G39" s="166"/>
      <c r="H39" s="167"/>
      <c r="I39" s="60"/>
      <c r="J39" s="57"/>
      <c r="K39" s="57"/>
      <c r="L39" s="57"/>
      <c r="M39" s="92"/>
      <c r="N39" s="58"/>
      <c r="O39" s="57"/>
      <c r="P39" s="57"/>
      <c r="Q39" s="57"/>
      <c r="R39" s="56"/>
      <c r="S39" s="163"/>
      <c r="T39" s="164"/>
      <c r="U39" s="164"/>
      <c r="V39" s="164"/>
      <c r="W39" s="92"/>
    </row>
    <row r="40" spans="1:23" ht="13.8" thickBot="1" x14ac:dyDescent="0.3">
      <c r="A40" s="55" t="s">
        <v>61</v>
      </c>
      <c r="B40" s="102"/>
      <c r="C40" s="103"/>
      <c r="D40" s="168"/>
      <c r="E40" s="169"/>
      <c r="F40" s="169"/>
      <c r="G40" s="169"/>
      <c r="H40" s="170"/>
      <c r="I40" s="61"/>
      <c r="J40" s="59"/>
      <c r="K40" s="59"/>
      <c r="L40" s="59"/>
      <c r="M40" s="93"/>
      <c r="N40" s="57"/>
      <c r="O40" s="57"/>
      <c r="P40" s="57"/>
      <c r="Q40" s="57"/>
      <c r="R40" s="57"/>
      <c r="S40" s="171"/>
      <c r="T40" s="172"/>
      <c r="U40" s="172"/>
      <c r="V40" s="172"/>
      <c r="W40" s="93"/>
    </row>
    <row r="41" spans="1:23" x14ac:dyDescent="0.25">
      <c r="A41" t="s">
        <v>76</v>
      </c>
    </row>
    <row r="44" spans="1:23" ht="12.75" customHeight="1" x14ac:dyDescent="0.25"/>
  </sheetData>
  <mergeCells count="117"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E35:G36"/>
    <mergeCell ref="D26:H26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N16:R17"/>
    <mergeCell ref="N18:R19"/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214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zoomScale="110" zoomScaleNormal="110" workbookViewId="0">
      <pane ySplit="2" topLeftCell="A11" activePane="bottomLeft" state="frozen"/>
      <selection pane="bottomLeft" activeCell="A29" sqref="A29:E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190</v>
      </c>
      <c r="C11" s="12" t="s">
        <v>191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199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200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201</v>
      </c>
      <c r="I14" s="11"/>
      <c r="J14" s="11"/>
    </row>
    <row r="15" spans="1:10" x14ac:dyDescent="0.25">
      <c r="A15" s="39" t="s">
        <v>104</v>
      </c>
      <c r="B15" s="11" t="s">
        <v>195</v>
      </c>
      <c r="C15" s="12" t="s">
        <v>197</v>
      </c>
      <c r="D15" s="8">
        <v>10</v>
      </c>
      <c r="E15" s="10">
        <f t="shared" si="1"/>
        <v>0.62152777777777757</v>
      </c>
      <c r="G15" s="7" t="s">
        <v>196</v>
      </c>
      <c r="H15" s="14" t="s">
        <v>203</v>
      </c>
      <c r="I15" s="11"/>
      <c r="J15" s="11"/>
    </row>
    <row r="16" spans="1:10" x14ac:dyDescent="0.25">
      <c r="A16" s="39" t="s">
        <v>202</v>
      </c>
      <c r="B16" s="11" t="s">
        <v>206</v>
      </c>
      <c r="C16" s="12" t="s">
        <v>197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204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205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8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8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11" t="s">
        <v>194</v>
      </c>
      <c r="C25" s="12" t="s">
        <v>193</v>
      </c>
      <c r="D25" s="8">
        <v>30</v>
      </c>
      <c r="E25" s="10">
        <f t="shared" si="3"/>
        <v>0.71180555555555536</v>
      </c>
      <c r="G25" s="7" t="s">
        <v>192</v>
      </c>
    </row>
    <row r="26" spans="1:10" x14ac:dyDescent="0.25">
      <c r="A26" s="5">
        <f t="shared" si="2"/>
        <v>2.6000000000000005</v>
      </c>
      <c r="B26" s="25" t="s">
        <v>208</v>
      </c>
      <c r="C26" s="12" t="s">
        <v>197</v>
      </c>
      <c r="D26" s="8">
        <v>10</v>
      </c>
      <c r="E26" s="10">
        <f t="shared" si="3"/>
        <v>0.73263888888888873</v>
      </c>
      <c r="G26" s="7" t="s">
        <v>207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0.74999999999999978</v>
      </c>
    </row>
    <row r="29" spans="1:10" x14ac:dyDescent="0.25">
      <c r="A29" s="5"/>
      <c r="E29" s="10"/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198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2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30</v>
      </c>
      <c r="E7" s="10">
        <f t="shared" si="1"/>
        <v>0.33680555555555552</v>
      </c>
      <c r="G7" s="7" t="s">
        <v>188</v>
      </c>
      <c r="H7" s="38" t="s">
        <v>189</v>
      </c>
    </row>
    <row r="8" spans="1:8" x14ac:dyDescent="0.25">
      <c r="A8" s="26">
        <f t="shared" si="0"/>
        <v>3.3000000000000003</v>
      </c>
      <c r="B8" s="11" t="s">
        <v>185</v>
      </c>
      <c r="C8" s="12" t="s">
        <v>186</v>
      </c>
      <c r="D8" s="8">
        <v>25</v>
      </c>
      <c r="E8" s="10">
        <f t="shared" si="1"/>
        <v>0.35763888888888884</v>
      </c>
      <c r="G8" s="7" t="s">
        <v>187</v>
      </c>
      <c r="H8" s="14" t="s">
        <v>211</v>
      </c>
    </row>
    <row r="9" spans="1:8" x14ac:dyDescent="0.25">
      <c r="A9" s="26">
        <f t="shared" si="0"/>
        <v>3.4000000000000004</v>
      </c>
      <c r="B9" s="11" t="s">
        <v>209</v>
      </c>
      <c r="C9" s="12" t="s">
        <v>163</v>
      </c>
      <c r="D9" s="8">
        <v>30</v>
      </c>
      <c r="E9" s="10">
        <f t="shared" si="1"/>
        <v>0.37499999999999994</v>
      </c>
      <c r="G9" s="7" t="s">
        <v>210</v>
      </c>
      <c r="H9" s="14" t="s">
        <v>212</v>
      </c>
    </row>
    <row r="10" spans="1:8" x14ac:dyDescent="0.25">
      <c r="A10" s="26">
        <f t="shared" si="0"/>
        <v>3.5000000000000004</v>
      </c>
      <c r="B10" s="11" t="s">
        <v>141</v>
      </c>
      <c r="C10" s="12" t="s">
        <v>78</v>
      </c>
      <c r="D10" s="8">
        <v>20</v>
      </c>
      <c r="E10" s="10">
        <f t="shared" si="1"/>
        <v>0.39583333333333326</v>
      </c>
      <c r="H10" s="14"/>
    </row>
    <row r="11" spans="1:8" x14ac:dyDescent="0.25">
      <c r="A11" s="26">
        <f t="shared" si="0"/>
        <v>3.6000000000000005</v>
      </c>
      <c r="B11" s="11" t="s">
        <v>213</v>
      </c>
      <c r="C11" s="12" t="s">
        <v>78</v>
      </c>
      <c r="D11" s="8">
        <v>10</v>
      </c>
      <c r="E11" s="10">
        <f t="shared" si="1"/>
        <v>0.40972222222222215</v>
      </c>
      <c r="G11"/>
      <c r="H11" s="37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0.41666666666666657</v>
      </c>
      <c r="H12" s="37"/>
    </row>
    <row r="13" spans="1:8" x14ac:dyDescent="0.25">
      <c r="A13" s="26"/>
      <c r="D13" s="8"/>
      <c r="E13" s="10"/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breakout/ad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  <hyperlink ref="H9" r:id="rId3" xr:uid="{00F1A75C-D6A8-41FB-BC7F-70502DF24B6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tabSelected="1" zoomScale="110" zoomScaleNormal="110" workbookViewId="0">
      <pane ySplit="2" topLeftCell="A3" activePane="bottomLeft" state="frozen"/>
      <selection pane="bottomLeft" activeCell="G15" sqref="G1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15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185</v>
      </c>
      <c r="C7" s="12" t="s">
        <v>186</v>
      </c>
      <c r="D7" s="8">
        <v>15</v>
      </c>
      <c r="E7" s="10">
        <f t="shared" si="0"/>
        <v>0.38541666666666669</v>
      </c>
      <c r="G7" s="7" t="s">
        <v>187</v>
      </c>
      <c r="H7" s="37" t="s">
        <v>223</v>
      </c>
    </row>
    <row r="8" spans="1:8" x14ac:dyDescent="0.25">
      <c r="A8" s="26">
        <f>A7+0.1</f>
        <v>6.2999999999999989</v>
      </c>
      <c r="B8" s="11" t="s">
        <v>221</v>
      </c>
      <c r="C8" s="12" t="s">
        <v>193</v>
      </c>
      <c r="D8" s="8">
        <v>15</v>
      </c>
      <c r="E8" s="10">
        <f t="shared" si="0"/>
        <v>0.39583333333333337</v>
      </c>
      <c r="G8" t="s">
        <v>217</v>
      </c>
      <c r="H8" s="37" t="s">
        <v>224</v>
      </c>
    </row>
    <row r="9" spans="1:8" x14ac:dyDescent="0.25">
      <c r="A9" s="26">
        <f>A8+0.1</f>
        <v>6.3999999999999986</v>
      </c>
      <c r="B9" s="11" t="s">
        <v>218</v>
      </c>
      <c r="C9" s="12" t="s">
        <v>219</v>
      </c>
      <c r="D9" s="8">
        <v>15</v>
      </c>
      <c r="E9" s="10">
        <f>E8+TIME(0,D8,0)</f>
        <v>0.40625000000000006</v>
      </c>
      <c r="G9" s="7" t="s">
        <v>222</v>
      </c>
      <c r="H9" s="14" t="s">
        <v>220</v>
      </c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/>
      <c r="E10" s="10">
        <f>E9+TIME(0,D9,0)</f>
        <v>0.41666666666666674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183</v>
      </c>
      <c r="C14" s="12" t="s">
        <v>179</v>
      </c>
      <c r="D14" s="8">
        <v>20</v>
      </c>
      <c r="E14" s="10">
        <f t="shared" si="1"/>
        <v>0.56597222222222221</v>
      </c>
      <c r="G14" s="7" t="s">
        <v>184</v>
      </c>
      <c r="H14" s="14"/>
    </row>
    <row r="15" spans="1:8" x14ac:dyDescent="0.25">
      <c r="A15" s="26">
        <f>A14+0.1</f>
        <v>7.2999999999999989</v>
      </c>
      <c r="B15" s="11" t="s">
        <v>216</v>
      </c>
      <c r="C15" s="12" t="s">
        <v>215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141</v>
      </c>
      <c r="C16" s="12" t="s">
        <v>193</v>
      </c>
      <c r="D16" s="8">
        <v>20</v>
      </c>
      <c r="E16" s="10">
        <f t="shared" ref="E16:E17" si="3">E15+TIME(0,D15,0)</f>
        <v>0.59374999999999989</v>
      </c>
      <c r="G16" s="7" t="s">
        <v>192</v>
      </c>
      <c r="H16" s="14"/>
    </row>
    <row r="17" spans="1:8" x14ac:dyDescent="0.25">
      <c r="A17" s="8">
        <f t="shared" si="2"/>
        <v>7.4999999999999982</v>
      </c>
      <c r="B17" s="11" t="s">
        <v>141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141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141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141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141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141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141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141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141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hyperlinks>
    <hyperlink ref="H9" r:id="rId1" xr:uid="{6FB3F59A-2703-49F0-89EF-D200C96210F3}"/>
    <hyperlink ref="H7" r:id="rId2" xr:uid="{8B42A872-DE92-47BC-BFBC-64FF0DBD8C08}"/>
    <hyperlink ref="H8" r:id="rId3" xr:uid="{BDFDB76C-ED61-4A89-94D4-210448F475D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C9" sqref="C9"/>
    </sheetView>
  </sheetViews>
  <sheetFormatPr defaultRowHeight="13.2" x14ac:dyDescent="0.25"/>
  <sheetData>
    <row r="1" spans="1:4" x14ac:dyDescent="0.25">
      <c r="A1" t="s">
        <v>131</v>
      </c>
      <c r="B1" t="s">
        <v>181</v>
      </c>
      <c r="C1" t="s">
        <v>180</v>
      </c>
      <c r="D1" t="s">
        <v>182</v>
      </c>
    </row>
    <row r="2" spans="1:4" ht="13.8" x14ac:dyDescent="0.25">
      <c r="A2" s="74">
        <v>0.33333333333333331</v>
      </c>
      <c r="B2" s="75">
        <v>8.3333333333333329E-2</v>
      </c>
      <c r="C2" s="74">
        <v>0.95833333333333337</v>
      </c>
      <c r="D2" s="74">
        <v>0.625</v>
      </c>
    </row>
    <row r="3" spans="1:4" x14ac:dyDescent="0.25">
      <c r="A3" s="74">
        <f>A2+TIME(2,30,0)</f>
        <v>0.4375</v>
      </c>
      <c r="B3" s="74">
        <f>B2+TIME(2,30,0)</f>
        <v>0.1875</v>
      </c>
      <c r="C3" s="74">
        <f>C2+TIME(2,30,0)</f>
        <v>1.0625</v>
      </c>
      <c r="D3" s="74">
        <f>D2+TIME(2,30,0)</f>
        <v>0.72916666666666663</v>
      </c>
    </row>
    <row r="4" spans="1:4" x14ac:dyDescent="0.25">
      <c r="A4" s="74">
        <f>A3+TIME(2,0,0)</f>
        <v>0.52083333333333337</v>
      </c>
      <c r="B4" s="74">
        <f>B3+TIME(2,0,0)</f>
        <v>0.27083333333333331</v>
      </c>
      <c r="C4" s="74">
        <f>C3+TIME(2,0,0)</f>
        <v>1.1458333333333333</v>
      </c>
      <c r="D4" s="74">
        <f>D3+TIME(2,0,0)</f>
        <v>0.8125</v>
      </c>
    </row>
    <row r="5" spans="1:4" x14ac:dyDescent="0.25">
      <c r="A5" s="74">
        <f>A4+TIME(1,0,0)</f>
        <v>0.5625</v>
      </c>
      <c r="B5" s="74">
        <f>B4+TIME(1,0,0)</f>
        <v>0.3125</v>
      </c>
      <c r="C5" s="74">
        <f>C4+TIME(1,0,0)</f>
        <v>1.1875</v>
      </c>
      <c r="D5" s="74">
        <f>D4+TIME(1,0,0)</f>
        <v>0.85416666666666663</v>
      </c>
    </row>
    <row r="6" spans="1:4" x14ac:dyDescent="0.25">
      <c r="A6" s="74">
        <f>A5+TIME(2,30,0)</f>
        <v>0.66666666666666663</v>
      </c>
      <c r="B6" s="74">
        <f>B5+TIME(2,30,0)</f>
        <v>0.41666666666666669</v>
      </c>
      <c r="C6" s="74">
        <f>C5+TIME(2,30,0)</f>
        <v>1.2916666666666667</v>
      </c>
      <c r="D6" s="74">
        <f>D5+TIME(2,30,0)</f>
        <v>0.95833333333333326</v>
      </c>
    </row>
    <row r="7" spans="1:4" x14ac:dyDescent="0.25">
      <c r="A7" s="74">
        <f>A6+TIME(2,0,0)</f>
        <v>0.75</v>
      </c>
      <c r="B7" s="74">
        <f>B6+TIME(2,0,0)</f>
        <v>0.5</v>
      </c>
      <c r="C7" s="74">
        <f>C6+TIME(2,0,0)</f>
        <v>1.375</v>
      </c>
      <c r="D7" s="74">
        <f>D6+TIME(2,0,0)</f>
        <v>1.0416666666666665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2025-05-14T08:00:34Z</dcterms:modified>
</cp:coreProperties>
</file>