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067C375-07B7-4242-91D4-4BD7521C1205}" xr6:coauthVersionLast="47" xr6:coauthVersionMax="47" xr10:uidLastSave="{00000000-0000-0000-0000-000000000000}"/>
  <bookViews>
    <workbookView xWindow="-96" yWindow="-96" windowWidth="23232" windowHeight="12432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8" l="1"/>
  <c r="B3" i="38"/>
  <c r="C3" i="38"/>
  <c r="D3" i="38"/>
  <c r="D4" i="38" s="1"/>
  <c r="D5" i="38" s="1"/>
  <c r="D6" i="38" s="1"/>
  <c r="D7" i="38" s="1"/>
  <c r="A4" i="38"/>
  <c r="B4" i="38"/>
  <c r="C4" i="38"/>
  <c r="C5" i="38" s="1"/>
  <c r="C6" i="38" s="1"/>
  <c r="C7" i="38" s="1"/>
  <c r="A5" i="38"/>
  <c r="A6" i="38" s="1"/>
  <c r="A7" i="38" s="1"/>
  <c r="B5" i="38"/>
  <c r="B6" i="38" s="1"/>
  <c r="B7" i="38" s="1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3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<sst xmlns="http://schemas.openxmlformats.org/spreadsheetml/2006/main" count="379" uniqueCount="211">
  <si>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</si>
  <si>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</si>
  <si>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</si>
  <si>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</si>
  <si>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</si>
  <si>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</si>
  <si>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</si>
  <si>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</si>
  <si>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</si>
  <si>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</si>
  <si>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</si>
  <si>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</si>
  <si>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</si>
  <si>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</si>
  <si>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</si>
  <si>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</si>
  <si>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</si>
  <si>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</si>
  <si>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</si>
  <si>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</si>
  <si>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</si>
  <si>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</si>
  <si>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</si>
  <si>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</si>
  <si>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</si>
  <si>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</si>
  <si>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</si>
  <si>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</si>
  <si>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</si>
  <si>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</si>
  <si>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</si>
  <si>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</si>
  <si>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</si>
  <si>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</si>
  <si>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</si>
  <si>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</si>
  <si>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</si>
  <si>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</si>
  <si>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</si>
  <si>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</si>
  <si>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</si>
  <si>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</si>
  <si>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</si>
  <si>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</si>
  <si>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</si>
  <si>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</si>
  <si>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</si>
  <si>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</si>
  <si>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</si>
  <si>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</si>
  <si>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</si>
  <si>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</si>
  <si>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</si>
  <si>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</si>
  <si>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</si>
  <si>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</si>
  <si>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</si>
  <si>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</si>
  <si>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</si>
  <si>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</si>
  <si>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</si>
  <si>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</si>
  <si>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</si>
  <si>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</si>
  <si>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</si>
  <si>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</si>
  <si>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</si>
  <si>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</si>
  <si>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</si>
  <si>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</si>
  <si>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</si>
  <si>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</si>
  <si>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</si>
  <si>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</si>
  <si>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</si>
  <si>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</si>
  <si>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</si>
  <si>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</si>
  <si>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</si>
  <si>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</si>
  <si>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</si>
  <si>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</si>
  <si>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</si>
  <si>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</si>
  <si>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</si>
  <si>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</si>
  <si>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</si>
  <si>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</si>
  <si>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</si>
  <si>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</si>
  <si>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</si>
  <si>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</si>
  <si>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</si>
  <si>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</si>
  <si>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</si>
  <si>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</si>
  <si>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</si>
  <si>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</si>
  <si>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</si>
  <si>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</si>
  <si>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</si>
  <si>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</si>
  <si>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</si>
  <si>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</si>
  <si>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</si>
  <si>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</si>
  <si>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</si>
  <si>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</si>
  <si>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</si>
  <si>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</si>
  <si>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</si>
  <si>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</si>
  <si>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</si>
  <si>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</si>
  <si>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</si>
  <si>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</si>
  <si>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</si>
  <si>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</si>
  <si>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</si>
  <si>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</si>
  <si>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</si>
  <si>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</si>
  <si>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</si>
  <si>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</si>
  <si>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</si>
  <si>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</si>
  <si>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</si>
  <si>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</si>
  <si>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</si>
  <si>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</si>
  <si>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</si>
  <si>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</si>
  <si>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</si>
  <si>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</si>
  <si>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</si>
  <si>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</si>
  <si>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</si>
  <si>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</si>
  <si>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</si>
  <si>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</si>
  <si>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</si>
  <si>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</si>
  <si>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</si>
  <si>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</si>
  <si>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</si>
  <si>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</si>
  <si>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</si>
  <si>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</si>
  <si>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</si>
  <si>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</si>
  <si>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</si>
  <si>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</si>
  <si>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</si>
  <si>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</si>
  <si>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</si>
  <si>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</si>
  <si>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</si>
  <si>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</si>
  <si>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</si>
  <si>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</si>
  <si>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</si>
  <si>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</si>
  <si>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</si>
  <si>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</si>
  <si>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</si>
  <si>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</si>
  <si>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</si>
  <si>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</si>
  <si>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</si>
  <si>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</si>
  <si>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</si>
  <si>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</si>
  <si>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</si>
  <si>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</si>
  <si>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</si>
  <si>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</si>
  <si>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</si>
  <si>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</si>
  <si>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</si>
  <si>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</si>
  <si>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PDT</t>
  </si>
  <si>
    <t>EDT</t>
  </si>
  <si>
    <t>JST</t>
  </si>
  <si>
    <t>Draft 2.0 CIDs 225, 658, 663 Proposed Resolutions</t>
  </si>
  <si>
    <t>15-25-0214</t>
  </si>
  <si>
    <t>one-to-many CIDs in D02</t>
  </si>
  <si>
    <t>Jinjing</t>
  </si>
  <si>
    <t>15-25-0213</t>
  </si>
  <si>
    <t>https://mentor.ieee.org/802.15/dcn/25/15-25-0213-00-04ab-one-to-many-cids-in-d02.docx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</si>
  <si>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</si>
  <si>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</si>
  <si>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</si>
  <si>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</si>
  <si>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</si>
  <si>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</si>
  <si>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</si>
  <si>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</si>
  <si>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</si>
  <si>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</si>
  <si>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Tuesday 13-May  AM2: Comment Resolution ad hoc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</si>
  <si>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</si>
  <si>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</si>
  <si>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</si>
  <si>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</si>
  <si>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</si>
  <si>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</si>
  <si>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</si>
  <si>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</si>
  <si>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</si>
  <si>
    <t>15-25-0233</t>
  </si>
  <si>
    <t>CI 328 and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</si>
</sst>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  <font>
      <sz val="11"/>
      <color rgb="FF45454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  <xf numFmtId="21" fontId="0" fillId="0" borderId="0" xfId="0" applyNumberFormat="1"/>
    <xf numFmtId="21" fontId="70" fillId="0" borderId="0" xfId="0" applyNumberFormat="1" applyFont="1"/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0-04ab-one-to-many-cids-in-d02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topLeftCell="A6"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25" t="s">
        <v>146</v>
      </c>
      <c r="B1" s="59" t="s">
        <v>130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3.25" customHeight="1" x14ac:dyDescent="0.4">
      <c r="A2" s="126"/>
      <c r="B2" s="61" t="s">
        <v>131</v>
      </c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3.5" customHeight="1" thickBot="1" x14ac:dyDescent="0.3">
      <c r="A3" s="126"/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2.75" customHeight="1" x14ac:dyDescent="0.25">
      <c r="A4" s="131" t="s">
        <v>75</v>
      </c>
      <c r="B4" s="127" t="s">
        <v>45</v>
      </c>
      <c r="C4" s="128"/>
      <c r="D4" s="107" t="s">
        <v>46</v>
      </c>
      <c r="E4" s="108"/>
      <c r="F4" s="108"/>
      <c r="G4" s="108"/>
      <c r="H4" s="109"/>
      <c r="I4" s="107" t="s">
        <v>47</v>
      </c>
      <c r="J4" s="108"/>
      <c r="K4" s="108"/>
      <c r="L4" s="108"/>
      <c r="M4" s="109"/>
      <c r="N4" s="107" t="s">
        <v>48</v>
      </c>
      <c r="O4" s="108"/>
      <c r="P4" s="108"/>
      <c r="Q4" s="108"/>
      <c r="R4" s="109"/>
      <c r="S4" s="107" t="s">
        <v>49</v>
      </c>
      <c r="T4" s="108"/>
      <c r="U4" s="108"/>
      <c r="V4" s="108"/>
      <c r="W4" s="109"/>
    </row>
    <row r="5" spans="1:23" ht="13.5" customHeight="1" thickBot="1" x14ac:dyDescent="0.3">
      <c r="A5" s="132"/>
      <c r="B5" s="129">
        <v>45788</v>
      </c>
      <c r="C5" s="130"/>
      <c r="D5" s="105">
        <v>45789</v>
      </c>
      <c r="E5" s="105"/>
      <c r="F5" s="105"/>
      <c r="G5" s="105"/>
      <c r="H5" s="106"/>
      <c r="I5" s="104">
        <v>45790</v>
      </c>
      <c r="J5" s="105"/>
      <c r="K5" s="105"/>
      <c r="L5" s="105"/>
      <c r="M5" s="106"/>
      <c r="N5" s="104">
        <v>45791</v>
      </c>
      <c r="O5" s="105"/>
      <c r="P5" s="105"/>
      <c r="Q5" s="105"/>
      <c r="R5" s="106"/>
      <c r="S5" s="104">
        <v>45792</v>
      </c>
      <c r="T5" s="105"/>
      <c r="U5" s="105"/>
      <c r="V5" s="105"/>
      <c r="W5" s="106"/>
    </row>
    <row r="6" spans="1:23" ht="15.75" customHeight="1" x14ac:dyDescent="0.25">
      <c r="A6" s="132"/>
      <c r="B6" s="110" t="s">
        <v>121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1:23" ht="15.75" customHeight="1" x14ac:dyDescent="0.25">
      <c r="A7" s="132"/>
      <c r="B7" s="47" t="s">
        <v>122</v>
      </c>
      <c r="C7" s="48"/>
      <c r="D7" s="85" t="s">
        <v>123</v>
      </c>
      <c r="E7" s="86" t="s">
        <v>122</v>
      </c>
      <c r="F7" s="86" t="s">
        <v>124</v>
      </c>
      <c r="G7" s="86" t="s">
        <v>125</v>
      </c>
      <c r="H7" s="45" t="s">
        <v>105</v>
      </c>
      <c r="I7" s="85" t="s">
        <v>123</v>
      </c>
      <c r="J7" s="86" t="s">
        <v>122</v>
      </c>
      <c r="K7" s="86" t="s">
        <v>124</v>
      </c>
      <c r="L7" s="86" t="s">
        <v>125</v>
      </c>
      <c r="M7" s="45" t="s">
        <v>105</v>
      </c>
      <c r="N7" s="85" t="s">
        <v>123</v>
      </c>
      <c r="O7" s="86" t="s">
        <v>122</v>
      </c>
      <c r="P7" s="86" t="s">
        <v>124</v>
      </c>
      <c r="Q7" s="86" t="s">
        <v>125</v>
      </c>
      <c r="R7" s="45" t="s">
        <v>105</v>
      </c>
      <c r="S7" s="85" t="s">
        <v>123</v>
      </c>
      <c r="T7" s="86" t="s">
        <v>122</v>
      </c>
      <c r="U7" s="86" t="s">
        <v>124</v>
      </c>
      <c r="V7" s="86" t="s">
        <v>125</v>
      </c>
      <c r="W7" s="45" t="s">
        <v>105</v>
      </c>
    </row>
    <row r="8" spans="1:23" ht="12.75" customHeight="1" thickBot="1" x14ac:dyDescent="0.3">
      <c r="A8" s="133"/>
      <c r="B8" s="43"/>
      <c r="C8" s="44"/>
      <c r="D8" s="88" t="s">
        <v>147</v>
      </c>
      <c r="E8" s="89" t="s">
        <v>148</v>
      </c>
      <c r="F8" s="89" t="s">
        <v>149</v>
      </c>
      <c r="G8" s="89" t="s">
        <v>150</v>
      </c>
      <c r="H8" s="46"/>
      <c r="I8" s="88" t="s">
        <v>147</v>
      </c>
      <c r="J8" s="89" t="s">
        <v>148</v>
      </c>
      <c r="K8" s="89" t="s">
        <v>149</v>
      </c>
      <c r="L8" s="89" t="s">
        <v>150</v>
      </c>
      <c r="M8" s="46"/>
      <c r="N8" s="88" t="s">
        <v>147</v>
      </c>
      <c r="O8" s="89" t="s">
        <v>148</v>
      </c>
      <c r="P8" s="89" t="s">
        <v>149</v>
      </c>
      <c r="Q8" s="89" t="s">
        <v>150</v>
      </c>
      <c r="R8" s="46"/>
      <c r="S8" s="88" t="s">
        <v>147</v>
      </c>
      <c r="T8" s="89" t="s">
        <v>148</v>
      </c>
      <c r="U8" s="89" t="s">
        <v>149</v>
      </c>
      <c r="V8" s="89" t="s">
        <v>150</v>
      </c>
      <c r="W8" s="46"/>
    </row>
    <row r="9" spans="1:23" x14ac:dyDescent="0.25">
      <c r="A9" s="70" t="s">
        <v>19</v>
      </c>
      <c r="B9" s="66"/>
      <c r="C9" s="65"/>
      <c r="D9" s="99" t="s">
        <v>20</v>
      </c>
      <c r="E9" s="99"/>
      <c r="F9" s="99"/>
      <c r="G9" s="115"/>
      <c r="H9" s="100"/>
      <c r="I9" s="98" t="s">
        <v>20</v>
      </c>
      <c r="J9" s="99"/>
      <c r="K9" s="99"/>
      <c r="L9" s="99"/>
      <c r="M9" s="100"/>
      <c r="N9" s="98" t="s">
        <v>20</v>
      </c>
      <c r="O9" s="99"/>
      <c r="P9" s="99"/>
      <c r="Q9" s="99"/>
      <c r="R9" s="100"/>
      <c r="S9" s="98" t="s">
        <v>20</v>
      </c>
      <c r="T9" s="99"/>
      <c r="U9" s="99"/>
      <c r="V9" s="99"/>
      <c r="W9" s="100"/>
    </row>
    <row r="10" spans="1:23" ht="12.75" customHeight="1" thickBot="1" x14ac:dyDescent="0.3">
      <c r="A10" s="71" t="s">
        <v>21</v>
      </c>
      <c r="B10" s="66"/>
      <c r="C10" s="65"/>
      <c r="D10" s="102"/>
      <c r="E10" s="102"/>
      <c r="F10" s="102"/>
      <c r="G10" s="102"/>
      <c r="H10" s="103"/>
      <c r="I10" s="101"/>
      <c r="J10" s="102"/>
      <c r="K10" s="102"/>
      <c r="L10" s="102"/>
      <c r="M10" s="103"/>
      <c r="N10" s="101"/>
      <c r="O10" s="102"/>
      <c r="P10" s="102"/>
      <c r="Q10" s="102"/>
      <c r="R10" s="103"/>
      <c r="S10" s="101"/>
      <c r="T10" s="102"/>
      <c r="U10" s="102"/>
      <c r="V10" s="102"/>
      <c r="W10" s="103"/>
    </row>
    <row r="11" spans="1:23" x14ac:dyDescent="0.25">
      <c r="A11" s="67" t="s">
        <v>22</v>
      </c>
      <c r="B11" s="66"/>
      <c r="C11" s="65"/>
      <c r="D11" s="116" t="s">
        <v>132</v>
      </c>
      <c r="E11" s="117"/>
      <c r="F11" s="117"/>
      <c r="G11" s="117"/>
      <c r="H11" s="118"/>
      <c r="I11" s="166" t="s">
        <v>106</v>
      </c>
      <c r="J11" s="55" t="s">
        <v>107</v>
      </c>
      <c r="K11" s="56" t="s">
        <v>98</v>
      </c>
      <c r="L11" s="92"/>
      <c r="M11" s="92"/>
      <c r="N11" s="169" t="s">
        <v>151</v>
      </c>
      <c r="O11" s="170"/>
      <c r="P11" s="170"/>
      <c r="Q11" s="170"/>
      <c r="R11" s="171"/>
      <c r="S11" s="92"/>
      <c r="T11" s="55" t="s">
        <v>107</v>
      </c>
      <c r="U11" s="56" t="s">
        <v>98</v>
      </c>
      <c r="V11" s="92"/>
      <c r="W11" s="95">
        <v>802.18</v>
      </c>
    </row>
    <row r="12" spans="1:23" ht="12.75" customHeight="1" thickBot="1" x14ac:dyDescent="0.3">
      <c r="A12" s="67" t="s">
        <v>23</v>
      </c>
      <c r="B12" s="66"/>
      <c r="C12" s="65"/>
      <c r="D12" s="119"/>
      <c r="E12" s="120"/>
      <c r="F12" s="120"/>
      <c r="G12" s="120"/>
      <c r="H12" s="121"/>
      <c r="I12" s="167"/>
      <c r="J12" s="58"/>
      <c r="K12" s="90"/>
      <c r="L12" s="93"/>
      <c r="M12" s="93"/>
      <c r="N12" s="163"/>
      <c r="O12" s="164"/>
      <c r="P12" s="164"/>
      <c r="Q12" s="164"/>
      <c r="R12" s="165"/>
      <c r="S12" s="93"/>
      <c r="T12" s="58"/>
      <c r="U12" s="90"/>
      <c r="V12" s="93"/>
      <c r="W12" s="96"/>
    </row>
    <row r="13" spans="1:23" x14ac:dyDescent="0.25">
      <c r="A13" s="67" t="s">
        <v>24</v>
      </c>
      <c r="B13" s="66"/>
      <c r="C13" s="65"/>
      <c r="D13" s="119"/>
      <c r="E13" s="120"/>
      <c r="F13" s="120"/>
      <c r="G13" s="120"/>
      <c r="H13" s="121"/>
      <c r="I13" s="167"/>
      <c r="J13" s="58"/>
      <c r="K13" s="90"/>
      <c r="L13" s="93"/>
      <c r="M13" s="93"/>
      <c r="N13" s="166" t="s">
        <v>106</v>
      </c>
      <c r="O13" s="92"/>
      <c r="P13" s="113" t="s">
        <v>102</v>
      </c>
      <c r="Q13" s="92"/>
      <c r="R13" s="92"/>
      <c r="S13" s="93"/>
      <c r="T13" s="58"/>
      <c r="U13" s="90"/>
      <c r="V13" s="93"/>
      <c r="W13" s="96"/>
    </row>
    <row r="14" spans="1:23" ht="13.8" thickBot="1" x14ac:dyDescent="0.3">
      <c r="A14" s="67" t="s">
        <v>25</v>
      </c>
      <c r="B14" s="81"/>
      <c r="C14" s="65"/>
      <c r="D14" s="122"/>
      <c r="E14" s="123"/>
      <c r="F14" s="123"/>
      <c r="G14" s="123"/>
      <c r="H14" s="124"/>
      <c r="I14" s="168"/>
      <c r="J14" s="57"/>
      <c r="K14" s="91"/>
      <c r="L14" s="94"/>
      <c r="M14" s="94"/>
      <c r="N14" s="168"/>
      <c r="O14" s="94"/>
      <c r="P14" s="114"/>
      <c r="Q14" s="94"/>
      <c r="R14" s="94"/>
      <c r="S14" s="94"/>
      <c r="T14" s="57"/>
      <c r="U14" s="91"/>
      <c r="V14" s="94"/>
      <c r="W14" s="97"/>
    </row>
    <row r="15" spans="1:23" ht="12.75" customHeight="1" thickBot="1" x14ac:dyDescent="0.3">
      <c r="A15" s="68" t="s">
        <v>26</v>
      </c>
      <c r="B15" s="66"/>
      <c r="C15" s="65"/>
      <c r="D15" s="135" t="s">
        <v>27</v>
      </c>
      <c r="E15" s="135"/>
      <c r="F15" s="135"/>
      <c r="G15" s="135"/>
      <c r="H15" s="136"/>
      <c r="I15" s="134" t="s">
        <v>27</v>
      </c>
      <c r="J15" s="135"/>
      <c r="K15" s="135"/>
      <c r="L15" s="135"/>
      <c r="M15" s="136"/>
      <c r="N15" s="134" t="s">
        <v>27</v>
      </c>
      <c r="O15" s="135"/>
      <c r="P15" s="135"/>
      <c r="Q15" s="135"/>
      <c r="R15" s="136"/>
      <c r="S15" s="134" t="s">
        <v>27</v>
      </c>
      <c r="T15" s="135"/>
      <c r="U15" s="135"/>
      <c r="V15" s="135"/>
      <c r="W15" s="136"/>
    </row>
    <row r="16" spans="1:23" x14ac:dyDescent="0.25">
      <c r="A16" s="69" t="s">
        <v>28</v>
      </c>
      <c r="B16" s="66"/>
      <c r="C16" s="65"/>
      <c r="D16" s="160" t="s">
        <v>152</v>
      </c>
      <c r="E16" s="161"/>
      <c r="F16" s="161"/>
      <c r="G16" s="161"/>
      <c r="H16" s="162"/>
      <c r="I16" s="166" t="s">
        <v>106</v>
      </c>
      <c r="J16" s="186" t="s">
        <v>66</v>
      </c>
      <c r="K16" s="92"/>
      <c r="L16" s="92"/>
      <c r="M16" s="95">
        <v>802.18</v>
      </c>
      <c r="N16" s="160" t="s">
        <v>153</v>
      </c>
      <c r="O16" s="161"/>
      <c r="P16" s="161"/>
      <c r="Q16" s="161"/>
      <c r="R16" s="162"/>
      <c r="S16" s="166" t="s">
        <v>106</v>
      </c>
      <c r="T16" s="55" t="s">
        <v>107</v>
      </c>
      <c r="U16" s="196" t="s">
        <v>99</v>
      </c>
      <c r="V16" s="92"/>
      <c r="W16" s="92"/>
    </row>
    <row r="17" spans="1:23" ht="12.75" customHeight="1" thickBot="1" x14ac:dyDescent="0.3">
      <c r="A17" s="69" t="s">
        <v>29</v>
      </c>
      <c r="B17" s="66"/>
      <c r="C17" s="65"/>
      <c r="D17" s="169"/>
      <c r="E17" s="170"/>
      <c r="F17" s="170"/>
      <c r="G17" s="170"/>
      <c r="H17" s="171"/>
      <c r="I17" s="167"/>
      <c r="J17" s="187"/>
      <c r="K17" s="93"/>
      <c r="L17" s="93"/>
      <c r="M17" s="96"/>
      <c r="N17" s="163"/>
      <c r="O17" s="164"/>
      <c r="P17" s="164"/>
      <c r="Q17" s="164"/>
      <c r="R17" s="165"/>
      <c r="S17" s="167"/>
      <c r="T17" s="58"/>
      <c r="U17" s="198"/>
      <c r="V17" s="93"/>
      <c r="W17" s="93"/>
    </row>
    <row r="18" spans="1:23" x14ac:dyDescent="0.25">
      <c r="A18" s="69" t="s">
        <v>30</v>
      </c>
      <c r="B18" s="66"/>
      <c r="C18" s="65"/>
      <c r="D18" s="169"/>
      <c r="E18" s="170"/>
      <c r="F18" s="170"/>
      <c r="G18" s="170"/>
      <c r="H18" s="171"/>
      <c r="I18" s="167"/>
      <c r="J18" s="187"/>
      <c r="K18" s="93"/>
      <c r="L18" s="93"/>
      <c r="M18" s="96"/>
      <c r="N18" s="160" t="s">
        <v>154</v>
      </c>
      <c r="O18" s="161"/>
      <c r="P18" s="161"/>
      <c r="Q18" s="161"/>
      <c r="R18" s="162"/>
      <c r="S18" s="167"/>
      <c r="T18" s="58"/>
      <c r="U18" s="198"/>
      <c r="V18" s="93"/>
      <c r="W18" s="93"/>
    </row>
    <row r="19" spans="1:23" ht="13.8" thickBot="1" x14ac:dyDescent="0.3">
      <c r="A19" s="69" t="s">
        <v>31</v>
      </c>
      <c r="B19" s="66"/>
      <c r="C19" s="65"/>
      <c r="D19" s="163"/>
      <c r="E19" s="164"/>
      <c r="F19" s="164"/>
      <c r="G19" s="164"/>
      <c r="H19" s="165"/>
      <c r="I19" s="168"/>
      <c r="J19" s="188"/>
      <c r="K19" s="94"/>
      <c r="L19" s="94"/>
      <c r="M19" s="97"/>
      <c r="N19" s="163"/>
      <c r="O19" s="164"/>
      <c r="P19" s="164"/>
      <c r="Q19" s="164"/>
      <c r="R19" s="165"/>
      <c r="S19" s="168"/>
      <c r="T19" s="57"/>
      <c r="U19" s="197"/>
      <c r="V19" s="94"/>
      <c r="W19" s="94"/>
    </row>
    <row r="20" spans="1:23" ht="13.5" customHeight="1" x14ac:dyDescent="0.25">
      <c r="A20" s="71" t="s">
        <v>32</v>
      </c>
      <c r="B20" s="66"/>
      <c r="C20" s="65"/>
      <c r="D20" s="99" t="s">
        <v>68</v>
      </c>
      <c r="E20" s="99"/>
      <c r="F20" s="99"/>
      <c r="G20" s="99"/>
      <c r="H20" s="100"/>
      <c r="I20" s="182" t="s">
        <v>68</v>
      </c>
      <c r="J20" s="182"/>
      <c r="K20" s="182"/>
      <c r="L20" s="182"/>
      <c r="M20" s="183"/>
      <c r="N20" s="98" t="s">
        <v>68</v>
      </c>
      <c r="O20" s="99"/>
      <c r="P20" s="99"/>
      <c r="Q20" s="99"/>
      <c r="R20" s="100"/>
      <c r="S20" s="99" t="s">
        <v>68</v>
      </c>
      <c r="T20" s="99"/>
      <c r="U20" s="99"/>
      <c r="V20" s="99"/>
      <c r="W20" s="100"/>
    </row>
    <row r="21" spans="1:23" ht="13.5" customHeight="1" thickBot="1" x14ac:dyDescent="0.3">
      <c r="A21" s="71" t="s">
        <v>33</v>
      </c>
      <c r="B21" s="66"/>
      <c r="C21" s="65"/>
      <c r="D21" s="102"/>
      <c r="E21" s="102"/>
      <c r="F21" s="102"/>
      <c r="G21" s="102"/>
      <c r="H21" s="103"/>
      <c r="I21" s="184"/>
      <c r="J21" s="184"/>
      <c r="K21" s="184"/>
      <c r="L21" s="184"/>
      <c r="M21" s="185"/>
      <c r="N21" s="101"/>
      <c r="O21" s="102"/>
      <c r="P21" s="102"/>
      <c r="Q21" s="102"/>
      <c r="R21" s="103"/>
      <c r="S21" s="102"/>
      <c r="T21" s="102"/>
      <c r="U21" s="102"/>
      <c r="V21" s="102"/>
      <c r="W21" s="103"/>
    </row>
    <row r="22" spans="1:23" ht="12.75" customHeight="1" thickBot="1" x14ac:dyDescent="0.3">
      <c r="A22" s="69" t="s">
        <v>34</v>
      </c>
      <c r="B22" s="66"/>
      <c r="C22" s="65"/>
      <c r="D22" s="166" t="s">
        <v>106</v>
      </c>
      <c r="E22" s="55" t="s">
        <v>107</v>
      </c>
      <c r="F22" s="113" t="s">
        <v>102</v>
      </c>
      <c r="G22" s="173" t="s">
        <v>44</v>
      </c>
      <c r="H22" s="92"/>
      <c r="I22" s="176" t="s">
        <v>117</v>
      </c>
      <c r="J22" s="55" t="s">
        <v>107</v>
      </c>
      <c r="K22" s="179" t="s">
        <v>108</v>
      </c>
      <c r="L22" s="173" t="s">
        <v>44</v>
      </c>
      <c r="M22" s="92"/>
      <c r="N22" s="166" t="s">
        <v>106</v>
      </c>
      <c r="O22" s="55" t="s">
        <v>107</v>
      </c>
      <c r="P22" s="189" t="s">
        <v>126</v>
      </c>
      <c r="Q22" s="173" t="s">
        <v>44</v>
      </c>
      <c r="R22" s="92"/>
      <c r="S22" s="166" t="s">
        <v>106</v>
      </c>
      <c r="T22" s="92"/>
      <c r="U22" s="189" t="s">
        <v>126</v>
      </c>
      <c r="V22" s="173" t="s">
        <v>44</v>
      </c>
      <c r="W22" s="92"/>
    </row>
    <row r="23" spans="1:23" x14ac:dyDescent="0.25">
      <c r="A23" s="69" t="s">
        <v>35</v>
      </c>
      <c r="B23" s="192" t="s">
        <v>100</v>
      </c>
      <c r="C23" s="193"/>
      <c r="D23" s="167"/>
      <c r="E23" s="58"/>
      <c r="F23" s="114"/>
      <c r="G23" s="174"/>
      <c r="H23" s="93"/>
      <c r="I23" s="177"/>
      <c r="J23" s="58"/>
      <c r="K23" s="180"/>
      <c r="L23" s="174"/>
      <c r="M23" s="93"/>
      <c r="N23" s="167"/>
      <c r="O23" s="58"/>
      <c r="P23" s="190"/>
      <c r="Q23" s="174"/>
      <c r="R23" s="93"/>
      <c r="S23" s="167"/>
      <c r="T23" s="93"/>
      <c r="U23" s="190"/>
      <c r="V23" s="174"/>
      <c r="W23" s="93"/>
    </row>
    <row r="24" spans="1:23" ht="13.8" thickBot="1" x14ac:dyDescent="0.3">
      <c r="A24" s="69" t="s">
        <v>36</v>
      </c>
      <c r="B24" s="194"/>
      <c r="C24" s="195"/>
      <c r="D24" s="167"/>
      <c r="E24" s="58"/>
      <c r="F24" s="114"/>
      <c r="G24" s="174"/>
      <c r="H24" s="93"/>
      <c r="I24" s="177"/>
      <c r="J24" s="58"/>
      <c r="K24" s="180"/>
      <c r="L24" s="174"/>
      <c r="M24" s="93"/>
      <c r="N24" s="167"/>
      <c r="O24" s="58"/>
      <c r="P24" s="190"/>
      <c r="Q24" s="174"/>
      <c r="R24" s="93"/>
      <c r="S24" s="167"/>
      <c r="T24" s="93"/>
      <c r="U24" s="190"/>
      <c r="V24" s="174"/>
      <c r="W24" s="93"/>
    </row>
    <row r="25" spans="1:23" ht="13.8" thickBot="1" x14ac:dyDescent="0.3">
      <c r="A25" s="69" t="s">
        <v>37</v>
      </c>
      <c r="B25" s="66"/>
      <c r="C25" s="65"/>
      <c r="D25" s="168"/>
      <c r="E25" s="57"/>
      <c r="F25" s="172"/>
      <c r="G25" s="175"/>
      <c r="H25" s="94"/>
      <c r="I25" s="178"/>
      <c r="J25" s="57"/>
      <c r="K25" s="181"/>
      <c r="L25" s="175"/>
      <c r="M25" s="94"/>
      <c r="N25" s="168"/>
      <c r="O25" s="57"/>
      <c r="P25" s="191"/>
      <c r="Q25" s="175"/>
      <c r="R25" s="94"/>
      <c r="S25" s="168"/>
      <c r="T25" s="94"/>
      <c r="U25" s="191"/>
      <c r="V25" s="175"/>
      <c r="W25" s="94"/>
    </row>
    <row r="26" spans="1:23" ht="12.75" customHeight="1" thickBot="1" x14ac:dyDescent="0.3">
      <c r="A26" s="68" t="s">
        <v>38</v>
      </c>
      <c r="B26" s="66"/>
      <c r="C26" s="65"/>
      <c r="D26" s="134" t="s">
        <v>27</v>
      </c>
      <c r="E26" s="135"/>
      <c r="F26" s="135"/>
      <c r="G26" s="135"/>
      <c r="H26" s="136"/>
      <c r="I26" s="134" t="s">
        <v>27</v>
      </c>
      <c r="J26" s="135"/>
      <c r="K26" s="135"/>
      <c r="L26" s="135"/>
      <c r="M26" s="136"/>
      <c r="N26" s="134" t="s">
        <v>27</v>
      </c>
      <c r="O26" s="135"/>
      <c r="P26" s="135"/>
      <c r="Q26" s="135"/>
      <c r="R26" s="136"/>
      <c r="S26" s="134" t="s">
        <v>27</v>
      </c>
      <c r="T26" s="135"/>
      <c r="U26" s="135"/>
      <c r="V26" s="135"/>
      <c r="W26" s="136"/>
    </row>
    <row r="27" spans="1:23" x14ac:dyDescent="0.25">
      <c r="A27" s="67" t="s">
        <v>39</v>
      </c>
      <c r="B27" s="49" t="s">
        <v>101</v>
      </c>
      <c r="C27" s="50"/>
      <c r="D27" s="166" t="s">
        <v>106</v>
      </c>
      <c r="E27" s="186" t="s">
        <v>66</v>
      </c>
      <c r="F27" s="92"/>
      <c r="G27" s="92"/>
      <c r="H27" s="92"/>
      <c r="I27" s="166" t="s">
        <v>106</v>
      </c>
      <c r="J27" s="92"/>
      <c r="K27" s="82"/>
      <c r="L27" s="92"/>
      <c r="M27" s="95" t="s">
        <v>94</v>
      </c>
      <c r="N27" s="166" t="s">
        <v>106</v>
      </c>
      <c r="O27" s="186" t="s">
        <v>66</v>
      </c>
      <c r="P27" s="92"/>
      <c r="Q27" s="92"/>
      <c r="R27" s="95">
        <v>802.24</v>
      </c>
      <c r="S27" s="151" t="s">
        <v>155</v>
      </c>
      <c r="T27" s="152"/>
      <c r="U27" s="152"/>
      <c r="V27" s="152"/>
      <c r="W27" s="153"/>
    </row>
    <row r="28" spans="1:23" ht="13.95" customHeight="1" thickBot="1" x14ac:dyDescent="0.3">
      <c r="A28" s="69" t="s">
        <v>40</v>
      </c>
      <c r="B28" s="51"/>
      <c r="C28" s="52"/>
      <c r="D28" s="167"/>
      <c r="E28" s="187"/>
      <c r="F28" s="93"/>
      <c r="G28" s="93"/>
      <c r="H28" s="93"/>
      <c r="I28" s="167"/>
      <c r="J28" s="93"/>
      <c r="K28" s="83"/>
      <c r="L28" s="93"/>
      <c r="M28" s="96"/>
      <c r="N28" s="167"/>
      <c r="O28" s="187"/>
      <c r="P28" s="93"/>
      <c r="Q28" s="93"/>
      <c r="R28" s="96"/>
      <c r="S28" s="154"/>
      <c r="T28" s="155"/>
      <c r="U28" s="155"/>
      <c r="V28" s="155"/>
      <c r="W28" s="156"/>
    </row>
    <row r="29" spans="1:23" ht="13.5" customHeight="1" thickBot="1" x14ac:dyDescent="0.3">
      <c r="A29" s="69" t="s">
        <v>41</v>
      </c>
      <c r="B29" s="53"/>
      <c r="C29" s="54"/>
      <c r="D29" s="167"/>
      <c r="E29" s="187"/>
      <c r="F29" s="93"/>
      <c r="G29" s="93"/>
      <c r="H29" s="93"/>
      <c r="I29" s="167"/>
      <c r="J29" s="93"/>
      <c r="K29" s="196" t="s">
        <v>99</v>
      </c>
      <c r="L29" s="93"/>
      <c r="M29" s="96"/>
      <c r="N29" s="167"/>
      <c r="O29" s="187"/>
      <c r="P29" s="93"/>
      <c r="Q29" s="93"/>
      <c r="R29" s="96"/>
      <c r="S29" s="154"/>
      <c r="T29" s="155"/>
      <c r="U29" s="155"/>
      <c r="V29" s="155"/>
      <c r="W29" s="156"/>
    </row>
    <row r="30" spans="1:23" ht="15.75" customHeight="1" thickBot="1" x14ac:dyDescent="0.3">
      <c r="A30" s="69" t="s">
        <v>42</v>
      </c>
      <c r="B30" s="192" t="s">
        <v>127</v>
      </c>
      <c r="C30" s="193"/>
      <c r="D30" s="168"/>
      <c r="E30" s="188"/>
      <c r="F30" s="94"/>
      <c r="G30" s="94"/>
      <c r="H30" s="94"/>
      <c r="I30" s="168"/>
      <c r="J30" s="94"/>
      <c r="K30" s="197"/>
      <c r="L30" s="94"/>
      <c r="M30" s="97"/>
      <c r="N30" s="168"/>
      <c r="O30" s="188"/>
      <c r="P30" s="94"/>
      <c r="Q30" s="94"/>
      <c r="R30" s="97"/>
      <c r="S30" s="157"/>
      <c r="T30" s="158"/>
      <c r="U30" s="158"/>
      <c r="V30" s="158"/>
      <c r="W30" s="159"/>
    </row>
    <row r="31" spans="1:23" ht="16.5" customHeight="1" thickBot="1" x14ac:dyDescent="0.3">
      <c r="A31" s="71" t="s">
        <v>43</v>
      </c>
      <c r="B31" s="194"/>
      <c r="C31" s="195"/>
      <c r="D31" s="76"/>
      <c r="E31" s="73"/>
      <c r="F31" s="214" t="s">
        <v>103</v>
      </c>
      <c r="G31" s="79"/>
      <c r="H31" s="80"/>
      <c r="I31" s="76"/>
      <c r="J31" s="149"/>
      <c r="K31" s="149"/>
      <c r="L31" s="149"/>
      <c r="M31" s="72"/>
      <c r="N31" s="205" t="s">
        <v>77</v>
      </c>
      <c r="O31" s="206"/>
      <c r="P31" s="206"/>
      <c r="Q31" s="206"/>
      <c r="R31" s="207"/>
      <c r="S31" s="78"/>
      <c r="T31" s="79"/>
      <c r="U31" s="79"/>
      <c r="V31" s="79"/>
      <c r="W31" s="80"/>
    </row>
    <row r="32" spans="1:23" ht="15.75" customHeight="1" thickBot="1" x14ac:dyDescent="0.3">
      <c r="A32" s="71" t="s">
        <v>52</v>
      </c>
      <c r="B32" s="199" t="s">
        <v>95</v>
      </c>
      <c r="C32" s="200"/>
      <c r="D32" s="76"/>
      <c r="E32" s="73"/>
      <c r="F32" s="215"/>
      <c r="G32" s="73"/>
      <c r="H32" s="95">
        <v>802.19</v>
      </c>
      <c r="I32" s="76"/>
      <c r="J32" s="150"/>
      <c r="K32" s="150"/>
      <c r="L32" s="150"/>
      <c r="M32" s="72"/>
      <c r="N32" s="208"/>
      <c r="O32" s="209"/>
      <c r="P32" s="209"/>
      <c r="Q32" s="209"/>
      <c r="R32" s="210"/>
      <c r="S32" s="74"/>
      <c r="T32" s="73"/>
      <c r="U32" s="73"/>
      <c r="V32" s="73"/>
      <c r="W32" s="95">
        <v>802.19</v>
      </c>
    </row>
    <row r="33" spans="1:23" ht="16.5" customHeight="1" x14ac:dyDescent="0.25">
      <c r="A33" s="71" t="s">
        <v>54</v>
      </c>
      <c r="B33" s="201"/>
      <c r="C33" s="202"/>
      <c r="D33" s="76"/>
      <c r="E33" s="73"/>
      <c r="F33" s="73"/>
      <c r="G33" s="73"/>
      <c r="H33" s="96"/>
      <c r="I33" s="76"/>
      <c r="J33" s="150"/>
      <c r="K33" s="150"/>
      <c r="L33" s="150"/>
      <c r="M33" s="72"/>
      <c r="N33" s="208"/>
      <c r="O33" s="209"/>
      <c r="P33" s="209"/>
      <c r="Q33" s="209"/>
      <c r="R33" s="210"/>
      <c r="S33" s="74"/>
      <c r="T33" s="73"/>
      <c r="U33" s="73"/>
      <c r="V33" s="73"/>
      <c r="W33" s="96"/>
    </row>
    <row r="34" spans="1:23" ht="13.5" customHeight="1" x14ac:dyDescent="0.25">
      <c r="A34" s="71" t="s">
        <v>55</v>
      </c>
      <c r="B34" s="201"/>
      <c r="C34" s="202"/>
      <c r="D34" s="76"/>
      <c r="E34" s="73"/>
      <c r="F34" s="73"/>
      <c r="G34" s="73"/>
      <c r="H34" s="96"/>
      <c r="I34" s="76"/>
      <c r="J34" s="150"/>
      <c r="K34" s="150"/>
      <c r="L34" s="150"/>
      <c r="M34" s="87"/>
      <c r="N34" s="209"/>
      <c r="O34" s="209"/>
      <c r="P34" s="209"/>
      <c r="Q34" s="209"/>
      <c r="R34" s="210"/>
      <c r="S34" s="74"/>
      <c r="T34" s="73"/>
      <c r="U34" s="73"/>
      <c r="V34" s="73"/>
      <c r="W34" s="96"/>
    </row>
    <row r="35" spans="1:23" ht="12.75" customHeight="1" thickBot="1" x14ac:dyDescent="0.3">
      <c r="A35" s="71" t="s">
        <v>56</v>
      </c>
      <c r="B35" s="201"/>
      <c r="C35" s="202"/>
      <c r="D35" s="76"/>
      <c r="E35" s="137" t="s">
        <v>53</v>
      </c>
      <c r="F35" s="137"/>
      <c r="G35" s="137"/>
      <c r="H35" s="97"/>
      <c r="I35" s="76"/>
      <c r="J35" s="213" t="s">
        <v>53</v>
      </c>
      <c r="K35" s="213"/>
      <c r="L35" s="213"/>
      <c r="M35" s="87"/>
      <c r="N35" s="211"/>
      <c r="O35" s="211"/>
      <c r="P35" s="211"/>
      <c r="Q35" s="211"/>
      <c r="R35" s="212"/>
      <c r="S35" s="138"/>
      <c r="T35" s="137" t="s">
        <v>53</v>
      </c>
      <c r="U35" s="137"/>
      <c r="V35" s="137"/>
      <c r="W35" s="97"/>
    </row>
    <row r="36" spans="1:23" x14ac:dyDescent="0.25">
      <c r="A36" s="71" t="s">
        <v>57</v>
      </c>
      <c r="B36" s="201"/>
      <c r="C36" s="202"/>
      <c r="D36" s="74"/>
      <c r="E36" s="137"/>
      <c r="F36" s="137"/>
      <c r="G36" s="137"/>
      <c r="H36" s="72"/>
      <c r="I36" s="76"/>
      <c r="J36" s="213"/>
      <c r="K36" s="213"/>
      <c r="L36" s="213"/>
      <c r="M36" s="87"/>
      <c r="N36" s="73"/>
      <c r="O36" s="73"/>
      <c r="P36" s="73"/>
      <c r="Q36" s="73"/>
      <c r="R36" s="73"/>
      <c r="S36" s="138"/>
      <c r="T36" s="137"/>
      <c r="U36" s="137"/>
      <c r="V36" s="137"/>
      <c r="W36" s="72"/>
    </row>
    <row r="37" spans="1:23" x14ac:dyDescent="0.25">
      <c r="A37" s="71" t="s">
        <v>58</v>
      </c>
      <c r="B37" s="201"/>
      <c r="C37" s="202"/>
      <c r="D37" s="139"/>
      <c r="E37" s="140"/>
      <c r="F37" s="140"/>
      <c r="G37" s="140"/>
      <c r="H37" s="141"/>
      <c r="I37" s="76"/>
      <c r="J37" s="73"/>
      <c r="K37" s="84"/>
      <c r="L37" s="73"/>
      <c r="M37" s="87"/>
      <c r="N37" s="73"/>
      <c r="O37" s="73"/>
      <c r="P37" s="73"/>
      <c r="Q37" s="73"/>
      <c r="R37" s="73"/>
      <c r="S37" s="138"/>
      <c r="T37" s="137"/>
      <c r="U37" s="137"/>
      <c r="V37" s="137"/>
      <c r="W37" s="145"/>
    </row>
    <row r="38" spans="1:23" x14ac:dyDescent="0.25">
      <c r="A38" s="71" t="s">
        <v>59</v>
      </c>
      <c r="B38" s="201"/>
      <c r="C38" s="202"/>
      <c r="D38" s="139"/>
      <c r="E38" s="140"/>
      <c r="F38" s="140"/>
      <c r="G38" s="140"/>
      <c r="H38" s="141"/>
      <c r="I38" s="76"/>
      <c r="J38" s="73"/>
      <c r="K38" s="73"/>
      <c r="L38" s="73"/>
      <c r="M38" s="145"/>
      <c r="N38" s="73"/>
      <c r="O38" s="73"/>
      <c r="P38" s="73"/>
      <c r="Q38" s="73"/>
      <c r="R38" s="73"/>
      <c r="S38" s="138"/>
      <c r="T38" s="137"/>
      <c r="U38" s="137"/>
      <c r="V38" s="137"/>
      <c r="W38" s="145"/>
    </row>
    <row r="39" spans="1:23" x14ac:dyDescent="0.25">
      <c r="A39" s="71" t="s">
        <v>60</v>
      </c>
      <c r="B39" s="201"/>
      <c r="C39" s="202"/>
      <c r="D39" s="139"/>
      <c r="E39" s="140"/>
      <c r="F39" s="140"/>
      <c r="G39" s="140"/>
      <c r="H39" s="141"/>
      <c r="I39" s="76"/>
      <c r="J39" s="73"/>
      <c r="K39" s="73"/>
      <c r="L39" s="73"/>
      <c r="M39" s="145"/>
      <c r="N39" s="74"/>
      <c r="O39" s="73"/>
      <c r="P39" s="73"/>
      <c r="Q39" s="73"/>
      <c r="R39" s="72"/>
      <c r="S39" s="138"/>
      <c r="T39" s="137"/>
      <c r="U39" s="137"/>
      <c r="V39" s="137"/>
      <c r="W39" s="145"/>
    </row>
    <row r="40" spans="1:23" ht="13.8" thickBot="1" x14ac:dyDescent="0.3">
      <c r="A40" s="71" t="s">
        <v>61</v>
      </c>
      <c r="B40" s="203"/>
      <c r="C40" s="204"/>
      <c r="D40" s="142"/>
      <c r="E40" s="143"/>
      <c r="F40" s="143"/>
      <c r="G40" s="143"/>
      <c r="H40" s="144"/>
      <c r="I40" s="77"/>
      <c r="J40" s="75"/>
      <c r="K40" s="75"/>
      <c r="L40" s="75"/>
      <c r="M40" s="148"/>
      <c r="N40" s="73"/>
      <c r="O40" s="73"/>
      <c r="P40" s="73"/>
      <c r="Q40" s="73"/>
      <c r="R40" s="73"/>
      <c r="S40" s="146"/>
      <c r="T40" s="147"/>
      <c r="U40" s="147"/>
      <c r="V40" s="147"/>
      <c r="W40" s="148"/>
    </row>
    <row r="41" spans="1:23" x14ac:dyDescent="0.25">
      <c r="A41" t="s">
        <v>76</v>
      </c>
    </row>
    <row r="44" spans="1:23" ht="12.75" customHeight="1" x14ac:dyDescent="0.25"/>
  </sheetData>
  <mergeCells count="117"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E35:G36"/>
    <mergeCell ref="D26:H26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145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140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199</v>
      </c>
      <c r="C10" s="13">
        <v>0.4375</v>
      </c>
    </row>
    <row r="11" spans="1:3" x14ac:dyDescent="0.25">
      <c r="A11" s="1">
        <f t="shared" si="0"/>
        <v>5</v>
      </c>
      <c r="B11" s="1" t="s">
        <v>156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tabSelected="1" zoomScale="110" zoomScaleNormal="110" workbookViewId="0">
      <pane ySplit="2" topLeftCell="A11" activePane="bottomLeft" state="frozen"/>
      <selection pane="bottomLeft" activeCell="A29" sqref="A29:E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191</v>
      </c>
      <c r="C11" s="12" t="s">
        <v>192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162</v>
      </c>
      <c r="C12" s="12" t="s">
        <v>163</v>
      </c>
      <c r="D12" s="8">
        <v>15</v>
      </c>
      <c r="E12" s="10">
        <f t="shared" si="1"/>
        <v>0.60069444444444431</v>
      </c>
      <c r="G12" s="7" t="s">
        <v>164</v>
      </c>
      <c r="H12" s="14" t="s">
        <v>201</v>
      </c>
      <c r="I12" s="11"/>
      <c r="J12" s="11"/>
    </row>
    <row r="13" spans="1:10" x14ac:dyDescent="0.25">
      <c r="A13" s="5">
        <f t="shared" si="0"/>
        <v>1.8000000000000007</v>
      </c>
      <c r="B13" s="25" t="s">
        <v>167</v>
      </c>
      <c r="C13" s="12" t="s">
        <v>163</v>
      </c>
      <c r="D13" s="8">
        <v>10</v>
      </c>
      <c r="E13" s="10">
        <f t="shared" si="1"/>
        <v>0.61111111111111094</v>
      </c>
      <c r="G13" s="7" t="s">
        <v>165</v>
      </c>
      <c r="H13" s="37" t="s">
        <v>202</v>
      </c>
      <c r="I13" s="11"/>
      <c r="J13" s="11"/>
    </row>
    <row r="14" spans="1:10" x14ac:dyDescent="0.25">
      <c r="A14" s="5">
        <f t="shared" si="0"/>
        <v>1.9000000000000008</v>
      </c>
      <c r="B14" s="25" t="s">
        <v>168</v>
      </c>
      <c r="C14" s="12" t="s">
        <v>163</v>
      </c>
      <c r="D14" s="8">
        <v>5</v>
      </c>
      <c r="E14" s="10">
        <f t="shared" si="1"/>
        <v>0.61805555555555536</v>
      </c>
      <c r="G14" s="7" t="s">
        <v>166</v>
      </c>
      <c r="H14" s="14" t="s">
        <v>203</v>
      </c>
      <c r="I14" s="11"/>
      <c r="J14" s="11"/>
    </row>
    <row r="15" spans="1:10" x14ac:dyDescent="0.25">
      <c r="A15" s="39" t="s">
        <v>104</v>
      </c>
      <c r="B15" s="11" t="s">
        <v>196</v>
      </c>
      <c r="C15" s="12" t="s">
        <v>198</v>
      </c>
      <c r="D15" s="8">
        <v>10</v>
      </c>
      <c r="E15" s="10">
        <f t="shared" si="1"/>
        <v>0.62152777777777757</v>
      </c>
      <c r="G15" s="7" t="s">
        <v>197</v>
      </c>
      <c r="H15" s="14" t="s">
        <v>205</v>
      </c>
      <c r="I15" s="11"/>
      <c r="J15" s="11"/>
    </row>
    <row r="16" spans="1:10" x14ac:dyDescent="0.25">
      <c r="A16" s="39" t="s">
        <v>204</v>
      </c>
      <c r="B16" s="11" t="s">
        <v>208</v>
      </c>
      <c r="C16" s="12" t="s">
        <v>198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206</v>
      </c>
      <c r="B17" s="11" t="s">
        <v>96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207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9" si="2">A20+0.1</f>
        <v>2.1</v>
      </c>
      <c r="B21" s="25" t="s">
        <v>144</v>
      </c>
      <c r="C21" s="12" t="s">
        <v>4</v>
      </c>
      <c r="D21" s="8">
        <v>5</v>
      </c>
      <c r="E21" s="10">
        <f t="shared" ref="E21:E29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169</v>
      </c>
      <c r="C22" s="12" t="s">
        <v>170</v>
      </c>
      <c r="D22" s="8">
        <v>20</v>
      </c>
      <c r="E22" s="10">
        <f t="shared" si="3"/>
        <v>0.67013888888888884</v>
      </c>
      <c r="G22" s="7" t="s">
        <v>172</v>
      </c>
      <c r="H22" s="14" t="s">
        <v>171</v>
      </c>
    </row>
    <row r="23" spans="1:10" x14ac:dyDescent="0.25">
      <c r="A23" s="5">
        <f t="shared" si="2"/>
        <v>2.3000000000000003</v>
      </c>
      <c r="B23" s="11" t="s">
        <v>173</v>
      </c>
      <c r="C23" s="12" t="s">
        <v>170</v>
      </c>
      <c r="D23" s="8">
        <v>20</v>
      </c>
      <c r="E23" s="10">
        <f t="shared" si="3"/>
        <v>0.68402777777777768</v>
      </c>
      <c r="G23" s="7" t="s">
        <v>175</v>
      </c>
      <c r="H23" s="37" t="s">
        <v>174</v>
      </c>
    </row>
    <row r="24" spans="1:10" x14ac:dyDescent="0.25">
      <c r="A24" s="5">
        <f t="shared" si="2"/>
        <v>2.4000000000000004</v>
      </c>
      <c r="B24" s="25" t="s">
        <v>178</v>
      </c>
      <c r="C24" s="12" t="s">
        <v>170</v>
      </c>
      <c r="D24" s="8">
        <v>20</v>
      </c>
      <c r="E24" s="10">
        <f t="shared" si="3"/>
        <v>0.69791666666666652</v>
      </c>
      <c r="G24" s="7" t="s">
        <v>176</v>
      </c>
      <c r="H24" s="14" t="s">
        <v>177</v>
      </c>
    </row>
    <row r="25" spans="1:10" x14ac:dyDescent="0.25">
      <c r="A25" s="5">
        <f t="shared" si="2"/>
        <v>2.5000000000000004</v>
      </c>
      <c r="B25" s="11" t="s">
        <v>195</v>
      </c>
      <c r="C25" s="12" t="s">
        <v>194</v>
      </c>
      <c r="D25" s="8">
        <v>30</v>
      </c>
      <c r="E25" s="10">
        <f t="shared" si="3"/>
        <v>0.71180555555555536</v>
      </c>
      <c r="G25" s="7" t="s">
        <v>193</v>
      </c>
    </row>
    <row r="26" spans="1:10" x14ac:dyDescent="0.25">
      <c r="A26" s="5">
        <f t="shared" si="2"/>
        <v>2.6000000000000005</v>
      </c>
      <c r="B26" s="25" t="s">
        <v>210</v>
      </c>
      <c r="C26" s="12" t="s">
        <v>198</v>
      </c>
      <c r="D26" s="8">
        <v>10</v>
      </c>
      <c r="E26" s="10">
        <f t="shared" si="3"/>
        <v>0.73263888888888873</v>
      </c>
      <c r="G26" s="7" t="s">
        <v>209</v>
      </c>
    </row>
    <row r="27" spans="1:10" x14ac:dyDescent="0.25">
      <c r="A27" s="5">
        <f t="shared" si="2"/>
        <v>2.7000000000000006</v>
      </c>
      <c r="B27" s="25" t="s">
        <v>141</v>
      </c>
      <c r="C27" s="12" t="s">
        <v>78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0.74999999999999978</v>
      </c>
    </row>
    <row r="29" spans="1:10" x14ac:dyDescent="0.25">
      <c r="A29" s="5"/>
      <c r="E29" s="10"/>
    </row>
    <row r="30" spans="1:10" x14ac:dyDescent="0.25">
      <c r="A30" s="5"/>
      <c r="B30" s="11"/>
      <c r="C30" s="12"/>
      <c r="E30" s="10"/>
    </row>
    <row r="31" spans="1:10" x14ac:dyDescent="0.25">
      <c r="B31" s="7" t="s">
        <v>88</v>
      </c>
    </row>
    <row r="32" spans="1:10" x14ac:dyDescent="0.25">
      <c r="B32" s="7" t="s">
        <v>142</v>
      </c>
      <c r="G32" t="s">
        <v>159</v>
      </c>
      <c r="H32" s="14" t="s">
        <v>158</v>
      </c>
    </row>
    <row r="33" spans="1:10" x14ac:dyDescent="0.25">
      <c r="B33" s="7" t="s">
        <v>143</v>
      </c>
      <c r="G33" s="7" t="s">
        <v>200</v>
      </c>
      <c r="H33" s="14" t="s">
        <v>157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13" sqref="B13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3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160</v>
      </c>
      <c r="C7" s="12" t="s">
        <v>161</v>
      </c>
      <c r="D7" s="8">
        <v>15</v>
      </c>
      <c r="E7" s="10">
        <f t="shared" si="1"/>
        <v>0.33680555555555552</v>
      </c>
      <c r="G7" s="7" t="s">
        <v>189</v>
      </c>
      <c r="H7" s="38" t="s">
        <v>190</v>
      </c>
    </row>
    <row r="8" spans="1:8" x14ac:dyDescent="0.25">
      <c r="A8" s="26">
        <f t="shared" si="0"/>
        <v>3.3000000000000003</v>
      </c>
      <c r="B8" s="11" t="s">
        <v>185</v>
      </c>
      <c r="C8" s="12" t="s">
        <v>186</v>
      </c>
      <c r="D8" s="8">
        <v>20</v>
      </c>
      <c r="E8" s="10">
        <f t="shared" si="1"/>
        <v>0.34722222222222221</v>
      </c>
      <c r="G8" s="7" t="s">
        <v>187</v>
      </c>
      <c r="H8" s="14" t="s">
        <v>188</v>
      </c>
    </row>
    <row r="9" spans="1:8" x14ac:dyDescent="0.25">
      <c r="A9" s="26">
        <f t="shared" si="0"/>
        <v>3.4000000000000004</v>
      </c>
      <c r="B9" s="11" t="s">
        <v>141</v>
      </c>
      <c r="C9" s="12" t="s">
        <v>78</v>
      </c>
      <c r="D9" s="8">
        <v>30</v>
      </c>
      <c r="E9" s="10">
        <f t="shared" si="1"/>
        <v>0.3611111111111111</v>
      </c>
    </row>
    <row r="10" spans="1:8" x14ac:dyDescent="0.25">
      <c r="A10" s="26">
        <f t="shared" si="0"/>
        <v>3.5000000000000004</v>
      </c>
      <c r="B10" s="11" t="s">
        <v>141</v>
      </c>
      <c r="C10" s="12" t="s">
        <v>78</v>
      </c>
      <c r="D10" s="8">
        <v>20</v>
      </c>
      <c r="E10" s="10">
        <f t="shared" si="1"/>
        <v>0.38194444444444442</v>
      </c>
      <c r="H10" s="14"/>
    </row>
    <row r="11" spans="1:8" x14ac:dyDescent="0.25">
      <c r="A11" s="26">
        <f t="shared" si="0"/>
        <v>3.6000000000000005</v>
      </c>
      <c r="B11" s="11" t="s">
        <v>141</v>
      </c>
      <c r="C11" s="12" t="s">
        <v>78</v>
      </c>
      <c r="D11" s="8">
        <v>20</v>
      </c>
      <c r="E11" s="10">
        <f t="shared" si="1"/>
        <v>0.39583333333333331</v>
      </c>
      <c r="G11"/>
      <c r="H11" s="37"/>
    </row>
    <row r="12" spans="1:8" x14ac:dyDescent="0.25">
      <c r="A12" s="26">
        <f t="shared" si="0"/>
        <v>3.7000000000000006</v>
      </c>
      <c r="B12" s="11" t="s">
        <v>141</v>
      </c>
      <c r="C12" s="12" t="s">
        <v>78</v>
      </c>
      <c r="D12" s="8">
        <v>10</v>
      </c>
      <c r="E12" s="10">
        <f t="shared" si="1"/>
        <v>0.40972222222222221</v>
      </c>
      <c r="H12" s="37"/>
    </row>
    <row r="13" spans="1:8" x14ac:dyDescent="0.25">
      <c r="A13" s="26">
        <f t="shared" si="0"/>
        <v>3.8000000000000007</v>
      </c>
      <c r="B13" s="11" t="s">
        <v>2</v>
      </c>
      <c r="C13" s="12" t="s">
        <v>4</v>
      </c>
      <c r="D13" s="8">
        <v>0</v>
      </c>
      <c r="E13" s="10">
        <f t="shared" ref="E13" si="2">E12+TIME(0,D12,0)</f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1" activePane="bottomLeft" state="frozen"/>
      <selection pane="bottomLeft" activeCell="G15" sqref="G1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141</v>
      </c>
      <c r="C7" s="12" t="s">
        <v>78</v>
      </c>
      <c r="D7" s="8">
        <v>20</v>
      </c>
      <c r="E7" s="10">
        <f t="shared" si="0"/>
        <v>0.37847222222222221</v>
      </c>
      <c r="H7" s="37"/>
    </row>
    <row r="8" spans="1:8" x14ac:dyDescent="0.25">
      <c r="A8" s="26">
        <f>A7+0.1</f>
        <v>6.2999999999999989</v>
      </c>
      <c r="B8" s="11" t="s">
        <v>141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5">
      <c r="A9" s="26">
        <f>A8+0.1</f>
        <v>6.3999999999999986</v>
      </c>
      <c r="B9" s="11" t="s">
        <v>141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183</v>
      </c>
      <c r="C14" s="12" t="s">
        <v>179</v>
      </c>
      <c r="D14" s="8">
        <v>20</v>
      </c>
      <c r="E14" s="10">
        <f t="shared" si="1"/>
        <v>0.56597222222222221</v>
      </c>
      <c r="G14" s="7" t="s">
        <v>184</v>
      </c>
      <c r="H14" s="14"/>
    </row>
    <row r="15" spans="1:8" x14ac:dyDescent="0.25">
      <c r="A15" s="26">
        <f>A14+0.1</f>
        <v>7.2999999999999989</v>
      </c>
      <c r="B15" s="11" t="s">
        <v>141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141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141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141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141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141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141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141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141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141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141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C9" sqref="C9"/>
    </sheetView>
  </sheetViews>
  <sheetFormatPr defaultRowHeight="13.2" x14ac:dyDescent="0.25"/>
  <sheetData>
    <row r="1" spans="1:4" x14ac:dyDescent="0.25">
      <c r="A1" t="s">
        <v>131</v>
      </c>
      <c r="B1" t="s">
        <v>181</v>
      </c>
      <c r="C1" t="s">
        <v>180</v>
      </c>
      <c r="D1" t="s">
        <v>182</v>
      </c>
    </row>
    <row r="2" spans="1:4" ht="13.8" x14ac:dyDescent="0.25">
      <c r="A2" s="216">
        <v>0.33333333333333331</v>
      </c>
      <c r="B2" s="217">
        <v>8.3333333333333329E-2</v>
      </c>
      <c r="C2" s="216">
        <v>0.95833333333333337</v>
      </c>
      <c r="D2" s="216">
        <v>0.625</v>
      </c>
    </row>
    <row r="3" spans="1:4" x14ac:dyDescent="0.25">
      <c r="A3" s="216">
        <f>A2+TIME(2,30,0)</f>
        <v>0.4375</v>
      </c>
      <c r="B3" s="216">
        <f>B2+TIME(2,30,0)</f>
        <v>0.1875</v>
      </c>
      <c r="C3" s="216">
        <f>C2+TIME(2,30,0)</f>
        <v>1.0625</v>
      </c>
      <c r="D3" s="216">
        <f>D2+TIME(2,30,0)</f>
        <v>0.72916666666666663</v>
      </c>
    </row>
    <row r="4" spans="1:4" x14ac:dyDescent="0.25">
      <c r="A4" s="216">
        <f>A3+TIME(2,0,0)</f>
        <v>0.52083333333333337</v>
      </c>
      <c r="B4" s="216">
        <f>B3+TIME(2,0,0)</f>
        <v>0.27083333333333331</v>
      </c>
      <c r="C4" s="216">
        <f>C3+TIME(2,0,0)</f>
        <v>1.1458333333333333</v>
      </c>
      <c r="D4" s="216">
        <f>D3+TIME(2,0,0)</f>
        <v>0.8125</v>
      </c>
    </row>
    <row r="5" spans="1:4" x14ac:dyDescent="0.25">
      <c r="A5" s="216">
        <f>A4+TIME(1,0,0)</f>
        <v>0.5625</v>
      </c>
      <c r="B5" s="216">
        <f>B4+TIME(1,0,0)</f>
        <v>0.3125</v>
      </c>
      <c r="C5" s="216">
        <f>C4+TIME(1,0,0)</f>
        <v>1.1875</v>
      </c>
      <c r="D5" s="216">
        <f>D4+TIME(1,0,0)</f>
        <v>0.85416666666666663</v>
      </c>
    </row>
    <row r="6" spans="1:4" x14ac:dyDescent="0.25">
      <c r="A6" s="216">
        <f>A5+TIME(2,30,0)</f>
        <v>0.66666666666666663</v>
      </c>
      <c r="B6" s="216">
        <f>B5+TIME(2,30,0)</f>
        <v>0.41666666666666669</v>
      </c>
      <c r="C6" s="216">
        <f>C5+TIME(2,30,0)</f>
        <v>1.2916666666666667</v>
      </c>
      <c r="D6" s="216">
        <f>D5+TIME(2,30,0)</f>
        <v>0.95833333333333326</v>
      </c>
    </row>
    <row r="7" spans="1:4" x14ac:dyDescent="0.25">
      <c r="A7" s="216">
        <f>A6+TIME(2,0,0)</f>
        <v>0.75</v>
      </c>
      <c r="B7" s="216">
        <f>B6+TIME(2,0,0)</f>
        <v>0.5</v>
      </c>
      <c r="C7" s="216">
        <f>C6+TIME(2,0,0)</f>
        <v>1.375</v>
      </c>
      <c r="D7" s="216">
        <f>D6+TIME(2,0,0)</f>
        <v>1.0416666666666665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2025-05-12T16:32:16Z</dcterms:modified>
</cp:coreProperties>
</file>