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0CA7CE40-443D-49F0-B14C-6F61414F871F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3" l="1"/>
  <c r="A19" i="20" l="1"/>
  <c r="E19" i="20"/>
  <c r="E5" i="13"/>
  <c r="E6" i="13" s="1"/>
  <c r="E7" i="13" s="1"/>
  <c r="E8" i="13" s="1"/>
  <c r="E9" i="13" s="1"/>
  <c r="E10" i="13" s="1"/>
  <c r="B5" i="13"/>
  <c r="A5" i="13"/>
  <c r="A6" i="13" s="1"/>
  <c r="A7" i="13" s="1"/>
  <c r="A8" i="13" s="1"/>
  <c r="A9" i="13" s="1"/>
  <c r="A20" i="13"/>
  <c r="B20" i="13"/>
  <c r="E20" i="13"/>
  <c r="A10" i="13" l="1"/>
  <c r="E15" i="19"/>
  <c r="B15" i="19"/>
  <c r="A15" i="19"/>
  <c r="A15" i="2"/>
  <c r="A14" i="2"/>
  <c r="A13" i="2"/>
  <c r="A12" i="2"/>
  <c r="A11" i="2"/>
  <c r="A10" i="2"/>
  <c r="E17" i="20" l="1"/>
  <c r="E18" i="20" s="1"/>
  <c r="B17" i="20"/>
  <c r="B3" i="16" l="1"/>
  <c r="B3" i="13"/>
  <c r="B3" i="19"/>
  <c r="B3" i="20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E17" i="16" l="1"/>
  <c r="E18" i="16" s="1"/>
  <c r="E19" i="16" s="1"/>
  <c r="E20" i="16" s="1"/>
  <c r="E21" i="16" s="1"/>
  <c r="E22" i="16" s="1"/>
  <c r="E23" i="16" s="1"/>
  <c r="E24" i="16" s="1"/>
  <c r="E25" i="16" l="1"/>
  <c r="B17" i="16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s="1"/>
  <c r="E14" i="13" s="1"/>
  <c r="E15" i="13" s="1"/>
  <c r="E16" i="13" s="1"/>
  <c r="E17" i="13" s="1"/>
  <c r="E18" i="13" s="1"/>
  <c r="E2" i="20" l="1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B1" i="20"/>
  <c r="E2" i="16"/>
  <c r="E2" i="13"/>
  <c r="E2" i="19"/>
  <c r="E10" i="20" l="1"/>
  <c r="E11" i="20" s="1"/>
  <c r="E12" i="20" s="1"/>
  <c r="E13" i="20" s="1"/>
  <c r="E14" i="20" s="1"/>
  <c r="E15" i="20" s="1"/>
  <c r="B1" i="19"/>
  <c r="B1" i="16" l="1"/>
  <c r="B1" i="13"/>
  <c r="A7" i="2"/>
  <c r="A8" i="2" l="1"/>
  <c r="A17" i="20" s="1"/>
  <c r="A18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12" i="13" l="1"/>
  <c r="A13" i="13" s="1"/>
  <c r="A14" i="13" l="1"/>
  <c r="A15" i="13" s="1"/>
  <c r="A16" i="13" s="1"/>
  <c r="A17" i="13" s="1"/>
  <c r="A17" i="16"/>
  <c r="A18" i="16" s="1"/>
  <c r="A19" i="16" s="1"/>
  <c r="A20" i="16" s="1"/>
  <c r="A21" i="16" s="1"/>
  <c r="A22" i="16" s="1"/>
  <c r="A23" i="16" s="1"/>
  <c r="A24" i="16" s="1"/>
  <c r="A25" i="16" s="1"/>
  <c r="A6" i="16" l="1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<sst xmlns="http://schemas.openxmlformats.org/spreadsheetml/2006/main" count="360" uniqueCount="222">
  <si>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</si>
  <si>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</si>
  <si>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</si>
  <si>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</si>
  <si>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</si>
  <si>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</si>
  <si>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</si>
  <si>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</si>
  <si>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</si>
  <si>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</si>
  <si>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</si>
  <si>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</si>
  <si>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</si>
  <si>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</si>
  <si>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</si>
  <si>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</si>
  <si>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</si>
  <si>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</si>
  <si>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</si>
  <si>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</si>
  <si>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</si>
  <si>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</si>
  <si>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</si>
  <si>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</si>
  <si>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</si>
  <si>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</si>
  <si>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</si>
  <si>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</si>
  <si>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</si>
  <si>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</si>
  <si>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</si>
  <si>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</si>
  <si>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</si>
  <si>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</si>
  <si>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</si>
  <si>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</si>
  <si>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</si>
  <si>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</si>
  <si>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</si>
  <si>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</si>
  <si>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</si>
  <si>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</si>
  <si>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</si>
  <si>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</si>
  <si>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</si>
  <si>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</si>
  <si>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</si>
  <si>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</si>
  <si>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</si>
  <si>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</si>
  <si>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</si>
  <si>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</si>
  <si>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</si>
  <si>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</si>
  <si>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</si>
  <si>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</si>
  <si>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</si>
  <si>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</si>
  <si>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</si>
  <si>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</si>
  <si>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</si>
  <si>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</si>
  <si>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</si>
  <si>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</si>
  <si>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</si>
  <si>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</si>
  <si>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</si>
  <si>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</si>
  <si>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</si>
  <si>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</si>
  <si>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</si>
  <si>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</si>
  <si>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</si>
  <si>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</si>
  <si>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</si>
  <si>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</si>
  <si>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</si>
  <si>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</si>
  <si>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</si>
  <si>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</si>
  <si>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</si>
  <si>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</si>
  <si>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</si>
  <si>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</si>
  <si>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</si>
  <si>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</si>
  <si>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</si>
  <si>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</si>
  <si>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</si>
  <si>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</si>
  <si>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</si>
  <si>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</si>
  <si>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</si>
  <si>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</si>
  <si>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</si>
  <si>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</si>
  <si>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</si>
  <si>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</si>
  <si>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</si>
  <si>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</si>
  <si>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</si>
  <si>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</si>
  <si>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</si>
  <si>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</si>
  <si>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</si>
  <si>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</si>
  <si>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Approval?</t>
  </si>
  <si>
    <t>Additional links:</t>
  </si>
  <si>
    <t>Additional links</t>
  </si>
  <si>
    <t>TG4ad</t>
  </si>
  <si>
    <t>15.4 Amend: Next Gen SUN PHYs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</si>
  <si>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</si>
  <si>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</si>
  <si>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</si>
  <si>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</si>
  <si>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</si>
  <si>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</si>
  <si>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</si>
  <si>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</si>
  <si>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</si>
  <si>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</si>
  <si>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</si>
  <si>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</si>
  <si>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</si>
  <si>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</si>
  <si>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</si>
  <si>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</si>
  <si>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</si>
  <si>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</si>
  <si>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</si>
  <si>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</si>
  <si>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</si>
  <si>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</si>
  <si>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</si>
  <si>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</si>
  <si>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</si>
  <si>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</si>
  <si>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</si>
  <si>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</si>
  <si>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</si>
  <si>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</si>
  <si>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Jnt/Recip 
Credit
See 802
Cal</t>
  </si>
  <si>
    <t>TG4ab
NG UWB</t>
  </si>
  <si>
    <t>TG4ad
NG SUN PHYs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</si>
  <si>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</si>
  <si>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</si>
  <si>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</si>
  <si>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</si>
  <si>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</si>
  <si>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</si>
  <si>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</si>
  <si>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</si>
  <si>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</si>
  <si>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</si>
  <si>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</si>
  <si>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</si>
  <si>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</si>
  <si>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</si>
  <si>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Atlanta Hilton</t>
  </si>
  <si>
    <t>802 LMSC
OPENING MEETING</t>
  </si>
  <si>
    <t>IG
NG OWC</t>
  </si>
  <si>
    <t>TG7a
OCC</t>
  </si>
  <si>
    <t>802 LMSC
 CLOSING MEETING</t>
  </si>
  <si>
    <t>IG
Access</t>
  </si>
  <si>
    <t>Joint
.15 /.1</t>
  </si>
  <si>
    <t>Joint
.15 /.11
Coex.</t>
  </si>
  <si>
    <t>Monday 10-Mar PM1: TG Opening; Status, review and preparation; comment resolution</t>
  </si>
  <si>
    <t xml:space="preserve">Tuesday 11-Mar  AM1: Comment Resolution </t>
  </si>
  <si>
    <t>Wednesday 12-Mar PM1: Status, review and comment resolution</t>
  </si>
  <si>
    <t>Thursday 13-Mar AM2: Status, review and comment resolution</t>
  </si>
  <si>
    <t xml:space="preserve">Thursday 13-Mar PM1: More comment resoluition, TG closing </t>
  </si>
  <si>
    <t>Thursday 13-Mar PM2: Working Group Closing</t>
  </si>
  <si>
    <t xml:space="preserve">Wednesday 12-Mar AM1.5: Comment Resolution </t>
  </si>
  <si>
    <t>March 2025 802 Plenary Session</t>
  </si>
  <si>
    <t>Clint C</t>
  </si>
  <si>
    <t>Minutes of Conference Calls January 2025 through March 2025</t>
  </si>
  <si>
    <t>OPEN and Reminders, agenda review</t>
  </si>
  <si>
    <t>R1</t>
  </si>
  <si>
    <t>155th IEEE 802.15 WSN SESSION</t>
  </si>
  <si>
    <t>SATURDAY</t>
  </si>
  <si>
    <t>WEBEX &amp; PHYSICAL RM INFO</t>
  </si>
  <si>
    <t>Webex 2</t>
  </si>
  <si>
    <t>Webex 1</t>
  </si>
  <si>
    <t>Webex 3</t>
  </si>
  <si>
    <t>Webex 4</t>
  </si>
  <si>
    <t>304/305</t>
  </si>
  <si>
    <t>802.15 AC Meeting
(Webex 2 - 306)</t>
  </si>
  <si>
    <t>802.15 WG Opening Plenary
(Webex 1 - 304/305)</t>
  </si>
  <si>
    <t>802.15 WG Midweek Plenary
(Webex 1 - 304/305)</t>
  </si>
  <si>
    <t>SC WNG
(Webex 1 - 304/305)</t>
  </si>
  <si>
    <t>TG16me
Lic NB</t>
  </si>
  <si>
    <t>802.15 WG Closing Plenary
(Webex 1 - 304/305)</t>
  </si>
  <si>
    <t>802.15
AC MEETING
(Webex 2)</t>
  </si>
  <si>
    <t>TG16me</t>
  </si>
  <si>
    <t>16 Revision to 802.16-2017 (Licensed Narrowband)</t>
  </si>
  <si>
    <t>Comment submission progress and summary</t>
  </si>
  <si>
    <t>Comment Work, TBD</t>
  </si>
  <si>
    <t>Menzo</t>
  </si>
  <si>
    <t>15-25-0099</t>
  </si>
  <si>
    <t>15-25-0131</t>
  </si>
  <si>
    <t>Narrow band off-load</t>
  </si>
  <si>
    <t>Youngwan</t>
  </si>
  <si>
    <t>15-25-0127</t>
  </si>
  <si>
    <t>Multiple CCA - discussion</t>
  </si>
  <si>
    <t xml:space="preserve">Topic Scheduleing </t>
  </si>
  <si>
    <t>Monday 10-Mar PM2: Comment Resolution (ad hoc time)</t>
  </si>
  <si>
    <t>Topic: Ad hoc discussion on channel acecsss componenrts</t>
  </si>
  <si>
    <t>Minutes of Januoary Session</t>
  </si>
  <si>
    <t>https://mentor.ieee.org/802.15/dcn/25/15-25-0127-01-04ab-tg4ab-2025-jan-interim-mins.docx</t>
  </si>
  <si>
    <t>Tuesday 11-Mar  AM2: Comment Resolution CANCELLED</t>
  </si>
  <si>
    <t>15-25-0127-01</t>
  </si>
  <si>
    <t>15-25-0129-00</t>
  </si>
  <si>
    <t>https://mentor.ieee.org/802.15/dcn/25/15-25-0129-00-04ab-tg4ab-conf-call-mins-jan-to-mar-2025.docx</t>
  </si>
  <si>
    <t>TG4ab 2025 Jan Interim Mins</t>
  </si>
  <si>
    <t xml:space="preserve">TG4ab Conf Call Mins Jan to Mar 2025	</t>
  </si>
  <si>
    <t>Jianlin Guo</t>
  </si>
  <si>
    <t>Group association for 802.15.4</t>
  </si>
  <si>
    <t>https://mentor.ieee.org/802.15/dcn/25/15-25-0137-00-wng0-group-association-for-ieee-802-15-4.pptx</t>
  </si>
  <si>
    <t>15-25-0137</t>
  </si>
  <si>
    <t>Wednesday 12-Mar PM2: Comment Resolution, breakouts CANCELLED</t>
  </si>
  <si>
    <t>Continued discussion on multiple CCA</t>
  </si>
  <si>
    <t>https://mentor.ieee.org/802.15/dcn/25/15-25-0099-01-04ab-multiple-cca-for-nb.docx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</si>
</sst>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165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164" fontId="28" fillId="0" borderId="0"/>
    <xf numFmtId="0" fontId="29" fillId="0" borderId="0"/>
    <xf numFmtId="0" fontId="34" fillId="0" borderId="0"/>
    <xf numFmtId="0" fontId="21" fillId="0" borderId="0"/>
    <xf numFmtId="164" fontId="35" fillId="0" borderId="0"/>
    <xf numFmtId="164" fontId="37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20" fillId="0" borderId="0"/>
    <xf numFmtId="0" fontId="47" fillId="0" borderId="0" applyNumberForma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4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18" fontId="25" fillId="0" borderId="0" xfId="10" applyNumberFormat="1" applyFont="1"/>
    <xf numFmtId="0" fontId="27" fillId="0" borderId="0" xfId="6"/>
    <xf numFmtId="0" fontId="26" fillId="0" borderId="0" xfId="10" applyFont="1"/>
    <xf numFmtId="49" fontId="26" fillId="0" borderId="0" xfId="6" applyNumberFormat="1" applyFont="1" applyAlignment="1">
      <alignment horizontal="left"/>
    </xf>
    <xf numFmtId="18" fontId="26" fillId="0" borderId="0" xfId="10" applyNumberFormat="1" applyFont="1"/>
    <xf numFmtId="0" fontId="25" fillId="0" borderId="0" xfId="6" applyFont="1"/>
    <xf numFmtId="0" fontId="25" fillId="0" borderId="0" xfId="10" applyFont="1" applyAlignment="1">
      <alignment horizontal="center"/>
    </xf>
    <xf numFmtId="18" fontId="25" fillId="0" borderId="0" xfId="0" applyNumberFormat="1" applyFont="1"/>
    <xf numFmtId="0" fontId="31" fillId="0" borderId="0" xfId="3"/>
    <xf numFmtId="18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10" applyFont="1" applyAlignment="1">
      <alignment horizontal="center"/>
    </xf>
    <xf numFmtId="0" fontId="38" fillId="0" borderId="0" xfId="10" applyFont="1"/>
    <xf numFmtId="18" fontId="27" fillId="0" borderId="0" xfId="6" applyNumberFormat="1" applyAlignment="1">
      <alignment horizontal="right"/>
    </xf>
    <xf numFmtId="0" fontId="39" fillId="0" borderId="0" xfId="6" applyFont="1"/>
    <xf numFmtId="0" fontId="23" fillId="0" borderId="0" xfId="0" applyFont="1" applyAlignment="1">
      <alignment wrapText="1"/>
    </xf>
    <xf numFmtId="0" fontId="22" fillId="0" borderId="0" xfId="10" applyFont="1"/>
    <xf numFmtId="0" fontId="40" fillId="0" borderId="0" xfId="0" applyFont="1"/>
    <xf numFmtId="49" fontId="25" fillId="0" borderId="0" xfId="6" applyNumberFormat="1" applyFont="1" applyAlignment="1">
      <alignment horizontal="left"/>
    </xf>
    <xf numFmtId="0" fontId="25" fillId="0" borderId="0" xfId="10" applyFont="1"/>
    <xf numFmtId="0" fontId="0" fillId="0" borderId="0" xfId="6" applyFont="1"/>
    <xf numFmtId="18" fontId="49" fillId="0" borderId="0" xfId="0" applyNumberFormat="1" applyFont="1"/>
    <xf numFmtId="0" fontId="27" fillId="0" borderId="0" xfId="6" applyAlignment="1">
      <alignment wrapText="1"/>
    </xf>
    <xf numFmtId="0" fontId="51" fillId="0" borderId="0" xfId="0" applyFont="1"/>
    <xf numFmtId="0" fontId="0" fillId="0" borderId="0" xfId="0" applyAlignment="1">
      <alignment wrapText="1"/>
    </xf>
    <xf numFmtId="0" fontId="62" fillId="0" borderId="0" xfId="0" applyFont="1" applyAlignment="1">
      <alignment vertical="center" wrapText="1"/>
    </xf>
    <xf numFmtId="0" fontId="25" fillId="0" borderId="0" xfId="10" applyFont="1" applyAlignment="1">
      <alignment horizontal="left"/>
    </xf>
    <xf numFmtId="0" fontId="25" fillId="0" borderId="0" xfId="10" quotePrefix="1" applyFont="1" applyAlignment="1">
      <alignment horizontal="right"/>
    </xf>
    <xf numFmtId="16" fontId="0" fillId="0" borderId="0" xfId="0" applyNumberFormat="1"/>
    <xf numFmtId="0" fontId="62" fillId="0" borderId="0" xfId="0" applyFont="1" applyAlignment="1">
      <alignment vertical="center"/>
    </xf>
    <xf numFmtId="0" fontId="31" fillId="0" borderId="0" xfId="3" applyAlignment="1">
      <alignment vertical="center"/>
    </xf>
    <xf numFmtId="0" fontId="31" fillId="0" borderId="0" xfId="3" applyAlignment="1"/>
    <xf numFmtId="0" fontId="25" fillId="0" borderId="0" xfId="0" quotePrefix="1" applyFont="1" applyAlignment="1">
      <alignment horizontal="right"/>
    </xf>
    <xf numFmtId="0" fontId="70" fillId="0" borderId="0" xfId="0" applyFont="1"/>
    <xf numFmtId="0" fontId="71" fillId="0" borderId="0" xfId="0" applyFont="1" applyAlignment="1">
      <alignment vertical="center"/>
    </xf>
    <xf numFmtId="0" fontId="70" fillId="0" borderId="0" xfId="6" applyFont="1"/>
    <xf numFmtId="0" fontId="37" fillId="23" borderId="19" xfId="12" applyNumberFormat="1" applyFill="1" applyBorder="1" applyAlignment="1">
      <alignment horizontal="center" vertical="center" wrapText="1"/>
    </xf>
    <xf numFmtId="164" fontId="45" fillId="12" borderId="4" xfId="11" applyFont="1" applyFill="1" applyBorder="1" applyAlignment="1">
      <alignment horizontal="center" vertical="center" wrapText="1"/>
    </xf>
    <xf numFmtId="164" fontId="45" fillId="12" borderId="0" xfId="11" applyFont="1" applyFill="1" applyAlignment="1">
      <alignment horizontal="center" vertical="center" wrapText="1"/>
    </xf>
    <xf numFmtId="164" fontId="45" fillId="12" borderId="3" xfId="11" applyFont="1" applyFill="1" applyBorder="1" applyAlignment="1">
      <alignment horizontal="center" vertical="center" wrapText="1"/>
    </xf>
    <xf numFmtId="164" fontId="45" fillId="12" borderId="6" xfId="11" applyFont="1" applyFill="1" applyBorder="1" applyAlignment="1">
      <alignment horizontal="center" vertical="center" wrapText="1"/>
    </xf>
    <xf numFmtId="164" fontId="45" fillId="12" borderId="5" xfId="11" applyFont="1" applyFill="1" applyBorder="1" applyAlignment="1">
      <alignment horizontal="center" vertical="center" wrapText="1"/>
    </xf>
    <xf numFmtId="164" fontId="45" fillId="12" borderId="10" xfId="11" applyFont="1" applyFill="1" applyBorder="1" applyAlignment="1">
      <alignment horizontal="center" vertical="center" wrapText="1"/>
    </xf>
    <xf numFmtId="164" fontId="23" fillId="14" borderId="4" xfId="11" applyFont="1" applyFill="1" applyBorder="1" applyAlignment="1">
      <alignment horizontal="right" vertical="center"/>
    </xf>
    <xf numFmtId="164" fontId="23" fillId="14" borderId="0" xfId="11" applyFont="1" applyFill="1" applyAlignment="1">
      <alignment horizontal="right" vertical="center"/>
    </xf>
    <xf numFmtId="164" fontId="23" fillId="19" borderId="4" xfId="11" applyFont="1" applyFill="1" applyBorder="1" applyAlignment="1">
      <alignment vertical="center"/>
    </xf>
    <xf numFmtId="164" fontId="23" fillId="19" borderId="0" xfId="11" applyFont="1" applyFill="1" applyAlignment="1">
      <alignment vertical="center"/>
    </xf>
    <xf numFmtId="164" fontId="56" fillId="19" borderId="0" xfId="11" applyFont="1" applyFill="1" applyAlignment="1">
      <alignment vertical="center"/>
    </xf>
    <xf numFmtId="164" fontId="57" fillId="19" borderId="0" xfId="11" applyFont="1" applyFill="1" applyAlignment="1">
      <alignment horizontal="left" vertical="center" indent="1"/>
    </xf>
    <xf numFmtId="164" fontId="54" fillId="19" borderId="0" xfId="11" applyFont="1" applyFill="1" applyAlignment="1">
      <alignment vertical="center"/>
    </xf>
    <xf numFmtId="164" fontId="55" fillId="19" borderId="0" xfId="11" applyFont="1" applyFill="1" applyAlignment="1">
      <alignment vertical="center"/>
    </xf>
    <xf numFmtId="164" fontId="55" fillId="19" borderId="3" xfId="11" applyFont="1" applyFill="1" applyBorder="1" applyAlignment="1">
      <alignment vertical="center"/>
    </xf>
    <xf numFmtId="164" fontId="57" fillId="19" borderId="0" xfId="11" applyFont="1" applyFill="1" applyAlignment="1">
      <alignment vertical="center"/>
    </xf>
    <xf numFmtId="164" fontId="57" fillId="19" borderId="3" xfId="11" applyFont="1" applyFill="1" applyBorder="1" applyAlignment="1">
      <alignment horizontal="left" vertical="center" indent="1"/>
    </xf>
    <xf numFmtId="164" fontId="58" fillId="19" borderId="0" xfId="11" applyFont="1" applyFill="1" applyAlignment="1">
      <alignment vertical="center"/>
    </xf>
    <xf numFmtId="164" fontId="23" fillId="14" borderId="0" xfId="11" applyFont="1" applyFill="1" applyAlignment="1">
      <alignment horizontal="center" vertical="center"/>
    </xf>
    <xf numFmtId="164" fontId="58" fillId="19" borderId="0" xfId="11" applyFont="1" applyFill="1" applyAlignment="1">
      <alignment horizontal="left" vertical="center" indent="1"/>
    </xf>
    <xf numFmtId="164" fontId="23" fillId="14" borderId="0" xfId="11" applyFont="1" applyFill="1" applyAlignment="1">
      <alignment vertical="center"/>
    </xf>
    <xf numFmtId="164" fontId="23" fillId="14" borderId="3" xfId="11" applyFont="1" applyFill="1" applyBorder="1" applyAlignment="1">
      <alignment horizontal="center" vertical="center"/>
    </xf>
    <xf numFmtId="164" fontId="60" fillId="19" borderId="6" xfId="11" applyFont="1" applyFill="1" applyBorder="1" applyAlignment="1">
      <alignment vertical="center"/>
    </xf>
    <xf numFmtId="164" fontId="56" fillId="19" borderId="5" xfId="11" applyFont="1" applyFill="1" applyBorder="1" applyAlignment="1">
      <alignment vertical="center"/>
    </xf>
    <xf numFmtId="164" fontId="57" fillId="19" borderId="5" xfId="11" applyFont="1" applyFill="1" applyBorder="1" applyAlignment="1">
      <alignment horizontal="left" vertical="center" indent="1"/>
    </xf>
    <xf numFmtId="164" fontId="57" fillId="19" borderId="10" xfId="11" applyFont="1" applyFill="1" applyBorder="1" applyAlignment="1">
      <alignment horizontal="left" vertical="center" indent="1"/>
    </xf>
    <xf numFmtId="164" fontId="53" fillId="14" borderId="2" xfId="11" applyFont="1" applyFill="1" applyBorder="1" applyAlignment="1">
      <alignment horizontal="center" vertical="center"/>
    </xf>
    <xf numFmtId="164" fontId="23" fillId="14" borderId="1" xfId="11" applyFont="1" applyFill="1" applyBorder="1" applyAlignment="1">
      <alignment vertical="center"/>
    </xf>
    <xf numFmtId="164" fontId="23" fillId="14" borderId="8" xfId="11" applyFont="1" applyFill="1" applyBorder="1" applyAlignment="1">
      <alignment vertical="center"/>
    </xf>
    <xf numFmtId="164" fontId="60" fillId="14" borderId="0" xfId="11" applyFont="1" applyFill="1" applyAlignment="1">
      <alignment horizontal="right" vertical="center"/>
    </xf>
    <xf numFmtId="164" fontId="61" fillId="14" borderId="5" xfId="11" applyFont="1" applyFill="1" applyBorder="1" applyAlignment="1">
      <alignment horizontal="center" vertical="center"/>
    </xf>
    <xf numFmtId="164" fontId="41" fillId="14" borderId="5" xfId="11" applyFont="1" applyFill="1" applyBorder="1" applyAlignment="1">
      <alignment horizontal="center" vertical="center"/>
    </xf>
    <xf numFmtId="164" fontId="23" fillId="14" borderId="5" xfId="11" applyFont="1" applyFill="1" applyBorder="1" applyAlignment="1">
      <alignment vertical="center"/>
    </xf>
    <xf numFmtId="164" fontId="41" fillId="14" borderId="10" xfId="11" applyFont="1" applyFill="1" applyBorder="1" applyAlignment="1">
      <alignment horizontal="center" vertical="center"/>
    </xf>
    <xf numFmtId="164" fontId="65" fillId="24" borderId="1" xfId="11" applyFont="1" applyFill="1" applyBorder="1" applyAlignment="1">
      <alignment horizontal="left" vertical="center" indent="2"/>
    </xf>
    <xf numFmtId="164" fontId="66" fillId="24" borderId="1" xfId="11" applyFont="1" applyFill="1" applyBorder="1" applyAlignment="1">
      <alignment vertical="center"/>
    </xf>
    <xf numFmtId="164" fontId="66" fillId="24" borderId="1" xfId="11" applyFont="1" applyFill="1" applyBorder="1" applyAlignment="1">
      <alignment horizontal="center" vertical="center"/>
    </xf>
    <xf numFmtId="164" fontId="66" fillId="24" borderId="8" xfId="11" applyFont="1" applyFill="1" applyBorder="1" applyAlignment="1">
      <alignment vertical="center"/>
    </xf>
    <xf numFmtId="164" fontId="65" fillId="24" borderId="0" xfId="11" applyFont="1" applyFill="1" applyAlignment="1">
      <alignment horizontal="left" indent="2"/>
    </xf>
    <xf numFmtId="164" fontId="67" fillId="24" borderId="0" xfId="11" applyFont="1" applyFill="1"/>
    <xf numFmtId="164" fontId="67" fillId="24" borderId="3" xfId="11" applyFont="1" applyFill="1" applyBorder="1"/>
    <xf numFmtId="164" fontId="66" fillId="24" borderId="5" xfId="11" applyFont="1" applyFill="1" applyBorder="1" applyAlignment="1">
      <alignment horizontal="left" vertical="center" indent="2"/>
    </xf>
    <xf numFmtId="164" fontId="66" fillId="24" borderId="5" xfId="11" applyFont="1" applyFill="1" applyBorder="1" applyAlignment="1">
      <alignment vertical="center"/>
    </xf>
    <xf numFmtId="164" fontId="66" fillId="24" borderId="5" xfId="11" applyFont="1" applyFill="1" applyBorder="1" applyAlignment="1">
      <alignment horizontal="center" vertical="center"/>
    </xf>
    <xf numFmtId="164" fontId="66" fillId="24" borderId="10" xfId="11" applyFont="1" applyFill="1" applyBorder="1" applyAlignment="1">
      <alignment vertical="center"/>
    </xf>
    <xf numFmtId="164" fontId="45" fillId="28" borderId="0" xfId="11" applyFont="1" applyFill="1" applyAlignment="1">
      <alignment horizontal="center" vertical="center" wrapText="1"/>
    </xf>
    <xf numFmtId="164" fontId="66" fillId="7" borderId="4" xfId="11" applyFont="1" applyFill="1" applyBorder="1" applyAlignment="1">
      <alignment horizontal="left" vertical="center"/>
    </xf>
    <xf numFmtId="164" fontId="66" fillId="7" borderId="0" xfId="11" applyFont="1" applyFill="1" applyAlignment="1">
      <alignment horizontal="left" vertical="center"/>
    </xf>
    <xf numFmtId="164" fontId="66" fillId="7" borderId="3" xfId="11" applyFont="1" applyFill="1" applyBorder="1" applyAlignment="1">
      <alignment horizontal="left" vertical="center"/>
    </xf>
    <xf numFmtId="164" fontId="23" fillId="10" borderId="4" xfId="11" applyFont="1" applyFill="1" applyBorder="1" applyAlignment="1">
      <alignment horizontal="left" vertical="center"/>
    </xf>
    <xf numFmtId="164" fontId="23" fillId="10" borderId="0" xfId="11" applyFont="1" applyFill="1" applyAlignment="1">
      <alignment horizontal="left" vertical="center"/>
    </xf>
    <xf numFmtId="164" fontId="23" fillId="10" borderId="3" xfId="11" applyFont="1" applyFill="1" applyBorder="1" applyAlignment="1">
      <alignment horizontal="left" vertical="center"/>
    </xf>
    <xf numFmtId="164" fontId="23" fillId="11" borderId="4" xfId="11" applyFont="1" applyFill="1" applyBorder="1" applyAlignment="1">
      <alignment horizontal="left" vertical="center"/>
    </xf>
    <xf numFmtId="164" fontId="23" fillId="11" borderId="0" xfId="11" applyFont="1" applyFill="1" applyAlignment="1">
      <alignment horizontal="left" vertical="center"/>
    </xf>
    <xf numFmtId="164" fontId="23" fillId="11" borderId="3" xfId="11" applyFont="1" applyFill="1" applyBorder="1" applyAlignment="1">
      <alignment horizontal="left" vertical="center"/>
    </xf>
    <xf numFmtId="164" fontId="66" fillId="22" borderId="4" xfId="11" applyFont="1" applyFill="1" applyBorder="1" applyAlignment="1">
      <alignment horizontal="left" vertical="center"/>
    </xf>
    <xf numFmtId="164" fontId="66" fillId="22" borderId="0" xfId="11" applyFont="1" applyFill="1" applyAlignment="1">
      <alignment horizontal="left" vertical="center"/>
    </xf>
    <xf numFmtId="164" fontId="66" fillId="22" borderId="3" xfId="11" applyFont="1" applyFill="1" applyBorder="1" applyAlignment="1">
      <alignment horizontal="left" vertical="center"/>
    </xf>
    <xf numFmtId="164" fontId="23" fillId="14" borderId="5" xfId="11" applyFont="1" applyFill="1" applyBorder="1" applyAlignment="1">
      <alignment horizontal="center" vertical="center"/>
    </xf>
    <xf numFmtId="164" fontId="66" fillId="29" borderId="6" xfId="11" applyFont="1" applyFill="1" applyBorder="1" applyAlignment="1">
      <alignment horizontal="left" vertical="center"/>
    </xf>
    <xf numFmtId="164" fontId="66" fillId="29" borderId="5" xfId="11" applyFont="1" applyFill="1" applyBorder="1" applyAlignment="1">
      <alignment horizontal="left" vertical="center"/>
    </xf>
    <xf numFmtId="164" fontId="66" fillId="29" borderId="10" xfId="11" applyFont="1" applyFill="1" applyBorder="1" applyAlignment="1">
      <alignment horizontal="left" vertical="center"/>
    </xf>
    <xf numFmtId="0" fontId="37" fillId="23" borderId="21" xfId="12" applyNumberFormat="1" applyFill="1" applyBorder="1" applyAlignment="1">
      <alignment horizontal="center" vertical="center" wrapText="1"/>
    </xf>
    <xf numFmtId="0" fontId="45" fillId="12" borderId="3" xfId="72" applyFont="1" applyFill="1" applyBorder="1" applyAlignment="1">
      <alignment horizontal="center" vertical="center" wrapText="1"/>
    </xf>
    <xf numFmtId="0" fontId="45" fillId="12" borderId="0" xfId="72" applyFont="1" applyFill="1" applyAlignment="1">
      <alignment horizontal="center" vertical="center" wrapText="1"/>
    </xf>
    <xf numFmtId="0" fontId="44" fillId="5" borderId="16" xfId="72" quotePrefix="1" applyFont="1" applyFill="1" applyBorder="1" applyAlignment="1">
      <alignment horizontal="center" vertical="center" wrapText="1"/>
    </xf>
    <xf numFmtId="0" fontId="23" fillId="8" borderId="16" xfId="72" applyFont="1" applyFill="1" applyBorder="1" applyAlignment="1">
      <alignment horizontal="center" vertical="center" wrapText="1"/>
    </xf>
    <xf numFmtId="0" fontId="44" fillId="5" borderId="16" xfId="72" applyFont="1" applyFill="1" applyBorder="1" applyAlignment="1">
      <alignment horizontal="center" vertical="center" wrapText="1"/>
    </xf>
    <xf numFmtId="0" fontId="41" fillId="17" borderId="15" xfId="72" applyFont="1" applyFill="1" applyBorder="1" applyAlignment="1">
      <alignment horizontal="center" vertical="center" wrapText="1"/>
    </xf>
    <xf numFmtId="0" fontId="41" fillId="17" borderId="16" xfId="72" applyFont="1" applyFill="1" applyBorder="1" applyAlignment="1">
      <alignment horizontal="center" vertical="center" wrapText="1"/>
    </xf>
    <xf numFmtId="0" fontId="52" fillId="17" borderId="3" xfId="72" applyFont="1" applyFill="1" applyBorder="1" applyAlignment="1">
      <alignment vertical="center" wrapText="1"/>
    </xf>
    <xf numFmtId="0" fontId="52" fillId="17" borderId="0" xfId="72" applyFont="1" applyFill="1" applyAlignment="1">
      <alignment vertical="center" wrapText="1"/>
    </xf>
    <xf numFmtId="0" fontId="52" fillId="17" borderId="4" xfId="72" applyFont="1" applyFill="1" applyBorder="1" applyAlignment="1">
      <alignment vertical="center" wrapText="1"/>
    </xf>
    <xf numFmtId="0" fontId="52" fillId="17" borderId="5" xfId="72" applyFont="1" applyFill="1" applyBorder="1" applyAlignment="1">
      <alignment vertical="center" wrapText="1"/>
    </xf>
    <xf numFmtId="0" fontId="45" fillId="17" borderId="4" xfId="72" applyFont="1" applyFill="1" applyBorder="1" applyAlignment="1">
      <alignment vertical="center" wrapText="1"/>
    </xf>
    <xf numFmtId="0" fontId="45" fillId="17" borderId="6" xfId="72" applyFont="1" applyFill="1" applyBorder="1" applyAlignment="1">
      <alignment vertical="center" wrapText="1"/>
    </xf>
    <xf numFmtId="0" fontId="52" fillId="17" borderId="2" xfId="72" applyFont="1" applyFill="1" applyBorder="1" applyAlignment="1">
      <alignment vertical="center" wrapText="1"/>
    </xf>
    <xf numFmtId="0" fontId="52" fillId="17" borderId="1" xfId="72" applyFont="1" applyFill="1" applyBorder="1" applyAlignment="1">
      <alignment vertical="center" wrapText="1"/>
    </xf>
    <xf numFmtId="0" fontId="52" fillId="17" borderId="8" xfId="72" applyFont="1" applyFill="1" applyBorder="1" applyAlignment="1">
      <alignment vertical="center" wrapText="1"/>
    </xf>
    <xf numFmtId="0" fontId="75" fillId="12" borderId="0" xfId="72" applyFont="1" applyFill="1" applyAlignment="1">
      <alignment horizontal="center" vertical="center" wrapText="1"/>
    </xf>
    <xf numFmtId="0" fontId="43" fillId="9" borderId="11" xfId="72" applyFont="1" applyFill="1" applyBorder="1" applyAlignment="1">
      <alignment vertical="center" wrapText="1"/>
    </xf>
    <xf numFmtId="0" fontId="43" fillId="9" borderId="9" xfId="72" applyFont="1" applyFill="1" applyBorder="1" applyAlignment="1">
      <alignment vertical="center" wrapText="1"/>
    </xf>
    <xf numFmtId="0" fontId="73" fillId="17" borderId="0" xfId="72" applyFont="1" applyFill="1" applyAlignment="1">
      <alignment vertical="center" wrapText="1"/>
    </xf>
    <xf numFmtId="164" fontId="41" fillId="14" borderId="1" xfId="11" applyFont="1" applyFill="1" applyBorder="1" applyAlignment="1">
      <alignment horizontal="center" vertical="center"/>
    </xf>
    <xf numFmtId="164" fontId="66" fillId="31" borderId="4" xfId="11" applyFont="1" applyFill="1" applyBorder="1" applyAlignment="1">
      <alignment horizontal="left" vertical="center"/>
    </xf>
    <xf numFmtId="164" fontId="66" fillId="31" borderId="0" xfId="11" applyFont="1" applyFill="1" applyAlignment="1">
      <alignment horizontal="left" vertical="center"/>
    </xf>
    <xf numFmtId="164" fontId="66" fillId="31" borderId="3" xfId="11" applyFont="1" applyFill="1" applyBorder="1" applyAlignment="1">
      <alignment horizontal="left" vertical="center"/>
    </xf>
    <xf numFmtId="0" fontId="37" fillId="23" borderId="24" xfId="12" applyNumberFormat="1" applyFill="1" applyBorder="1" applyAlignment="1">
      <alignment horizontal="center" vertical="center" wrapText="1"/>
    </xf>
    <xf numFmtId="0" fontId="37" fillId="23" borderId="25" xfId="12" applyNumberFormat="1" applyFill="1" applyBorder="1" applyAlignment="1">
      <alignment horizontal="center" vertical="center" wrapText="1"/>
    </xf>
    <xf numFmtId="164" fontId="23" fillId="23" borderId="2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 wrapText="1"/>
    </xf>
    <xf numFmtId="164" fontId="23" fillId="23" borderId="8" xfId="11" applyFont="1" applyFill="1" applyBorder="1" applyAlignment="1">
      <alignment horizontal="center" vertical="center" wrapText="1"/>
    </xf>
    <xf numFmtId="166" fontId="23" fillId="23" borderId="6" xfId="11" applyNumberFormat="1" applyFont="1" applyFill="1" applyBorder="1" applyAlignment="1">
      <alignment horizontal="center" vertical="center" wrapText="1"/>
    </xf>
    <xf numFmtId="166" fontId="23" fillId="23" borderId="5" xfId="11" applyNumberFormat="1" applyFont="1" applyFill="1" applyBorder="1" applyAlignment="1">
      <alignment horizontal="center" vertical="center" wrapText="1"/>
    </xf>
    <xf numFmtId="166" fontId="23" fillId="23" borderId="10" xfId="11" applyNumberFormat="1" applyFont="1" applyFill="1" applyBorder="1" applyAlignment="1">
      <alignment horizontal="center" vertical="center" wrapText="1"/>
    </xf>
    <xf numFmtId="0" fontId="23" fillId="3" borderId="2" xfId="72" applyFont="1" applyFill="1" applyBorder="1" applyAlignment="1">
      <alignment horizontal="center" vertical="center" wrapText="1"/>
    </xf>
    <xf numFmtId="0" fontId="23" fillId="3" borderId="1" xfId="72" applyFont="1" applyFill="1" applyBorder="1" applyAlignment="1">
      <alignment horizontal="center" vertical="center" wrapText="1"/>
    </xf>
    <xf numFmtId="0" fontId="23" fillId="3" borderId="8" xfId="72" applyFont="1" applyFill="1" applyBorder="1" applyAlignment="1">
      <alignment horizontal="center" vertical="center" wrapText="1"/>
    </xf>
    <xf numFmtId="0" fontId="23" fillId="3" borderId="6" xfId="72" applyFont="1" applyFill="1" applyBorder="1" applyAlignment="1">
      <alignment horizontal="center" vertical="center" wrapText="1"/>
    </xf>
    <xf numFmtId="0" fontId="23" fillId="3" borderId="5" xfId="72" applyFont="1" applyFill="1" applyBorder="1" applyAlignment="1">
      <alignment horizontal="center" vertical="center" wrapText="1"/>
    </xf>
    <xf numFmtId="0" fontId="23" fillId="3" borderId="10" xfId="72" applyFont="1" applyFill="1" applyBorder="1" applyAlignment="1">
      <alignment horizontal="center" vertical="center" wrapText="1"/>
    </xf>
    <xf numFmtId="164" fontId="64" fillId="24" borderId="11" xfId="11" applyFont="1" applyFill="1" applyBorder="1" applyAlignment="1">
      <alignment horizontal="center" vertical="center" wrapText="1"/>
    </xf>
    <xf numFmtId="164" fontId="64" fillId="24" borderId="9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/>
    </xf>
    <xf numFmtId="164" fontId="23" fillId="23" borderId="8" xfId="11" applyFont="1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/>
    </xf>
    <xf numFmtId="166" fontId="23" fillId="23" borderId="3" xfId="11" applyNumberFormat="1" applyFont="1" applyFill="1" applyBorder="1" applyAlignment="1">
      <alignment horizontal="center" vertical="center"/>
    </xf>
    <xf numFmtId="164" fontId="41" fillId="6" borderId="2" xfId="11" applyFont="1" applyFill="1" applyBorder="1" applyAlignment="1">
      <alignment horizontal="center" vertical="center" wrapText="1"/>
    </xf>
    <xf numFmtId="164" fontId="41" fillId="6" borderId="1" xfId="11" applyFont="1" applyFill="1" applyBorder="1" applyAlignment="1">
      <alignment horizontal="center" vertical="center" wrapText="1"/>
    </xf>
    <xf numFmtId="164" fontId="41" fillId="6" borderId="8" xfId="11" applyFont="1" applyFill="1" applyBorder="1" applyAlignment="1">
      <alignment horizontal="center" vertical="center" wrapText="1"/>
    </xf>
    <xf numFmtId="164" fontId="41" fillId="6" borderId="4" xfId="11" applyFont="1" applyFill="1" applyBorder="1" applyAlignment="1">
      <alignment horizontal="center" vertical="center" wrapText="1"/>
    </xf>
    <xf numFmtId="164" fontId="41" fillId="6" borderId="0" xfId="11" applyFont="1" applyFill="1" applyAlignment="1">
      <alignment horizontal="center" vertical="center" wrapText="1"/>
    </xf>
    <xf numFmtId="164" fontId="41" fillId="6" borderId="3" xfId="11" applyFont="1" applyFill="1" applyBorder="1" applyAlignment="1">
      <alignment horizontal="center" vertical="center" wrapText="1"/>
    </xf>
    <xf numFmtId="164" fontId="41" fillId="6" borderId="6" xfId="11" applyFont="1" applyFill="1" applyBorder="1" applyAlignment="1">
      <alignment horizontal="center" vertical="center" wrapText="1"/>
    </xf>
    <xf numFmtId="164" fontId="41" fillId="6" borderId="5" xfId="11" applyFont="1" applyFill="1" applyBorder="1" applyAlignment="1">
      <alignment horizontal="center" vertical="center" wrapText="1"/>
    </xf>
    <xf numFmtId="164" fontId="41" fillId="6" borderId="10" xfId="11" applyFont="1" applyFill="1" applyBorder="1" applyAlignment="1">
      <alignment horizontal="center" vertical="center" wrapText="1"/>
    </xf>
    <xf numFmtId="0" fontId="43" fillId="18" borderId="11" xfId="72" applyFont="1" applyFill="1" applyBorder="1" applyAlignment="1">
      <alignment horizontal="center" vertical="center" wrapText="1"/>
    </xf>
    <xf numFmtId="0" fontId="43" fillId="18" borderId="9" xfId="72" applyFont="1" applyFill="1" applyBorder="1" applyAlignment="1">
      <alignment horizontal="center" vertical="center" wrapText="1"/>
    </xf>
    <xf numFmtId="0" fontId="43" fillId="18" borderId="7" xfId="72" applyFont="1" applyFill="1" applyBorder="1" applyAlignment="1">
      <alignment horizontal="center" vertical="center" wrapText="1"/>
    </xf>
    <xf numFmtId="0" fontId="43" fillId="9" borderId="11" xfId="72" applyFont="1" applyFill="1" applyBorder="1" applyAlignment="1">
      <alignment horizontal="center" vertical="center" wrapText="1"/>
    </xf>
    <xf numFmtId="0" fontId="43" fillId="9" borderId="9" xfId="72" applyFont="1" applyFill="1" applyBorder="1" applyAlignment="1">
      <alignment horizontal="center" vertical="center" wrapText="1"/>
    </xf>
    <xf numFmtId="0" fontId="43" fillId="9" borderId="7" xfId="72" applyFont="1" applyFill="1" applyBorder="1" applyAlignment="1">
      <alignment horizontal="center" vertical="center" wrapText="1"/>
    </xf>
    <xf numFmtId="0" fontId="43" fillId="22" borderId="11" xfId="72" applyFont="1" applyFill="1" applyBorder="1" applyAlignment="1">
      <alignment horizontal="center" vertical="center" wrapText="1"/>
    </xf>
    <xf numFmtId="0" fontId="43" fillId="22" borderId="9" xfId="72" applyFont="1" applyFill="1" applyBorder="1" applyAlignment="1">
      <alignment horizontal="center" vertical="center" wrapText="1"/>
    </xf>
    <xf numFmtId="0" fontId="43" fillId="22" borderId="7" xfId="72" applyFont="1" applyFill="1" applyBorder="1" applyAlignment="1">
      <alignment horizontal="center" vertical="center" wrapText="1"/>
    </xf>
    <xf numFmtId="0" fontId="43" fillId="7" borderId="11" xfId="72" applyFont="1" applyFill="1" applyBorder="1" applyAlignment="1">
      <alignment horizontal="center" vertical="center" wrapText="1"/>
    </xf>
    <xf numFmtId="0" fontId="43" fillId="7" borderId="9" xfId="72" applyFont="1" applyFill="1" applyBorder="1" applyAlignment="1">
      <alignment horizontal="center" vertical="center" wrapText="1"/>
    </xf>
    <xf numFmtId="0" fontId="43" fillId="7" borderId="7" xfId="72" applyFont="1" applyFill="1" applyBorder="1" applyAlignment="1">
      <alignment horizontal="center" vertical="center" wrapText="1"/>
    </xf>
    <xf numFmtId="0" fontId="42" fillId="0" borderId="11" xfId="72" applyFont="1" applyBorder="1" applyAlignment="1">
      <alignment horizontal="center" vertical="center" wrapText="1"/>
    </xf>
    <xf numFmtId="0" fontId="42" fillId="0" borderId="9" xfId="72" applyFont="1" applyBorder="1" applyAlignment="1">
      <alignment horizontal="center" vertical="center" wrapText="1"/>
    </xf>
    <xf numFmtId="0" fontId="42" fillId="0" borderId="7" xfId="72" applyFont="1" applyBorder="1" applyAlignment="1">
      <alignment horizontal="center" vertical="center" wrapText="1"/>
    </xf>
    <xf numFmtId="164" fontId="66" fillId="15" borderId="4" xfId="11" applyFont="1" applyFill="1" applyBorder="1" applyAlignment="1">
      <alignment horizontal="left" vertical="center"/>
    </xf>
    <xf numFmtId="164" fontId="66" fillId="15" borderId="0" xfId="11" applyFont="1" applyFill="1" applyAlignment="1">
      <alignment horizontal="left" vertical="center"/>
    </xf>
    <xf numFmtId="164" fontId="66" fillId="15" borderId="3" xfId="11" applyFont="1" applyFill="1" applyBorder="1" applyAlignment="1">
      <alignment horizontal="left" vertical="center"/>
    </xf>
    <xf numFmtId="164" fontId="66" fillId="4" borderId="2" xfId="11" applyFont="1" applyFill="1" applyBorder="1" applyAlignment="1">
      <alignment horizontal="left" vertical="center"/>
    </xf>
    <xf numFmtId="164" fontId="66" fillId="4" borderId="1" xfId="11" applyFont="1" applyFill="1" applyBorder="1" applyAlignment="1">
      <alignment horizontal="left" vertical="center"/>
    </xf>
    <xf numFmtId="164" fontId="66" fillId="4" borderId="8" xfId="11" applyFont="1" applyFill="1" applyBorder="1" applyAlignment="1">
      <alignment horizontal="left" vertical="center"/>
    </xf>
    <xf numFmtId="164" fontId="66" fillId="4" borderId="4" xfId="11" applyFont="1" applyFill="1" applyBorder="1" applyAlignment="1">
      <alignment horizontal="left" vertical="center"/>
    </xf>
    <xf numFmtId="164" fontId="66" fillId="4" borderId="0" xfId="11" applyFont="1" applyFill="1" applyAlignment="1">
      <alignment horizontal="left" vertical="center"/>
    </xf>
    <xf numFmtId="164" fontId="66" fillId="4" borderId="3" xfId="11" applyFont="1" applyFill="1" applyBorder="1" applyAlignment="1">
      <alignment horizontal="left" vertical="center"/>
    </xf>
    <xf numFmtId="164" fontId="23" fillId="0" borderId="4" xfId="11" applyFont="1" applyBorder="1" applyAlignment="1">
      <alignment horizontal="left" vertical="center"/>
    </xf>
    <xf numFmtId="164" fontId="23" fillId="0" borderId="0" xfId="11" applyFont="1" applyAlignment="1">
      <alignment horizontal="left" vertical="center"/>
    </xf>
    <xf numFmtId="164" fontId="23" fillId="0" borderId="3" xfId="11" applyFont="1" applyBorder="1" applyAlignment="1">
      <alignment horizontal="left" vertical="center"/>
    </xf>
    <xf numFmtId="164" fontId="23" fillId="2" borderId="4" xfId="11" applyFont="1" applyFill="1" applyBorder="1" applyAlignment="1">
      <alignment horizontal="left" vertical="center"/>
    </xf>
    <xf numFmtId="164" fontId="23" fillId="2" borderId="0" xfId="11" applyFont="1" applyFill="1" applyAlignment="1">
      <alignment horizontal="left" vertical="center"/>
    </xf>
    <xf numFmtId="164" fontId="23" fillId="2" borderId="3" xfId="11" applyFont="1" applyFill="1" applyBorder="1" applyAlignment="1">
      <alignment horizontal="left" vertical="center"/>
    </xf>
    <xf numFmtId="164" fontId="66" fillId="21" borderId="4" xfId="11" applyFont="1" applyFill="1" applyBorder="1" applyAlignment="1">
      <alignment horizontal="left" vertical="center"/>
    </xf>
    <xf numFmtId="164" fontId="66" fillId="21" borderId="0" xfId="11" applyFont="1" applyFill="1" applyAlignment="1">
      <alignment horizontal="left" vertical="center"/>
    </xf>
    <xf numFmtId="164" fontId="66" fillId="21" borderId="3" xfId="11" applyFont="1" applyFill="1" applyBorder="1" applyAlignment="1">
      <alignment horizontal="left" vertical="center"/>
    </xf>
    <xf numFmtId="164" fontId="23" fillId="25" borderId="2" xfId="11" applyFont="1" applyFill="1" applyBorder="1" applyAlignment="1">
      <alignment horizontal="left" vertical="center"/>
    </xf>
    <xf numFmtId="164" fontId="23" fillId="25" borderId="1" xfId="11" applyFont="1" applyFill="1" applyBorder="1" applyAlignment="1">
      <alignment horizontal="left" vertical="center"/>
    </xf>
    <xf numFmtId="164" fontId="23" fillId="25" borderId="8" xfId="11" applyFont="1" applyFill="1" applyBorder="1" applyAlignment="1">
      <alignment horizontal="left" vertical="center"/>
    </xf>
    <xf numFmtId="164" fontId="23" fillId="16" borderId="4" xfId="11" applyFont="1" applyFill="1" applyBorder="1" applyAlignment="1">
      <alignment horizontal="left" vertical="center"/>
    </xf>
    <xf numFmtId="164" fontId="23" fillId="16" borderId="0" xfId="11" applyFont="1" applyFill="1" applyAlignment="1">
      <alignment horizontal="left" vertical="center"/>
    </xf>
    <xf numFmtId="164" fontId="23" fillId="16" borderId="3" xfId="11" applyFont="1" applyFill="1" applyBorder="1" applyAlignment="1">
      <alignment horizontal="left" vertical="center"/>
    </xf>
    <xf numFmtId="164" fontId="66" fillId="18" borderId="4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left" vertical="center"/>
    </xf>
    <xf numFmtId="164" fontId="66" fillId="18" borderId="3" xfId="11" applyFont="1" applyFill="1" applyBorder="1" applyAlignment="1">
      <alignment horizontal="left" vertical="center"/>
    </xf>
    <xf numFmtId="164" fontId="23" fillId="6" borderId="4" xfId="11" applyFont="1" applyFill="1" applyBorder="1" applyAlignment="1">
      <alignment horizontal="left" vertical="center"/>
    </xf>
    <xf numFmtId="164" fontId="23" fillId="6" borderId="0" xfId="11" applyFont="1" applyFill="1" applyAlignment="1">
      <alignment horizontal="left" vertical="center"/>
    </xf>
    <xf numFmtId="164" fontId="23" fillId="6" borderId="3" xfId="11" applyFont="1" applyFill="1" applyBorder="1" applyAlignment="1">
      <alignment horizontal="left" vertical="center"/>
    </xf>
    <xf numFmtId="164" fontId="66" fillId="26" borderId="4" xfId="11" applyFont="1" applyFill="1" applyBorder="1" applyAlignment="1">
      <alignment horizontal="left" vertical="center" wrapText="1"/>
    </xf>
    <xf numFmtId="164" fontId="66" fillId="26" borderId="0" xfId="11" applyFont="1" applyFill="1" applyAlignment="1">
      <alignment horizontal="left" vertical="center"/>
    </xf>
    <xf numFmtId="164" fontId="66" fillId="26" borderId="3" xfId="11" applyFont="1" applyFill="1" applyBorder="1" applyAlignment="1">
      <alignment horizontal="left" vertical="center"/>
    </xf>
    <xf numFmtId="164" fontId="23" fillId="13" borderId="4" xfId="11" applyFont="1" applyFill="1" applyBorder="1" applyAlignment="1">
      <alignment horizontal="left" vertical="center"/>
    </xf>
    <xf numFmtId="164" fontId="23" fillId="13" borderId="0" xfId="11" applyFont="1" applyFill="1" applyAlignment="1">
      <alignment horizontal="left" vertical="center"/>
    </xf>
    <xf numFmtId="164" fontId="23" fillId="13" borderId="3" xfId="11" applyFont="1" applyFill="1" applyBorder="1" applyAlignment="1">
      <alignment horizontal="left" vertical="center"/>
    </xf>
    <xf numFmtId="0" fontId="42" fillId="3" borderId="1" xfId="72" applyFont="1" applyFill="1" applyBorder="1" applyAlignment="1">
      <alignment horizontal="center" vertical="center" wrapText="1"/>
    </xf>
    <xf numFmtId="0" fontId="42" fillId="3" borderId="8" xfId="72" applyFont="1" applyFill="1" applyBorder="1" applyAlignment="1">
      <alignment horizontal="center" vertical="center" wrapText="1"/>
    </xf>
    <xf numFmtId="0" fontId="42" fillId="3" borderId="5" xfId="72" applyFont="1" applyFill="1" applyBorder="1" applyAlignment="1">
      <alignment horizontal="center" vertical="center" wrapText="1"/>
    </xf>
    <xf numFmtId="0" fontId="42" fillId="3" borderId="10" xfId="72" applyFont="1" applyFill="1" applyBorder="1" applyAlignment="1">
      <alignment horizontal="center" vertical="center" wrapText="1"/>
    </xf>
    <xf numFmtId="0" fontId="52" fillId="17" borderId="4" xfId="72" applyFont="1" applyFill="1" applyBorder="1" applyAlignment="1">
      <alignment horizontal="center" vertical="center" wrapText="1"/>
    </xf>
    <xf numFmtId="0" fontId="52" fillId="17" borderId="0" xfId="72" applyFont="1" applyFill="1" applyAlignment="1">
      <alignment horizontal="center" vertical="center" wrapText="1"/>
    </xf>
    <xf numFmtId="0" fontId="52" fillId="17" borderId="3" xfId="72" applyFont="1" applyFill="1" applyBorder="1" applyAlignment="1">
      <alignment horizontal="center" vertical="center" wrapText="1"/>
    </xf>
    <xf numFmtId="0" fontId="52" fillId="17" borderId="6" xfId="72" applyFont="1" applyFill="1" applyBorder="1" applyAlignment="1">
      <alignment horizontal="center" vertical="center" wrapText="1"/>
    </xf>
    <xf numFmtId="0" fontId="52" fillId="17" borderId="5" xfId="72" applyFont="1" applyFill="1" applyBorder="1" applyAlignment="1">
      <alignment horizontal="center" vertical="center" wrapText="1"/>
    </xf>
    <xf numFmtId="0" fontId="52" fillId="17" borderId="10" xfId="72" applyFont="1" applyFill="1" applyBorder="1" applyAlignment="1">
      <alignment horizontal="center" vertical="center" wrapText="1"/>
    </xf>
    <xf numFmtId="0" fontId="42" fillId="8" borderId="12" xfId="72" applyFont="1" applyFill="1" applyBorder="1" applyAlignment="1">
      <alignment horizontal="center" vertical="center" wrapText="1"/>
    </xf>
    <xf numFmtId="0" fontId="42" fillId="8" borderId="14" xfId="72" applyFont="1" applyFill="1" applyBorder="1" applyAlignment="1">
      <alignment horizontal="center" vertical="center" wrapText="1"/>
    </xf>
    <xf numFmtId="0" fontId="42" fillId="8" borderId="13" xfId="72" applyFont="1" applyFill="1" applyBorder="1" applyAlignment="1">
      <alignment horizontal="center" vertical="center" wrapText="1"/>
    </xf>
    <xf numFmtId="0" fontId="45" fillId="17" borderId="1" xfId="72" applyFont="1" applyFill="1" applyBorder="1" applyAlignment="1">
      <alignment horizontal="center" vertical="center" wrapText="1"/>
    </xf>
    <xf numFmtId="0" fontId="45" fillId="17" borderId="0" xfId="72" applyFont="1" applyFill="1" applyAlignment="1">
      <alignment horizontal="center" vertical="center" wrapText="1"/>
    </xf>
    <xf numFmtId="0" fontId="74" fillId="4" borderId="11" xfId="36" applyFont="1" applyFill="1" applyBorder="1" applyAlignment="1">
      <alignment horizontal="center" vertical="center" wrapText="1"/>
    </xf>
    <xf numFmtId="0" fontId="74" fillId="4" borderId="9" xfId="36" applyFont="1" applyFill="1" applyBorder="1" applyAlignment="1">
      <alignment horizontal="center" vertical="center" wrapText="1"/>
    </xf>
    <xf numFmtId="0" fontId="74" fillId="4" borderId="7" xfId="36" applyFont="1" applyFill="1" applyBorder="1" applyAlignment="1">
      <alignment horizontal="center" vertical="center" wrapText="1"/>
    </xf>
    <xf numFmtId="0" fontId="42" fillId="10" borderId="11" xfId="72" applyFont="1" applyFill="1" applyBorder="1" applyAlignment="1">
      <alignment horizontal="center" vertical="center" wrapText="1"/>
    </xf>
    <xf numFmtId="0" fontId="42" fillId="10" borderId="7" xfId="72" applyFont="1" applyFill="1" applyBorder="1" applyAlignment="1">
      <alignment horizontal="center" vertical="center" wrapText="1"/>
    </xf>
    <xf numFmtId="0" fontId="42" fillId="20" borderId="11" xfId="72" applyFont="1" applyFill="1" applyBorder="1" applyAlignment="1">
      <alignment horizontal="center" vertical="center" wrapText="1"/>
    </xf>
    <xf numFmtId="0" fontId="42" fillId="20" borderId="9" xfId="72" applyFont="1" applyFill="1" applyBorder="1" applyAlignment="1">
      <alignment horizontal="center" vertical="center" wrapText="1"/>
    </xf>
    <xf numFmtId="0" fontId="42" fillId="20" borderId="7" xfId="72" applyFont="1" applyFill="1" applyBorder="1" applyAlignment="1">
      <alignment horizontal="center" vertical="center" wrapText="1"/>
    </xf>
    <xf numFmtId="0" fontId="66" fillId="4" borderId="2" xfId="72" applyFont="1" applyFill="1" applyBorder="1" applyAlignment="1">
      <alignment horizontal="center" vertical="center" wrapText="1"/>
    </xf>
    <xf numFmtId="0" fontId="66" fillId="4" borderId="1" xfId="72" applyFont="1" applyFill="1" applyBorder="1" applyAlignment="1">
      <alignment horizontal="center" vertical="center" wrapText="1"/>
    </xf>
    <xf numFmtId="0" fontId="66" fillId="4" borderId="8" xfId="72" applyFont="1" applyFill="1" applyBorder="1" applyAlignment="1">
      <alignment horizontal="center" vertical="center" wrapText="1"/>
    </xf>
    <xf numFmtId="0" fontId="66" fillId="4" borderId="6" xfId="72" applyFont="1" applyFill="1" applyBorder="1" applyAlignment="1">
      <alignment horizontal="center" vertical="center" wrapText="1"/>
    </xf>
    <xf numFmtId="0" fontId="66" fillId="4" borderId="5" xfId="72" applyFont="1" applyFill="1" applyBorder="1" applyAlignment="1">
      <alignment horizontal="center" vertical="center" wrapText="1"/>
    </xf>
    <xf numFmtId="0" fontId="66" fillId="4" borderId="10" xfId="72" applyFont="1" applyFill="1" applyBorder="1" applyAlignment="1">
      <alignment horizontal="center" vertical="center" wrapText="1"/>
    </xf>
    <xf numFmtId="0" fontId="42" fillId="2" borderId="11" xfId="72" applyFont="1" applyFill="1" applyBorder="1" applyAlignment="1">
      <alignment horizontal="center" vertical="center" wrapText="1"/>
    </xf>
    <xf numFmtId="0" fontId="42" fillId="2" borderId="9" xfId="72" applyFont="1" applyFill="1" applyBorder="1" applyAlignment="1">
      <alignment horizontal="center" vertical="center" wrapText="1"/>
    </xf>
    <xf numFmtId="0" fontId="42" fillId="2" borderId="7" xfId="72" applyFont="1" applyFill="1" applyBorder="1" applyAlignment="1">
      <alignment horizontal="center" vertical="center" wrapText="1"/>
    </xf>
    <xf numFmtId="0" fontId="66" fillId="4" borderId="4" xfId="72" applyFont="1" applyFill="1" applyBorder="1" applyAlignment="1">
      <alignment horizontal="center" vertical="center" wrapText="1"/>
    </xf>
    <xf numFmtId="0" fontId="66" fillId="4" borderId="0" xfId="72" applyFont="1" applyFill="1" applyAlignment="1">
      <alignment horizontal="center" vertical="center" wrapText="1"/>
    </xf>
    <xf numFmtId="0" fontId="66" fillId="4" borderId="3" xfId="72" applyFont="1" applyFill="1" applyBorder="1" applyAlignment="1">
      <alignment horizontal="center" vertical="center" wrapText="1"/>
    </xf>
    <xf numFmtId="0" fontId="50" fillId="4" borderId="2" xfId="72" applyFont="1" applyFill="1" applyBorder="1" applyAlignment="1">
      <alignment horizontal="center" vertical="center" wrapText="1"/>
    </xf>
    <xf numFmtId="0" fontId="50" fillId="4" borderId="1" xfId="72" applyFont="1" applyFill="1" applyBorder="1" applyAlignment="1">
      <alignment horizontal="center" vertical="center" wrapText="1"/>
    </xf>
    <xf numFmtId="0" fontId="50" fillId="4" borderId="8" xfId="72" applyFont="1" applyFill="1" applyBorder="1" applyAlignment="1">
      <alignment horizontal="center" vertical="center" wrapText="1"/>
    </xf>
    <xf numFmtId="0" fontId="50" fillId="4" borderId="4" xfId="72" applyFont="1" applyFill="1" applyBorder="1" applyAlignment="1">
      <alignment horizontal="center" vertical="center" wrapText="1"/>
    </xf>
    <xf numFmtId="0" fontId="50" fillId="4" borderId="0" xfId="72" applyFont="1" applyFill="1" applyAlignment="1">
      <alignment horizontal="center" vertical="center" wrapText="1"/>
    </xf>
    <xf numFmtId="0" fontId="50" fillId="4" borderId="3" xfId="72" applyFont="1" applyFill="1" applyBorder="1" applyAlignment="1">
      <alignment horizontal="center" vertical="center" wrapText="1"/>
    </xf>
    <xf numFmtId="0" fontId="50" fillId="4" borderId="6" xfId="72" applyFont="1" applyFill="1" applyBorder="1" applyAlignment="1">
      <alignment horizontal="center" vertical="center" wrapText="1"/>
    </xf>
    <xf numFmtId="0" fontId="50" fillId="4" borderId="5" xfId="72" applyFont="1" applyFill="1" applyBorder="1" applyAlignment="1">
      <alignment horizontal="center" vertical="center" wrapText="1"/>
    </xf>
    <xf numFmtId="0" fontId="50" fillId="4" borderId="10" xfId="72" applyFont="1" applyFill="1" applyBorder="1" applyAlignment="1">
      <alignment horizontal="center" vertical="center" wrapText="1"/>
    </xf>
    <xf numFmtId="0" fontId="42" fillId="16" borderId="11" xfId="72" applyFont="1" applyFill="1" applyBorder="1" applyAlignment="1">
      <alignment horizontal="center" vertical="center" wrapText="1"/>
    </xf>
    <xf numFmtId="0" fontId="42" fillId="16" borderId="9" xfId="72" applyFont="1" applyFill="1" applyBorder="1" applyAlignment="1">
      <alignment horizontal="center" vertical="center" wrapText="1"/>
    </xf>
    <xf numFmtId="0" fontId="42" fillId="16" borderId="7" xfId="72" applyFont="1" applyFill="1" applyBorder="1" applyAlignment="1">
      <alignment horizontal="center" vertical="center" wrapText="1"/>
    </xf>
    <xf numFmtId="0" fontId="43" fillId="29" borderId="11" xfId="72" applyFont="1" applyFill="1" applyBorder="1" applyAlignment="1">
      <alignment horizontal="center" vertical="center" wrapText="1"/>
    </xf>
    <xf numFmtId="0" fontId="43" fillId="29" borderId="9" xfId="72" applyFont="1" applyFill="1" applyBorder="1" applyAlignment="1">
      <alignment horizontal="center" vertical="center" wrapText="1"/>
    </xf>
    <xf numFmtId="0" fontId="43" fillId="29" borderId="7" xfId="72" applyFont="1" applyFill="1" applyBorder="1" applyAlignment="1">
      <alignment horizontal="center" vertical="center" wrapText="1"/>
    </xf>
    <xf numFmtId="0" fontId="43" fillId="30" borderId="11" xfId="72" applyFont="1" applyFill="1" applyBorder="1" applyAlignment="1">
      <alignment horizontal="center" vertical="center" wrapText="1"/>
    </xf>
    <xf numFmtId="0" fontId="43" fillId="30" borderId="9" xfId="72" applyFont="1" applyFill="1" applyBorder="1" applyAlignment="1">
      <alignment horizontal="center" vertical="center" wrapText="1"/>
    </xf>
    <xf numFmtId="0" fontId="43" fillId="30" borderId="7" xfId="72" applyFont="1" applyFill="1" applyBorder="1" applyAlignment="1">
      <alignment horizontal="center" vertical="center" wrapText="1"/>
    </xf>
    <xf numFmtId="0" fontId="42" fillId="11" borderId="11" xfId="72" applyFont="1" applyFill="1" applyBorder="1" applyAlignment="1">
      <alignment horizontal="center" vertical="center" wrapText="1"/>
    </xf>
    <xf numFmtId="0" fontId="42" fillId="11" borderId="9" xfId="72" applyFont="1" applyFill="1" applyBorder="1" applyAlignment="1">
      <alignment horizontal="center" vertical="center" wrapText="1"/>
    </xf>
    <xf numFmtId="0" fontId="42" fillId="11" borderId="7" xfId="72" applyFont="1" applyFill="1" applyBorder="1" applyAlignment="1">
      <alignment horizontal="center" vertical="center" wrapText="1"/>
    </xf>
    <xf numFmtId="0" fontId="43" fillId="15" borderId="11" xfId="72" applyFont="1" applyFill="1" applyBorder="1" applyAlignment="1">
      <alignment horizontal="center" vertical="center" wrapText="1"/>
    </xf>
    <xf numFmtId="0" fontId="43" fillId="15" borderId="9" xfId="72" applyFont="1" applyFill="1" applyBorder="1" applyAlignment="1">
      <alignment horizontal="center" vertical="center" wrapText="1"/>
    </xf>
    <xf numFmtId="0" fontId="43" fillId="15" borderId="7" xfId="72" applyFont="1" applyFill="1" applyBorder="1" applyAlignment="1">
      <alignment horizontal="center" vertical="center" wrapText="1"/>
    </xf>
    <xf numFmtId="0" fontId="52" fillId="17" borderId="8" xfId="72" applyFont="1" applyFill="1" applyBorder="1" applyAlignment="1">
      <alignment horizontal="center" vertical="center" wrapText="1"/>
    </xf>
    <xf numFmtId="0" fontId="46" fillId="4" borderId="1" xfId="72" applyFont="1" applyFill="1" applyBorder="1" applyAlignment="1">
      <alignment horizontal="center" vertical="center" wrapText="1"/>
    </xf>
    <xf numFmtId="0" fontId="46" fillId="4" borderId="8" xfId="72" applyFont="1" applyFill="1" applyBorder="1" applyAlignment="1">
      <alignment horizontal="center" vertical="center" wrapText="1"/>
    </xf>
    <xf numFmtId="0" fontId="46" fillId="4" borderId="5" xfId="72" applyFont="1" applyFill="1" applyBorder="1" applyAlignment="1">
      <alignment horizontal="center" vertical="center" wrapText="1"/>
    </xf>
    <xf numFmtId="0" fontId="46" fillId="4" borderId="10" xfId="72" applyFont="1" applyFill="1" applyBorder="1" applyAlignment="1">
      <alignment horizontal="center" vertical="center" wrapText="1"/>
    </xf>
    <xf numFmtId="0" fontId="68" fillId="3" borderId="1" xfId="72" applyFont="1" applyFill="1" applyBorder="1" applyAlignment="1">
      <alignment horizontal="center" vertical="center" wrapText="1"/>
    </xf>
    <xf numFmtId="0" fontId="68" fillId="3" borderId="8" xfId="72" applyFont="1" applyFill="1" applyBorder="1" applyAlignment="1">
      <alignment horizontal="center" vertical="center" wrapText="1"/>
    </xf>
    <xf numFmtId="0" fontId="68" fillId="3" borderId="0" xfId="72" applyFont="1" applyFill="1" applyAlignment="1">
      <alignment horizontal="center" vertical="center" wrapText="1"/>
    </xf>
    <xf numFmtId="0" fontId="68" fillId="3" borderId="3" xfId="72" applyFont="1" applyFill="1" applyBorder="1" applyAlignment="1">
      <alignment horizontal="center" vertical="center" wrapText="1"/>
    </xf>
    <xf numFmtId="0" fontId="68" fillId="3" borderId="5" xfId="72" applyFont="1" applyFill="1" applyBorder="1" applyAlignment="1">
      <alignment horizontal="center" vertical="center" wrapText="1"/>
    </xf>
    <xf numFmtId="0" fontId="68" fillId="3" borderId="10" xfId="72" applyFont="1" applyFill="1" applyBorder="1" applyAlignment="1">
      <alignment horizontal="center" vertical="center" wrapText="1"/>
    </xf>
    <xf numFmtId="0" fontId="72" fillId="6" borderId="2" xfId="72" applyFont="1" applyFill="1" applyBorder="1" applyAlignment="1">
      <alignment horizontal="center" vertical="center" wrapText="1"/>
    </xf>
    <xf numFmtId="0" fontId="72" fillId="6" borderId="1" xfId="72" applyFont="1" applyFill="1" applyBorder="1" applyAlignment="1">
      <alignment horizontal="center" vertical="center" wrapText="1"/>
    </xf>
    <xf numFmtId="0" fontId="72" fillId="6" borderId="8" xfId="72" applyFont="1" applyFill="1" applyBorder="1" applyAlignment="1">
      <alignment horizontal="center" vertical="center" wrapText="1"/>
    </xf>
    <xf numFmtId="0" fontId="72" fillId="6" borderId="4" xfId="72" applyFont="1" applyFill="1" applyBorder="1" applyAlignment="1">
      <alignment horizontal="center" vertical="center" wrapText="1"/>
    </xf>
    <xf numFmtId="0" fontId="72" fillId="6" borderId="0" xfId="72" applyFont="1" applyFill="1" applyAlignment="1">
      <alignment horizontal="center" vertical="center" wrapText="1"/>
    </xf>
    <xf numFmtId="0" fontId="72" fillId="6" borderId="3" xfId="72" applyFont="1" applyFill="1" applyBorder="1" applyAlignment="1">
      <alignment horizontal="center" vertical="center" wrapText="1"/>
    </xf>
    <xf numFmtId="0" fontId="72" fillId="6" borderId="6" xfId="72" applyFont="1" applyFill="1" applyBorder="1" applyAlignment="1">
      <alignment horizontal="center" vertical="center" wrapText="1"/>
    </xf>
    <xf numFmtId="0" fontId="72" fillId="6" borderId="5" xfId="72" applyFont="1" applyFill="1" applyBorder="1" applyAlignment="1">
      <alignment horizontal="center" vertical="center" wrapText="1"/>
    </xf>
    <xf numFmtId="0" fontId="72" fillId="6" borderId="10" xfId="72" applyFont="1" applyFill="1" applyBorder="1" applyAlignment="1">
      <alignment horizontal="center" vertical="center" wrapText="1"/>
    </xf>
    <xf numFmtId="0" fontId="69" fillId="6" borderId="1" xfId="36" applyNumberFormat="1" applyFont="1" applyFill="1" applyBorder="1" applyAlignment="1">
      <alignment horizontal="center" vertical="center" wrapText="1"/>
    </xf>
    <xf numFmtId="0" fontId="69" fillId="6" borderId="8" xfId="36" applyNumberFormat="1" applyFont="1" applyFill="1" applyBorder="1" applyAlignment="1">
      <alignment horizontal="center" vertical="center" wrapText="1"/>
    </xf>
    <xf numFmtId="0" fontId="69" fillId="6" borderId="0" xfId="36" applyNumberFormat="1" applyFont="1" applyFill="1" applyAlignment="1">
      <alignment horizontal="center" vertical="center" wrapText="1"/>
    </xf>
    <xf numFmtId="0" fontId="69" fillId="6" borderId="3" xfId="36" applyNumberFormat="1" applyFont="1" applyFill="1" applyBorder="1" applyAlignment="1">
      <alignment horizontal="center" vertical="center" wrapText="1"/>
    </xf>
    <xf numFmtId="0" fontId="69" fillId="6" borderId="5" xfId="36" applyNumberFormat="1" applyFont="1" applyFill="1" applyBorder="1" applyAlignment="1">
      <alignment horizontal="center" vertical="center" wrapText="1"/>
    </xf>
    <xf numFmtId="0" fontId="69" fillId="6" borderId="10" xfId="36" applyNumberFormat="1" applyFont="1" applyFill="1" applyBorder="1" applyAlignment="1">
      <alignment horizontal="center" vertical="center" wrapText="1"/>
    </xf>
    <xf numFmtId="0" fontId="68" fillId="17" borderId="0" xfId="72" applyFont="1" applyFill="1" applyAlignment="1">
      <alignment horizontal="center" vertical="center" wrapText="1"/>
    </xf>
    <xf numFmtId="0" fontId="73" fillId="17" borderId="4" xfId="72" applyFont="1" applyFill="1" applyBorder="1" applyAlignment="1">
      <alignment horizontal="center" vertical="center" wrapText="1"/>
    </xf>
    <xf numFmtId="0" fontId="73" fillId="17" borderId="0" xfId="72" applyFont="1" applyFill="1" applyAlignment="1">
      <alignment horizontal="center" vertical="center" wrapText="1"/>
    </xf>
    <xf numFmtId="0" fontId="73" fillId="17" borderId="3" xfId="72" applyFont="1" applyFill="1" applyBorder="1" applyAlignment="1">
      <alignment horizontal="center" vertical="center" wrapText="1"/>
    </xf>
    <xf numFmtId="0" fontId="73" fillId="17" borderId="6" xfId="72" applyFont="1" applyFill="1" applyBorder="1" applyAlignment="1">
      <alignment horizontal="center" vertical="center" wrapText="1"/>
    </xf>
    <xf numFmtId="0" fontId="73" fillId="17" borderId="5" xfId="72" applyFont="1" applyFill="1" applyBorder="1" applyAlignment="1">
      <alignment horizontal="center" vertical="center" wrapText="1"/>
    </xf>
    <xf numFmtId="0" fontId="73" fillId="17" borderId="10" xfId="72" applyFont="1" applyFill="1" applyBorder="1" applyAlignment="1">
      <alignment horizontal="center" vertical="center" wrapText="1"/>
    </xf>
    <xf numFmtId="0" fontId="23" fillId="3" borderId="0" xfId="72" applyFont="1" applyFill="1" applyAlignment="1">
      <alignment horizontal="center" vertical="center" wrapText="1"/>
    </xf>
    <xf numFmtId="0" fontId="41" fillId="6" borderId="2" xfId="72" applyFont="1" applyFill="1" applyBorder="1" applyAlignment="1">
      <alignment horizontal="center" vertical="center" wrapText="1"/>
    </xf>
    <xf numFmtId="0" fontId="41" fillId="6" borderId="1" xfId="72" applyFont="1" applyFill="1" applyBorder="1" applyAlignment="1">
      <alignment horizontal="center" vertical="center" wrapText="1"/>
    </xf>
    <xf numFmtId="0" fontId="41" fillId="6" borderId="8" xfId="72" applyFont="1" applyFill="1" applyBorder="1" applyAlignment="1">
      <alignment horizontal="center" vertical="center" wrapText="1"/>
    </xf>
    <xf numFmtId="0" fontId="41" fillId="6" borderId="4" xfId="72" applyFont="1" applyFill="1" applyBorder="1" applyAlignment="1">
      <alignment horizontal="center" vertical="center" wrapText="1"/>
    </xf>
    <xf numFmtId="0" fontId="41" fillId="6" borderId="0" xfId="72" applyFont="1" applyFill="1" applyAlignment="1">
      <alignment horizontal="center" vertical="center" wrapText="1"/>
    </xf>
    <xf numFmtId="0" fontId="41" fillId="6" borderId="3" xfId="72" applyFont="1" applyFill="1" applyBorder="1" applyAlignment="1">
      <alignment horizontal="center" vertical="center" wrapText="1"/>
    </xf>
    <xf numFmtId="0" fontId="41" fillId="6" borderId="6" xfId="72" applyFont="1" applyFill="1" applyBorder="1" applyAlignment="1">
      <alignment horizontal="center" vertical="center" wrapText="1"/>
    </xf>
    <xf numFmtId="0" fontId="41" fillId="6" borderId="5" xfId="72" applyFont="1" applyFill="1" applyBorder="1" applyAlignment="1">
      <alignment horizontal="center" vertical="center" wrapText="1"/>
    </xf>
    <xf numFmtId="0" fontId="41" fillId="6" borderId="10" xfId="72" applyFont="1" applyFill="1" applyBorder="1" applyAlignment="1">
      <alignment horizontal="center" vertical="center" wrapText="1"/>
    </xf>
    <xf numFmtId="0" fontId="43" fillId="4" borderId="11" xfId="72" applyFont="1" applyFill="1" applyBorder="1" applyAlignment="1">
      <alignment horizontal="center" vertical="center" wrapText="1"/>
    </xf>
    <xf numFmtId="0" fontId="43" fillId="4" borderId="7" xfId="72" applyFont="1" applyFill="1" applyBorder="1" applyAlignment="1">
      <alignment horizontal="center" vertical="center"/>
    </xf>
    <xf numFmtId="0" fontId="43" fillId="31" borderId="11" xfId="72" applyFont="1" applyFill="1" applyBorder="1" applyAlignment="1">
      <alignment horizontal="center" vertical="center" wrapText="1"/>
    </xf>
    <xf numFmtId="0" fontId="43" fillId="31" borderId="9" xfId="72" applyFont="1" applyFill="1" applyBorder="1" applyAlignment="1">
      <alignment horizontal="center" vertical="center" wrapText="1"/>
    </xf>
    <xf numFmtId="0" fontId="43" fillId="31" borderId="7" xfId="72" applyFont="1" applyFill="1" applyBorder="1" applyAlignment="1">
      <alignment horizontal="center" vertical="center" wrapText="1"/>
    </xf>
    <xf numFmtId="0" fontId="37" fillId="23" borderId="19" xfId="12" applyNumberFormat="1" applyFill="1" applyBorder="1" applyAlignment="1">
      <alignment horizontal="center" vertical="center" wrapText="1"/>
    </xf>
    <xf numFmtId="0" fontId="37" fillId="23" borderId="20" xfId="12" applyNumberFormat="1" applyFill="1" applyBorder="1" applyAlignment="1">
      <alignment horizontal="center" vertical="center" wrapText="1"/>
    </xf>
    <xf numFmtId="0" fontId="48" fillId="27" borderId="23" xfId="12" applyNumberFormat="1" applyFont="1" applyFill="1" applyBorder="1" applyAlignment="1">
      <alignment horizontal="center" vertical="center" wrapText="1"/>
    </xf>
    <xf numFmtId="0" fontId="48" fillId="27" borderId="20" xfId="12" applyNumberFormat="1" applyFont="1" applyFill="1" applyBorder="1" applyAlignment="1">
      <alignment horizontal="center" vertical="center" wrapText="1"/>
    </xf>
    <xf numFmtId="164" fontId="37" fillId="23" borderId="26" xfId="12" applyFill="1" applyBorder="1" applyAlignment="1">
      <alignment horizontal="center" vertical="center"/>
    </xf>
    <xf numFmtId="164" fontId="37" fillId="23" borderId="27" xfId="12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 wrapText="1"/>
    </xf>
    <xf numFmtId="166" fontId="23" fillId="23" borderId="3" xfId="11" applyNumberFormat="1" applyFont="1" applyFill="1" applyBorder="1" applyAlignment="1">
      <alignment horizontal="center" vertical="center" wrapText="1"/>
    </xf>
    <xf numFmtId="166" fontId="23" fillId="23" borderId="4" xfId="11" applyNumberFormat="1" applyFont="1" applyFill="1" applyBorder="1" applyAlignment="1">
      <alignment horizontal="center" vertical="center" wrapText="1"/>
    </xf>
    <xf numFmtId="164" fontId="59" fillId="23" borderId="11" xfId="11" applyFont="1" applyFill="1" applyBorder="1" applyAlignment="1">
      <alignment horizontal="center" vertical="center" wrapText="1"/>
    </xf>
    <xf numFmtId="164" fontId="59" fillId="23" borderId="9" xfId="11" applyFont="1" applyFill="1" applyBorder="1" applyAlignment="1">
      <alignment horizontal="center" vertical="center" wrapText="1"/>
    </xf>
    <xf numFmtId="164" fontId="59" fillId="23" borderId="7" xfId="11" applyFont="1" applyFill="1" applyBorder="1" applyAlignment="1">
      <alignment horizontal="center" vertical="center" wrapText="1"/>
    </xf>
    <xf numFmtId="166" fontId="63" fillId="23" borderId="17" xfId="11" applyNumberFormat="1" applyFont="1" applyFill="1" applyBorder="1" applyAlignment="1">
      <alignment horizontal="center" vertical="center"/>
    </xf>
    <xf numFmtId="166" fontId="63" fillId="23" borderId="22" xfId="11" applyNumberFormat="1" applyFont="1" applyFill="1" applyBorder="1" applyAlignment="1">
      <alignment horizontal="center" vertical="center"/>
    </xf>
    <xf numFmtId="166" fontId="63" fillId="23" borderId="18" xfId="11" applyNumberFormat="1" applyFont="1" applyFill="1" applyBorder="1" applyAlignment="1">
      <alignment horizontal="center" vertical="center"/>
    </xf>
  </cellXfs>
  <cellStyles count="7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4" xfId="43" xr:uid="{ADA44863-6941-4B80-AF13-6639AC10EDA5}"/>
    <cellStyle name="Normal 3 4 2" xfId="73" xr:uid="{6B53A257-21D1-49B3-AC1D-2F280134292A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1f3c37288b9fb7283aaec69ba14bf589" TargetMode="External"/><Relationship Id="rId13" Type="http://schemas.openxmlformats.org/officeDocument/2006/relationships/hyperlink" Target="https://ieeesa.webex.com/ieeesa/j.php?MTID=m1f3c37288b9fb7283aaec69ba14bf589" TargetMode="External"/><Relationship Id="rId18" Type="http://schemas.openxmlformats.org/officeDocument/2006/relationships/hyperlink" Target="https://ieeesa.webex.com/ieeesa/j.php?MTID=mbf7f0bdc08d2e28b0f641b891280aa36" TargetMode="External"/><Relationship Id="rId3" Type="http://schemas.openxmlformats.org/officeDocument/2006/relationships/hyperlink" Target="https://ieeesa.webex.com/ieeesa/j.php?MTID=mbb265b406d743ddf57d041d19b1c247a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de9b274258d15d0b87e8ac96c313645b" TargetMode="External"/><Relationship Id="rId17" Type="http://schemas.openxmlformats.org/officeDocument/2006/relationships/hyperlink" Target="https://ieeesa.webex.com/ieeesa/j.php?MTID=m1f3c37288b9fb7283aaec69ba14bf589" TargetMode="External"/><Relationship Id="rId2" Type="http://schemas.openxmlformats.org/officeDocument/2006/relationships/hyperlink" Target="https://ieeesa.webex.com/ieeesa/j.php?MTID=mbf7f0bdc08d2e28b0f641b891280aa36" TargetMode="External"/><Relationship Id="rId16" Type="http://schemas.openxmlformats.org/officeDocument/2006/relationships/hyperlink" Target="https://ieeesa.webex.com/ieeesa/j.php?MTID=mde9b274258d15d0b87e8ac96c313645b" TargetMode="External"/><Relationship Id="rId20" Type="http://schemas.openxmlformats.org/officeDocument/2006/relationships/hyperlink" Target="https://ieeesa.webex.com/ieeesa/j.php?MTID=mde9b274258d15d0b87e8ac96c313645b" TargetMode="External"/><Relationship Id="rId1" Type="http://schemas.openxmlformats.org/officeDocument/2006/relationships/hyperlink" Target="https://ieeesa.webex.com/ieeesa/j.php?MTID=m1f3c37288b9fb7283aaec69ba14bf589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bb265b406d743ddf57d041d19b1c247a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bb265b406d743ddf57d041d19b1c247a" TargetMode="External"/><Relationship Id="rId10" Type="http://schemas.openxmlformats.org/officeDocument/2006/relationships/hyperlink" Target="https://ieeesa.webex.com/ieeesa/j.php?MTID=mbf7f0bdc08d2e28b0f641b891280aa36" TargetMode="External"/><Relationship Id="rId19" Type="http://schemas.openxmlformats.org/officeDocument/2006/relationships/hyperlink" Target="https://ieeesa.webex.com/ieeesa/j.php?MTID=mbb265b406d743ddf57d041d19b1c247a" TargetMode="External"/><Relationship Id="rId4" Type="http://schemas.openxmlformats.org/officeDocument/2006/relationships/hyperlink" Target="https://ieeesa.webex.com/ieeesa/j.php?MTID=mde9b274258d15d0b87e8ac96c313645b" TargetMode="External"/><Relationship Id="rId9" Type="http://schemas.openxmlformats.org/officeDocument/2006/relationships/hyperlink" Target="https://ieeesa.webex.com/ieeesa/j.php?MTID=m1f3c37288b9fb7283aaec69ba14bf589" TargetMode="External"/><Relationship Id="rId14" Type="http://schemas.openxmlformats.org/officeDocument/2006/relationships/hyperlink" Target="https://ieeesa.webex.com/ieeesa/j.php?MTID=mbf7f0bdc08d2e28b0f641b891280aa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5/15-25-0127-01-04ab-tg4ab-2025-jan-interim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topLeftCell="A3" zoomScale="80" zoomScaleNormal="80" workbookViewId="0">
      <selection activeCell="J7" sqref="J7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45" t="s">
        <v>177</v>
      </c>
      <c r="B1" s="78" t="s">
        <v>178</v>
      </c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  <c r="Z1" s="80"/>
      <c r="AA1" s="79"/>
      <c r="AB1" s="80"/>
      <c r="AC1" s="81"/>
    </row>
    <row r="2" spans="1:29" ht="23.25" customHeight="1" x14ac:dyDescent="0.4">
      <c r="A2" s="146"/>
      <c r="B2" s="82" t="s">
        <v>158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/>
    </row>
    <row r="3" spans="1:29" ht="13.5" customHeight="1" thickBot="1" x14ac:dyDescent="0.3">
      <c r="A3" s="146"/>
      <c r="B3" s="85" t="s">
        <v>95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  <c r="AA3" s="86"/>
      <c r="AB3" s="86"/>
      <c r="AC3" s="88"/>
    </row>
    <row r="4" spans="1:29" ht="12.75" customHeight="1" x14ac:dyDescent="0.25">
      <c r="A4" s="327" t="s">
        <v>77</v>
      </c>
      <c r="B4" s="147" t="s">
        <v>46</v>
      </c>
      <c r="C4" s="148"/>
      <c r="D4" s="133" t="s">
        <v>47</v>
      </c>
      <c r="E4" s="134"/>
      <c r="F4" s="134"/>
      <c r="G4" s="134"/>
      <c r="H4" s="135"/>
      <c r="I4" s="133" t="s">
        <v>48</v>
      </c>
      <c r="J4" s="134"/>
      <c r="K4" s="134"/>
      <c r="L4" s="134"/>
      <c r="M4" s="135"/>
      <c r="N4" s="133" t="s">
        <v>49</v>
      </c>
      <c r="O4" s="134"/>
      <c r="P4" s="134"/>
      <c r="Q4" s="134"/>
      <c r="R4" s="135"/>
      <c r="S4" s="133" t="s">
        <v>50</v>
      </c>
      <c r="T4" s="134"/>
      <c r="U4" s="134"/>
      <c r="V4" s="134"/>
      <c r="W4" s="135"/>
      <c r="X4" s="133" t="s">
        <v>67</v>
      </c>
      <c r="Y4" s="134"/>
      <c r="Z4" s="135"/>
      <c r="AA4" s="133" t="s">
        <v>179</v>
      </c>
      <c r="AB4" s="134"/>
      <c r="AC4" s="135"/>
    </row>
    <row r="5" spans="1:29" ht="13.5" customHeight="1" thickBot="1" x14ac:dyDescent="0.3">
      <c r="A5" s="328"/>
      <c r="B5" s="149">
        <v>45725</v>
      </c>
      <c r="C5" s="150"/>
      <c r="D5" s="324">
        <v>45726</v>
      </c>
      <c r="E5" s="324"/>
      <c r="F5" s="324"/>
      <c r="G5" s="324"/>
      <c r="H5" s="325"/>
      <c r="I5" s="326">
        <v>45727</v>
      </c>
      <c r="J5" s="324"/>
      <c r="K5" s="324"/>
      <c r="L5" s="324"/>
      <c r="M5" s="325"/>
      <c r="N5" s="326">
        <v>45728</v>
      </c>
      <c r="O5" s="324"/>
      <c r="P5" s="324"/>
      <c r="Q5" s="324"/>
      <c r="R5" s="325"/>
      <c r="S5" s="326">
        <v>45729</v>
      </c>
      <c r="T5" s="324"/>
      <c r="U5" s="324"/>
      <c r="V5" s="324"/>
      <c r="W5" s="325"/>
      <c r="X5" s="136">
        <v>45730</v>
      </c>
      <c r="Y5" s="137"/>
      <c r="Z5" s="138"/>
      <c r="AA5" s="136">
        <v>45731</v>
      </c>
      <c r="AB5" s="137"/>
      <c r="AC5" s="138"/>
    </row>
    <row r="6" spans="1:29" ht="15.75" customHeight="1" x14ac:dyDescent="0.25">
      <c r="A6" s="328"/>
      <c r="B6" s="330" t="s">
        <v>180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2"/>
      <c r="X6" s="44"/>
      <c r="Y6" s="45"/>
      <c r="Z6" s="46"/>
      <c r="AA6" s="44"/>
      <c r="AB6" s="45"/>
      <c r="AC6" s="46"/>
    </row>
    <row r="7" spans="1:29" ht="15.75" customHeight="1" x14ac:dyDescent="0.25">
      <c r="A7" s="328"/>
      <c r="B7" s="322" t="s">
        <v>181</v>
      </c>
      <c r="C7" s="323"/>
      <c r="D7" s="131" t="s">
        <v>182</v>
      </c>
      <c r="E7" s="132" t="s">
        <v>181</v>
      </c>
      <c r="F7" s="132" t="s">
        <v>183</v>
      </c>
      <c r="G7" s="132" t="s">
        <v>184</v>
      </c>
      <c r="H7" s="320" t="s">
        <v>141</v>
      </c>
      <c r="I7" s="131" t="s">
        <v>182</v>
      </c>
      <c r="J7" s="132" t="s">
        <v>181</v>
      </c>
      <c r="K7" s="132" t="s">
        <v>183</v>
      </c>
      <c r="L7" s="132" t="s">
        <v>184</v>
      </c>
      <c r="M7" s="320" t="s">
        <v>141</v>
      </c>
      <c r="N7" s="131" t="s">
        <v>182</v>
      </c>
      <c r="O7" s="132" t="s">
        <v>181</v>
      </c>
      <c r="P7" s="132" t="s">
        <v>183</v>
      </c>
      <c r="Q7" s="132" t="s">
        <v>184</v>
      </c>
      <c r="R7" s="320" t="s">
        <v>141</v>
      </c>
      <c r="S7" s="131" t="s">
        <v>182</v>
      </c>
      <c r="T7" s="132" t="s">
        <v>181</v>
      </c>
      <c r="U7" s="132" t="s">
        <v>183</v>
      </c>
      <c r="V7" s="132" t="s">
        <v>184</v>
      </c>
      <c r="W7" s="320" t="s">
        <v>141</v>
      </c>
      <c r="X7" s="44"/>
      <c r="Y7" s="45"/>
      <c r="Z7" s="46"/>
      <c r="AA7" s="44"/>
      <c r="AB7" s="45"/>
      <c r="AC7" s="46"/>
    </row>
    <row r="8" spans="1:29" ht="12.75" customHeight="1" thickBot="1" x14ac:dyDescent="0.3">
      <c r="A8" s="329"/>
      <c r="B8" s="318">
        <v>306</v>
      </c>
      <c r="C8" s="319"/>
      <c r="D8" s="43" t="s">
        <v>185</v>
      </c>
      <c r="E8" s="106">
        <v>306</v>
      </c>
      <c r="F8" s="106">
        <v>307</v>
      </c>
      <c r="G8" s="106">
        <v>204</v>
      </c>
      <c r="H8" s="321"/>
      <c r="I8" s="43" t="s">
        <v>185</v>
      </c>
      <c r="J8" s="106">
        <v>306</v>
      </c>
      <c r="K8" s="106">
        <v>307</v>
      </c>
      <c r="L8" s="106">
        <v>204</v>
      </c>
      <c r="M8" s="321"/>
      <c r="N8" s="43" t="s">
        <v>185</v>
      </c>
      <c r="O8" s="106">
        <v>306</v>
      </c>
      <c r="P8" s="106">
        <v>307</v>
      </c>
      <c r="Q8" s="106">
        <v>204</v>
      </c>
      <c r="R8" s="321"/>
      <c r="S8" s="43" t="s">
        <v>185</v>
      </c>
      <c r="T8" s="106">
        <v>306</v>
      </c>
      <c r="U8" s="106">
        <v>307</v>
      </c>
      <c r="V8" s="106">
        <v>204</v>
      </c>
      <c r="W8" s="321"/>
      <c r="X8" s="44"/>
      <c r="Y8" s="45"/>
      <c r="Z8" s="46"/>
      <c r="AA8" s="44"/>
      <c r="AB8" s="45"/>
      <c r="AC8" s="46"/>
    </row>
    <row r="9" spans="1:29" x14ac:dyDescent="0.25">
      <c r="A9" s="112" t="s">
        <v>20</v>
      </c>
      <c r="B9" s="108"/>
      <c r="C9" s="107"/>
      <c r="D9" s="140" t="s">
        <v>21</v>
      </c>
      <c r="E9" s="140"/>
      <c r="F9" s="140"/>
      <c r="G9" s="303"/>
      <c r="H9" s="141"/>
      <c r="I9" s="139" t="s">
        <v>21</v>
      </c>
      <c r="J9" s="140"/>
      <c r="K9" s="140"/>
      <c r="L9" s="140"/>
      <c r="M9" s="141"/>
      <c r="N9" s="139" t="s">
        <v>21</v>
      </c>
      <c r="O9" s="140"/>
      <c r="P9" s="140"/>
      <c r="Q9" s="140"/>
      <c r="R9" s="141"/>
      <c r="S9" s="139" t="s">
        <v>21</v>
      </c>
      <c r="T9" s="140"/>
      <c r="U9" s="140"/>
      <c r="V9" s="140"/>
      <c r="W9" s="141"/>
      <c r="X9" s="44"/>
      <c r="Y9" s="45"/>
      <c r="Z9" s="46"/>
      <c r="AA9" s="44"/>
      <c r="AB9" s="45"/>
      <c r="AC9" s="46"/>
    </row>
    <row r="10" spans="1:29" ht="12.75" customHeight="1" thickBot="1" x14ac:dyDescent="0.3">
      <c r="A10" s="113" t="s">
        <v>22</v>
      </c>
      <c r="B10" s="108"/>
      <c r="C10" s="107"/>
      <c r="D10" s="143"/>
      <c r="E10" s="143"/>
      <c r="F10" s="143"/>
      <c r="G10" s="143"/>
      <c r="H10" s="144"/>
      <c r="I10" s="142"/>
      <c r="J10" s="143"/>
      <c r="K10" s="143"/>
      <c r="L10" s="143"/>
      <c r="M10" s="144"/>
      <c r="N10" s="142"/>
      <c r="O10" s="143"/>
      <c r="P10" s="143"/>
      <c r="Q10" s="143"/>
      <c r="R10" s="144"/>
      <c r="S10" s="142"/>
      <c r="T10" s="143"/>
      <c r="U10" s="143"/>
      <c r="V10" s="143"/>
      <c r="W10" s="144"/>
      <c r="X10" s="44"/>
      <c r="Y10" s="45"/>
      <c r="Z10" s="46"/>
      <c r="AA10" s="44"/>
      <c r="AB10" s="45"/>
      <c r="AC10" s="46"/>
    </row>
    <row r="11" spans="1:29" x14ac:dyDescent="0.25">
      <c r="A11" s="109" t="s">
        <v>23</v>
      </c>
      <c r="B11" s="108"/>
      <c r="C11" s="107"/>
      <c r="D11" s="304" t="s">
        <v>159</v>
      </c>
      <c r="E11" s="305"/>
      <c r="F11" s="305"/>
      <c r="G11" s="305"/>
      <c r="H11" s="306"/>
      <c r="I11" s="231" t="s">
        <v>142</v>
      </c>
      <c r="J11" s="166" t="s">
        <v>160</v>
      </c>
      <c r="K11" s="169" t="s">
        <v>45</v>
      </c>
      <c r="L11" s="160" t="s">
        <v>143</v>
      </c>
      <c r="M11" s="163"/>
      <c r="N11" s="243" t="s">
        <v>186</v>
      </c>
      <c r="O11" s="244"/>
      <c r="P11" s="244"/>
      <c r="Q11" s="244"/>
      <c r="R11" s="245"/>
      <c r="S11" s="160" t="s">
        <v>143</v>
      </c>
      <c r="T11" s="166" t="s">
        <v>160</v>
      </c>
      <c r="U11" s="169" t="s">
        <v>45</v>
      </c>
      <c r="V11" s="163"/>
      <c r="W11" s="172">
        <v>802.18</v>
      </c>
      <c r="X11" s="44"/>
      <c r="Y11" s="45"/>
      <c r="Z11" s="46"/>
      <c r="AA11" s="44"/>
      <c r="AB11" s="45"/>
      <c r="AC11" s="46"/>
    </row>
    <row r="12" spans="1:29" ht="12.75" customHeight="1" thickBot="1" x14ac:dyDescent="0.3">
      <c r="A12" s="109" t="s">
        <v>24</v>
      </c>
      <c r="B12" s="108"/>
      <c r="C12" s="107"/>
      <c r="D12" s="307"/>
      <c r="E12" s="308"/>
      <c r="F12" s="308"/>
      <c r="G12" s="308"/>
      <c r="H12" s="309"/>
      <c r="I12" s="232"/>
      <c r="J12" s="167"/>
      <c r="K12" s="170"/>
      <c r="L12" s="161"/>
      <c r="M12" s="164"/>
      <c r="N12" s="237"/>
      <c r="O12" s="238"/>
      <c r="P12" s="238"/>
      <c r="Q12" s="238"/>
      <c r="R12" s="239"/>
      <c r="S12" s="161"/>
      <c r="T12" s="167"/>
      <c r="U12" s="170"/>
      <c r="V12" s="164"/>
      <c r="W12" s="173"/>
      <c r="X12" s="44"/>
      <c r="Y12" s="45"/>
      <c r="Z12" s="46"/>
      <c r="AA12" s="44"/>
      <c r="AB12" s="45"/>
      <c r="AC12" s="46"/>
    </row>
    <row r="13" spans="1:29" x14ac:dyDescent="0.25">
      <c r="A13" s="109" t="s">
        <v>25</v>
      </c>
      <c r="B13" s="108"/>
      <c r="C13" s="107"/>
      <c r="D13" s="307"/>
      <c r="E13" s="308"/>
      <c r="F13" s="308"/>
      <c r="G13" s="308"/>
      <c r="H13" s="309"/>
      <c r="I13" s="232"/>
      <c r="J13" s="167"/>
      <c r="K13" s="170"/>
      <c r="L13" s="161"/>
      <c r="M13" s="164"/>
      <c r="N13" s="231" t="s">
        <v>142</v>
      </c>
      <c r="O13" s="229" t="s">
        <v>161</v>
      </c>
      <c r="P13" s="169" t="s">
        <v>45</v>
      </c>
      <c r="Q13" s="163"/>
      <c r="R13" s="163"/>
      <c r="S13" s="161"/>
      <c r="T13" s="167"/>
      <c r="U13" s="170"/>
      <c r="V13" s="164"/>
      <c r="W13" s="173"/>
      <c r="X13" s="44"/>
      <c r="Y13" s="45"/>
      <c r="Z13" s="46"/>
      <c r="AA13" s="44"/>
      <c r="AB13" s="45"/>
      <c r="AC13" s="46"/>
    </row>
    <row r="14" spans="1:29" ht="13.8" thickBot="1" x14ac:dyDescent="0.3">
      <c r="A14" s="109" t="s">
        <v>26</v>
      </c>
      <c r="B14" s="123"/>
      <c r="C14" s="107"/>
      <c r="D14" s="310"/>
      <c r="E14" s="311"/>
      <c r="F14" s="311"/>
      <c r="G14" s="311"/>
      <c r="H14" s="312"/>
      <c r="I14" s="233"/>
      <c r="J14" s="168"/>
      <c r="K14" s="171"/>
      <c r="L14" s="162"/>
      <c r="M14" s="165"/>
      <c r="N14" s="233"/>
      <c r="O14" s="230"/>
      <c r="P14" s="171"/>
      <c r="Q14" s="165"/>
      <c r="R14" s="165"/>
      <c r="S14" s="162"/>
      <c r="T14" s="168"/>
      <c r="U14" s="171"/>
      <c r="V14" s="165"/>
      <c r="W14" s="174"/>
      <c r="X14" s="44"/>
      <c r="Y14" s="45"/>
      <c r="Z14" s="46"/>
      <c r="AA14" s="44"/>
      <c r="AB14" s="45"/>
      <c r="AC14" s="46"/>
    </row>
    <row r="15" spans="1:29" ht="12.75" customHeight="1" thickBot="1" x14ac:dyDescent="0.3">
      <c r="A15" s="110" t="s">
        <v>27</v>
      </c>
      <c r="B15" s="108"/>
      <c r="C15" s="107"/>
      <c r="D15" s="222" t="s">
        <v>28</v>
      </c>
      <c r="E15" s="222"/>
      <c r="F15" s="222"/>
      <c r="G15" s="222"/>
      <c r="H15" s="223"/>
      <c r="I15" s="221" t="s">
        <v>28</v>
      </c>
      <c r="J15" s="222"/>
      <c r="K15" s="222"/>
      <c r="L15" s="222"/>
      <c r="M15" s="223"/>
      <c r="N15" s="221" t="s">
        <v>28</v>
      </c>
      <c r="O15" s="222"/>
      <c r="P15" s="222"/>
      <c r="Q15" s="222"/>
      <c r="R15" s="223"/>
      <c r="S15" s="221" t="s">
        <v>28</v>
      </c>
      <c r="T15" s="222"/>
      <c r="U15" s="222"/>
      <c r="V15" s="222"/>
      <c r="W15" s="223"/>
      <c r="X15" s="44"/>
      <c r="Y15" s="45"/>
      <c r="Z15" s="46"/>
      <c r="AA15" s="44"/>
      <c r="AB15" s="45"/>
      <c r="AC15" s="46"/>
    </row>
    <row r="16" spans="1:29" x14ac:dyDescent="0.25">
      <c r="A16" s="111" t="s">
        <v>29</v>
      </c>
      <c r="B16" s="108"/>
      <c r="C16" s="107"/>
      <c r="D16" s="234" t="s">
        <v>187</v>
      </c>
      <c r="E16" s="235"/>
      <c r="F16" s="235"/>
      <c r="G16" s="235"/>
      <c r="H16" s="236"/>
      <c r="I16" s="231" t="s">
        <v>142</v>
      </c>
      <c r="J16" s="240" t="s">
        <v>68</v>
      </c>
      <c r="K16" s="169" t="s">
        <v>45</v>
      </c>
      <c r="L16" s="163"/>
      <c r="M16" s="172">
        <v>802.18</v>
      </c>
      <c r="N16" s="234" t="s">
        <v>188</v>
      </c>
      <c r="O16" s="235"/>
      <c r="P16" s="235"/>
      <c r="Q16" s="235"/>
      <c r="R16" s="236"/>
      <c r="S16" s="231" t="s">
        <v>142</v>
      </c>
      <c r="T16" s="261" t="s">
        <v>123</v>
      </c>
      <c r="U16" s="163"/>
      <c r="V16" s="160" t="s">
        <v>143</v>
      </c>
      <c r="W16" s="163"/>
      <c r="X16" s="44"/>
      <c r="Y16" s="45"/>
      <c r="Z16" s="46"/>
      <c r="AA16" s="44"/>
      <c r="AB16" s="45"/>
      <c r="AC16" s="46"/>
    </row>
    <row r="17" spans="1:29" ht="12.75" customHeight="1" thickBot="1" x14ac:dyDescent="0.3">
      <c r="A17" s="111" t="s">
        <v>30</v>
      </c>
      <c r="B17" s="108"/>
      <c r="C17" s="107"/>
      <c r="D17" s="243"/>
      <c r="E17" s="244"/>
      <c r="F17" s="244"/>
      <c r="G17" s="244"/>
      <c r="H17" s="245"/>
      <c r="I17" s="232"/>
      <c r="J17" s="241"/>
      <c r="K17" s="170"/>
      <c r="L17" s="164"/>
      <c r="M17" s="173"/>
      <c r="N17" s="237"/>
      <c r="O17" s="238"/>
      <c r="P17" s="238"/>
      <c r="Q17" s="238"/>
      <c r="R17" s="239"/>
      <c r="S17" s="232"/>
      <c r="T17" s="262"/>
      <c r="U17" s="164"/>
      <c r="V17" s="161"/>
      <c r="W17" s="164"/>
      <c r="X17" s="44"/>
      <c r="Y17" s="45"/>
      <c r="Z17" s="46"/>
      <c r="AA17" s="44"/>
      <c r="AB17" s="45"/>
      <c r="AC17" s="46"/>
    </row>
    <row r="18" spans="1:29" x14ac:dyDescent="0.25">
      <c r="A18" s="111" t="s">
        <v>31</v>
      </c>
      <c r="B18" s="108"/>
      <c r="C18" s="107"/>
      <c r="D18" s="243"/>
      <c r="E18" s="244"/>
      <c r="F18" s="244"/>
      <c r="G18" s="244"/>
      <c r="H18" s="245"/>
      <c r="I18" s="232"/>
      <c r="J18" s="241"/>
      <c r="K18" s="170"/>
      <c r="L18" s="164"/>
      <c r="M18" s="173"/>
      <c r="N18" s="234" t="s">
        <v>189</v>
      </c>
      <c r="O18" s="235"/>
      <c r="P18" s="235"/>
      <c r="Q18" s="235"/>
      <c r="R18" s="236"/>
      <c r="S18" s="232"/>
      <c r="T18" s="262"/>
      <c r="U18" s="164"/>
      <c r="V18" s="161"/>
      <c r="W18" s="164"/>
      <c r="X18" s="44"/>
      <c r="Y18" s="45"/>
      <c r="Z18" s="46"/>
      <c r="AA18" s="44"/>
      <c r="AB18" s="45"/>
      <c r="AC18" s="46"/>
    </row>
    <row r="19" spans="1:29" ht="13.8" thickBot="1" x14ac:dyDescent="0.3">
      <c r="A19" s="111" t="s">
        <v>32</v>
      </c>
      <c r="B19" s="108"/>
      <c r="C19" s="107"/>
      <c r="D19" s="237"/>
      <c r="E19" s="238"/>
      <c r="F19" s="238"/>
      <c r="G19" s="238"/>
      <c r="H19" s="239"/>
      <c r="I19" s="233"/>
      <c r="J19" s="242"/>
      <c r="K19" s="171"/>
      <c r="L19" s="165"/>
      <c r="M19" s="174"/>
      <c r="N19" s="237"/>
      <c r="O19" s="238"/>
      <c r="P19" s="238"/>
      <c r="Q19" s="238"/>
      <c r="R19" s="239"/>
      <c r="S19" s="233"/>
      <c r="T19" s="263"/>
      <c r="U19" s="165"/>
      <c r="V19" s="162"/>
      <c r="W19" s="165"/>
      <c r="X19" s="44"/>
      <c r="Y19" s="45"/>
      <c r="Z19" s="46"/>
      <c r="AA19" s="44"/>
      <c r="AB19" s="45"/>
      <c r="AC19" s="46"/>
    </row>
    <row r="20" spans="1:29" ht="13.5" customHeight="1" thickBot="1" x14ac:dyDescent="0.3">
      <c r="A20" s="113" t="s">
        <v>33</v>
      </c>
      <c r="B20" s="108"/>
      <c r="C20" s="107"/>
      <c r="D20" s="140" t="s">
        <v>70</v>
      </c>
      <c r="E20" s="140"/>
      <c r="F20" s="140"/>
      <c r="G20" s="140"/>
      <c r="H20" s="141"/>
      <c r="I20" s="211" t="s">
        <v>70</v>
      </c>
      <c r="J20" s="211"/>
      <c r="K20" s="211"/>
      <c r="L20" s="211"/>
      <c r="M20" s="212"/>
      <c r="N20" s="139" t="s">
        <v>70</v>
      </c>
      <c r="O20" s="140"/>
      <c r="P20" s="140"/>
      <c r="Q20" s="140"/>
      <c r="R20" s="141"/>
      <c r="S20" s="140" t="s">
        <v>70</v>
      </c>
      <c r="T20" s="140"/>
      <c r="U20" s="140"/>
      <c r="V20" s="140"/>
      <c r="W20" s="141"/>
      <c r="X20" s="44"/>
      <c r="Y20" s="45"/>
      <c r="Z20" s="46"/>
      <c r="AA20" s="44"/>
      <c r="AB20" s="45"/>
      <c r="AC20" s="46"/>
    </row>
    <row r="21" spans="1:29" ht="13.5" customHeight="1" thickBot="1" x14ac:dyDescent="0.3">
      <c r="A21" s="113" t="s">
        <v>34</v>
      </c>
      <c r="B21" s="108"/>
      <c r="C21" s="107"/>
      <c r="D21" s="143"/>
      <c r="E21" s="143"/>
      <c r="F21" s="143"/>
      <c r="G21" s="143"/>
      <c r="H21" s="144"/>
      <c r="I21" s="213"/>
      <c r="J21" s="213"/>
      <c r="K21" s="213"/>
      <c r="L21" s="213"/>
      <c r="M21" s="214"/>
      <c r="N21" s="142"/>
      <c r="O21" s="143"/>
      <c r="P21" s="143"/>
      <c r="Q21" s="143"/>
      <c r="R21" s="144"/>
      <c r="S21" s="143"/>
      <c r="T21" s="143"/>
      <c r="U21" s="143"/>
      <c r="V21" s="143"/>
      <c r="W21" s="144"/>
      <c r="X21" s="151" t="s">
        <v>162</v>
      </c>
      <c r="Y21" s="152"/>
      <c r="Z21" s="153"/>
      <c r="AA21" s="44"/>
      <c r="AB21" s="45"/>
      <c r="AC21" s="46"/>
    </row>
    <row r="22" spans="1:29" ht="12.75" customHeight="1" thickBot="1" x14ac:dyDescent="0.3">
      <c r="A22" s="111" t="s">
        <v>35</v>
      </c>
      <c r="B22" s="108"/>
      <c r="C22" s="107"/>
      <c r="D22" s="231" t="s">
        <v>142</v>
      </c>
      <c r="E22" s="255" t="s">
        <v>119</v>
      </c>
      <c r="F22" s="163"/>
      <c r="G22" s="160" t="s">
        <v>143</v>
      </c>
      <c r="H22" s="163"/>
      <c r="I22" s="258" t="s">
        <v>163</v>
      </c>
      <c r="J22" s="261" t="s">
        <v>123</v>
      </c>
      <c r="K22" s="264" t="s">
        <v>144</v>
      </c>
      <c r="L22" s="160" t="s">
        <v>143</v>
      </c>
      <c r="M22" s="163"/>
      <c r="N22" s="231" t="s">
        <v>142</v>
      </c>
      <c r="O22" s="255" t="s">
        <v>119</v>
      </c>
      <c r="P22" s="315" t="s">
        <v>190</v>
      </c>
      <c r="Q22" s="160" t="s">
        <v>143</v>
      </c>
      <c r="R22" s="163"/>
      <c r="S22" s="231" t="s">
        <v>142</v>
      </c>
      <c r="T22" s="267" t="s">
        <v>120</v>
      </c>
      <c r="U22" s="315" t="s">
        <v>190</v>
      </c>
      <c r="V22" s="163"/>
      <c r="W22" s="163"/>
      <c r="X22" s="154"/>
      <c r="Y22" s="155"/>
      <c r="Z22" s="156"/>
      <c r="AA22" s="44"/>
      <c r="AB22" s="45"/>
      <c r="AC22" s="46"/>
    </row>
    <row r="23" spans="1:29" x14ac:dyDescent="0.25">
      <c r="A23" s="111" t="s">
        <v>36</v>
      </c>
      <c r="B23" s="271" t="s">
        <v>121</v>
      </c>
      <c r="C23" s="272"/>
      <c r="D23" s="232"/>
      <c r="E23" s="256"/>
      <c r="F23" s="164"/>
      <c r="G23" s="161"/>
      <c r="H23" s="164"/>
      <c r="I23" s="259"/>
      <c r="J23" s="262"/>
      <c r="K23" s="265"/>
      <c r="L23" s="161"/>
      <c r="M23" s="164"/>
      <c r="N23" s="232"/>
      <c r="O23" s="256"/>
      <c r="P23" s="316"/>
      <c r="Q23" s="161"/>
      <c r="R23" s="164"/>
      <c r="S23" s="232"/>
      <c r="T23" s="268"/>
      <c r="U23" s="316"/>
      <c r="V23" s="164"/>
      <c r="W23" s="164"/>
      <c r="X23" s="154"/>
      <c r="Y23" s="155"/>
      <c r="Z23" s="156"/>
      <c r="AA23" s="44"/>
      <c r="AB23" s="45"/>
      <c r="AC23" s="46"/>
    </row>
    <row r="24" spans="1:29" ht="13.8" thickBot="1" x14ac:dyDescent="0.3">
      <c r="A24" s="111" t="s">
        <v>37</v>
      </c>
      <c r="B24" s="273"/>
      <c r="C24" s="274"/>
      <c r="D24" s="232"/>
      <c r="E24" s="256"/>
      <c r="F24" s="164"/>
      <c r="G24" s="161"/>
      <c r="H24" s="164"/>
      <c r="I24" s="259"/>
      <c r="J24" s="262"/>
      <c r="K24" s="265"/>
      <c r="L24" s="161"/>
      <c r="M24" s="164"/>
      <c r="N24" s="232"/>
      <c r="O24" s="256"/>
      <c r="P24" s="316"/>
      <c r="Q24" s="161"/>
      <c r="R24" s="164"/>
      <c r="S24" s="232"/>
      <c r="T24" s="268"/>
      <c r="U24" s="316"/>
      <c r="V24" s="164"/>
      <c r="W24" s="164"/>
      <c r="X24" s="154"/>
      <c r="Y24" s="155"/>
      <c r="Z24" s="156"/>
      <c r="AA24" s="44"/>
      <c r="AB24" s="45"/>
      <c r="AC24" s="46"/>
    </row>
    <row r="25" spans="1:29" ht="13.8" thickBot="1" x14ac:dyDescent="0.3">
      <c r="A25" s="111" t="s">
        <v>38</v>
      </c>
      <c r="B25" s="108"/>
      <c r="C25" s="107"/>
      <c r="D25" s="233"/>
      <c r="E25" s="257"/>
      <c r="F25" s="165"/>
      <c r="G25" s="162"/>
      <c r="H25" s="165"/>
      <c r="I25" s="260"/>
      <c r="J25" s="263"/>
      <c r="K25" s="266"/>
      <c r="L25" s="162"/>
      <c r="M25" s="165"/>
      <c r="N25" s="233"/>
      <c r="O25" s="257"/>
      <c r="P25" s="317"/>
      <c r="Q25" s="162"/>
      <c r="R25" s="165"/>
      <c r="S25" s="233"/>
      <c r="T25" s="269"/>
      <c r="U25" s="317"/>
      <c r="V25" s="165"/>
      <c r="W25" s="165"/>
      <c r="X25" s="154"/>
      <c r="Y25" s="155"/>
      <c r="Z25" s="156"/>
      <c r="AA25" s="44"/>
      <c r="AB25" s="45"/>
      <c r="AC25" s="46"/>
    </row>
    <row r="26" spans="1:29" ht="12.75" customHeight="1" thickBot="1" x14ac:dyDescent="0.3">
      <c r="A26" s="110" t="s">
        <v>39</v>
      </c>
      <c r="B26" s="108"/>
      <c r="C26" s="107"/>
      <c r="D26" s="221" t="s">
        <v>28</v>
      </c>
      <c r="E26" s="222"/>
      <c r="F26" s="222"/>
      <c r="G26" s="222"/>
      <c r="H26" s="223"/>
      <c r="I26" s="221" t="s">
        <v>28</v>
      </c>
      <c r="J26" s="222"/>
      <c r="K26" s="222"/>
      <c r="L26" s="222"/>
      <c r="M26" s="223"/>
      <c r="N26" s="221" t="s">
        <v>28</v>
      </c>
      <c r="O26" s="222"/>
      <c r="P26" s="222"/>
      <c r="Q26" s="222"/>
      <c r="R26" s="223"/>
      <c r="S26" s="221" t="s">
        <v>28</v>
      </c>
      <c r="T26" s="222"/>
      <c r="U26" s="222"/>
      <c r="V26" s="222"/>
      <c r="W26" s="223"/>
      <c r="X26" s="154"/>
      <c r="Y26" s="155"/>
      <c r="Z26" s="156"/>
      <c r="AA26" s="44"/>
      <c r="AB26" s="45"/>
      <c r="AC26" s="46"/>
    </row>
    <row r="27" spans="1:29" x14ac:dyDescent="0.25">
      <c r="A27" s="109" t="s">
        <v>40</v>
      </c>
      <c r="B27" s="290" t="s">
        <v>122</v>
      </c>
      <c r="C27" s="291"/>
      <c r="D27" s="231" t="s">
        <v>142</v>
      </c>
      <c r="E27" s="240" t="s">
        <v>68</v>
      </c>
      <c r="F27" s="163"/>
      <c r="G27" s="163"/>
      <c r="H27" s="163"/>
      <c r="I27" s="163"/>
      <c r="J27" s="124"/>
      <c r="K27" s="163"/>
      <c r="L27" s="163"/>
      <c r="M27" s="172" t="s">
        <v>115</v>
      </c>
      <c r="N27" s="231" t="s">
        <v>142</v>
      </c>
      <c r="O27" s="240" t="s">
        <v>68</v>
      </c>
      <c r="P27" s="163"/>
      <c r="Q27" s="163"/>
      <c r="R27" s="172">
        <v>802.24</v>
      </c>
      <c r="S27" s="246" t="s">
        <v>191</v>
      </c>
      <c r="T27" s="247"/>
      <c r="U27" s="247"/>
      <c r="V27" s="247"/>
      <c r="W27" s="248"/>
      <c r="X27" s="154"/>
      <c r="Y27" s="155"/>
      <c r="Z27" s="156"/>
      <c r="AA27" s="44"/>
      <c r="AB27" s="45"/>
      <c r="AC27" s="46"/>
    </row>
    <row r="28" spans="1:29" ht="13.8" customHeight="1" thickBot="1" x14ac:dyDescent="0.3">
      <c r="A28" s="111" t="s">
        <v>41</v>
      </c>
      <c r="B28" s="292"/>
      <c r="C28" s="293"/>
      <c r="D28" s="232"/>
      <c r="E28" s="241"/>
      <c r="F28" s="164"/>
      <c r="G28" s="164"/>
      <c r="H28" s="164"/>
      <c r="I28" s="164"/>
      <c r="J28" s="125"/>
      <c r="K28" s="164"/>
      <c r="L28" s="164"/>
      <c r="M28" s="173"/>
      <c r="N28" s="232"/>
      <c r="O28" s="241"/>
      <c r="P28" s="164"/>
      <c r="Q28" s="164"/>
      <c r="R28" s="173"/>
      <c r="S28" s="249"/>
      <c r="T28" s="250"/>
      <c r="U28" s="250"/>
      <c r="V28" s="250"/>
      <c r="W28" s="251"/>
      <c r="X28" s="154"/>
      <c r="Y28" s="155"/>
      <c r="Z28" s="156"/>
      <c r="AA28" s="44"/>
      <c r="AB28" s="45"/>
      <c r="AC28" s="46"/>
    </row>
    <row r="29" spans="1:29" ht="13.5" customHeight="1" thickBot="1" x14ac:dyDescent="0.3">
      <c r="A29" s="111" t="s">
        <v>42</v>
      </c>
      <c r="B29" s="294"/>
      <c r="C29" s="295"/>
      <c r="D29" s="232"/>
      <c r="E29" s="241"/>
      <c r="F29" s="164"/>
      <c r="G29" s="164"/>
      <c r="H29" s="164"/>
      <c r="I29" s="164"/>
      <c r="J29" s="267" t="s">
        <v>120</v>
      </c>
      <c r="K29" s="164"/>
      <c r="L29" s="164"/>
      <c r="M29" s="173"/>
      <c r="N29" s="232"/>
      <c r="O29" s="241"/>
      <c r="P29" s="164"/>
      <c r="Q29" s="164"/>
      <c r="R29" s="173"/>
      <c r="S29" s="249"/>
      <c r="T29" s="250"/>
      <c r="U29" s="250"/>
      <c r="V29" s="250"/>
      <c r="W29" s="251"/>
      <c r="X29" s="154"/>
      <c r="Y29" s="155"/>
      <c r="Z29" s="156"/>
      <c r="AA29" s="44"/>
      <c r="AB29" s="45"/>
      <c r="AC29" s="46"/>
    </row>
    <row r="30" spans="1:29" ht="15.75" customHeight="1" thickBot="1" x14ac:dyDescent="0.3">
      <c r="A30" s="111" t="s">
        <v>43</v>
      </c>
      <c r="B30" s="271" t="s">
        <v>192</v>
      </c>
      <c r="C30" s="272"/>
      <c r="D30" s="233"/>
      <c r="E30" s="242"/>
      <c r="F30" s="165"/>
      <c r="G30" s="165"/>
      <c r="H30" s="165"/>
      <c r="I30" s="165"/>
      <c r="J30" s="269"/>
      <c r="K30" s="165"/>
      <c r="L30" s="165"/>
      <c r="M30" s="174"/>
      <c r="N30" s="233"/>
      <c r="O30" s="242"/>
      <c r="P30" s="165"/>
      <c r="Q30" s="165"/>
      <c r="R30" s="174"/>
      <c r="S30" s="252"/>
      <c r="T30" s="253"/>
      <c r="U30" s="253"/>
      <c r="V30" s="253"/>
      <c r="W30" s="254"/>
      <c r="X30" s="157"/>
      <c r="Y30" s="158"/>
      <c r="Z30" s="159"/>
      <c r="AA30" s="44"/>
      <c r="AB30" s="45"/>
      <c r="AC30" s="46"/>
    </row>
    <row r="31" spans="1:29" ht="16.5" customHeight="1" thickBot="1" x14ac:dyDescent="0.3">
      <c r="A31" s="113" t="s">
        <v>44</v>
      </c>
      <c r="B31" s="273"/>
      <c r="C31" s="274"/>
      <c r="D31" s="120"/>
      <c r="E31" s="313" t="s">
        <v>124</v>
      </c>
      <c r="F31" s="121"/>
      <c r="G31" s="121"/>
      <c r="H31" s="122"/>
      <c r="I31" s="118"/>
      <c r="J31" s="224"/>
      <c r="K31" s="224"/>
      <c r="L31" s="224"/>
      <c r="M31" s="226" t="s">
        <v>164</v>
      </c>
      <c r="N31" s="281" t="s">
        <v>93</v>
      </c>
      <c r="O31" s="282"/>
      <c r="P31" s="282"/>
      <c r="Q31" s="282"/>
      <c r="R31" s="283"/>
      <c r="S31" s="120"/>
      <c r="T31" s="121"/>
      <c r="U31" s="121"/>
      <c r="V31" s="121"/>
      <c r="W31" s="122"/>
      <c r="X31" s="45"/>
      <c r="Y31" s="45"/>
      <c r="Z31" s="46"/>
      <c r="AA31" s="44"/>
      <c r="AB31" s="45"/>
      <c r="AC31" s="46"/>
    </row>
    <row r="32" spans="1:29" ht="15.75" customHeight="1" thickBot="1" x14ac:dyDescent="0.3">
      <c r="A32" s="113" t="s">
        <v>53</v>
      </c>
      <c r="B32" s="275" t="s">
        <v>116</v>
      </c>
      <c r="C32" s="276"/>
      <c r="D32" s="118"/>
      <c r="E32" s="314"/>
      <c r="F32" s="115"/>
      <c r="G32" s="115"/>
      <c r="H32" s="172">
        <v>802.19</v>
      </c>
      <c r="I32" s="118"/>
      <c r="J32" s="225"/>
      <c r="K32" s="225"/>
      <c r="L32" s="225"/>
      <c r="M32" s="228"/>
      <c r="N32" s="284"/>
      <c r="O32" s="285"/>
      <c r="P32" s="285"/>
      <c r="Q32" s="285"/>
      <c r="R32" s="286"/>
      <c r="S32" s="116"/>
      <c r="T32" s="115"/>
      <c r="U32" s="115"/>
      <c r="V32" s="115"/>
      <c r="W32" s="172">
        <v>802.19</v>
      </c>
      <c r="X32" s="45"/>
      <c r="Y32" s="45"/>
      <c r="Z32" s="46"/>
      <c r="AA32" s="44"/>
      <c r="AB32" s="45"/>
      <c r="AC32" s="46"/>
    </row>
    <row r="33" spans="1:29" ht="16.5" customHeight="1" thickBot="1" x14ac:dyDescent="0.3">
      <c r="A33" s="113" t="s">
        <v>55</v>
      </c>
      <c r="B33" s="277"/>
      <c r="C33" s="278"/>
      <c r="D33" s="118"/>
      <c r="E33" s="115"/>
      <c r="F33" s="115"/>
      <c r="G33" s="115"/>
      <c r="H33" s="173"/>
      <c r="I33" s="118"/>
      <c r="J33" s="225"/>
      <c r="K33" s="225"/>
      <c r="L33" s="225"/>
      <c r="M33" s="114"/>
      <c r="N33" s="284"/>
      <c r="O33" s="285"/>
      <c r="P33" s="285"/>
      <c r="Q33" s="285"/>
      <c r="R33" s="286"/>
      <c r="S33" s="116"/>
      <c r="T33" s="115"/>
      <c r="U33" s="115"/>
      <c r="V33" s="115"/>
      <c r="W33" s="173"/>
      <c r="X33" s="45"/>
      <c r="Y33" s="89"/>
      <c r="Z33" s="46"/>
      <c r="AA33" s="44"/>
      <c r="AB33" s="45"/>
      <c r="AC33" s="46"/>
    </row>
    <row r="34" spans="1:29" ht="13.5" customHeight="1" x14ac:dyDescent="0.25">
      <c r="A34" s="113" t="s">
        <v>56</v>
      </c>
      <c r="B34" s="277"/>
      <c r="C34" s="278"/>
      <c r="D34" s="118"/>
      <c r="E34" s="115"/>
      <c r="F34" s="115"/>
      <c r="G34" s="115"/>
      <c r="H34" s="173"/>
      <c r="I34" s="118"/>
      <c r="J34" s="225"/>
      <c r="K34" s="225"/>
      <c r="L34" s="225"/>
      <c r="M34" s="226" t="s">
        <v>165</v>
      </c>
      <c r="N34" s="284"/>
      <c r="O34" s="285"/>
      <c r="P34" s="285"/>
      <c r="Q34" s="285"/>
      <c r="R34" s="286"/>
      <c r="S34" s="116"/>
      <c r="T34" s="115"/>
      <c r="U34" s="115"/>
      <c r="V34" s="115"/>
      <c r="W34" s="173"/>
      <c r="X34" s="45"/>
      <c r="Y34" s="45"/>
      <c r="Z34" s="46"/>
      <c r="AA34" s="44"/>
      <c r="AB34" s="45"/>
      <c r="AC34" s="46"/>
    </row>
    <row r="35" spans="1:29" ht="12.75" customHeight="1" thickBot="1" x14ac:dyDescent="0.3">
      <c r="A35" s="113" t="s">
        <v>57</v>
      </c>
      <c r="B35" s="277"/>
      <c r="C35" s="278"/>
      <c r="D35" s="118"/>
      <c r="E35" s="216" t="s">
        <v>54</v>
      </c>
      <c r="F35" s="216"/>
      <c r="G35" s="216"/>
      <c r="H35" s="174"/>
      <c r="I35" s="118"/>
      <c r="J35" s="296" t="s">
        <v>54</v>
      </c>
      <c r="K35" s="296"/>
      <c r="L35" s="296"/>
      <c r="M35" s="227"/>
      <c r="N35" s="287"/>
      <c r="O35" s="288"/>
      <c r="P35" s="288"/>
      <c r="Q35" s="288"/>
      <c r="R35" s="289"/>
      <c r="S35" s="215"/>
      <c r="T35" s="216" t="s">
        <v>54</v>
      </c>
      <c r="U35" s="216"/>
      <c r="V35" s="216"/>
      <c r="W35" s="174"/>
      <c r="X35" s="45"/>
      <c r="Y35" s="45"/>
      <c r="Z35" s="46"/>
      <c r="AA35" s="44"/>
      <c r="AB35" s="45"/>
      <c r="AC35" s="46"/>
    </row>
    <row r="36" spans="1:29" x14ac:dyDescent="0.25">
      <c r="A36" s="113" t="s">
        <v>58</v>
      </c>
      <c r="B36" s="277"/>
      <c r="C36" s="278"/>
      <c r="D36" s="116"/>
      <c r="E36" s="216"/>
      <c r="F36" s="216"/>
      <c r="G36" s="216"/>
      <c r="H36" s="114"/>
      <c r="I36" s="118"/>
      <c r="J36" s="296"/>
      <c r="K36" s="296"/>
      <c r="L36" s="296"/>
      <c r="M36" s="227"/>
      <c r="N36" s="115"/>
      <c r="O36" s="115"/>
      <c r="P36" s="115"/>
      <c r="Q36" s="115"/>
      <c r="R36" s="115"/>
      <c r="S36" s="215"/>
      <c r="T36" s="216"/>
      <c r="U36" s="216"/>
      <c r="V36" s="216"/>
      <c r="W36" s="114"/>
      <c r="X36" s="45"/>
      <c r="Y36" s="45"/>
      <c r="Z36" s="46"/>
      <c r="AA36" s="44"/>
      <c r="AB36" s="45"/>
      <c r="AC36" s="46"/>
    </row>
    <row r="37" spans="1:29" ht="13.8" thickBot="1" x14ac:dyDescent="0.3">
      <c r="A37" s="113" t="s">
        <v>59</v>
      </c>
      <c r="B37" s="277"/>
      <c r="C37" s="278"/>
      <c r="D37" s="297"/>
      <c r="E37" s="298"/>
      <c r="F37" s="298"/>
      <c r="G37" s="298"/>
      <c r="H37" s="299"/>
      <c r="I37" s="118"/>
      <c r="J37" s="115"/>
      <c r="K37" s="126"/>
      <c r="L37" s="115"/>
      <c r="M37" s="228"/>
      <c r="N37" s="115"/>
      <c r="O37" s="115"/>
      <c r="P37" s="115"/>
      <c r="Q37" s="115"/>
      <c r="R37" s="115"/>
      <c r="S37" s="215"/>
      <c r="T37" s="216"/>
      <c r="U37" s="216"/>
      <c r="V37" s="216"/>
      <c r="W37" s="217"/>
      <c r="X37" s="45"/>
      <c r="Y37" s="45"/>
      <c r="Z37" s="46"/>
      <c r="AA37" s="44"/>
      <c r="AB37" s="45"/>
      <c r="AC37" s="46"/>
    </row>
    <row r="38" spans="1:29" x14ac:dyDescent="0.25">
      <c r="A38" s="113" t="s">
        <v>60</v>
      </c>
      <c r="B38" s="277"/>
      <c r="C38" s="278"/>
      <c r="D38" s="297"/>
      <c r="E38" s="298"/>
      <c r="F38" s="298"/>
      <c r="G38" s="298"/>
      <c r="H38" s="299"/>
      <c r="I38" s="118"/>
      <c r="J38" s="115"/>
      <c r="K38" s="115"/>
      <c r="L38" s="115"/>
      <c r="M38" s="270"/>
      <c r="N38" s="115"/>
      <c r="O38" s="115"/>
      <c r="P38" s="115"/>
      <c r="Q38" s="115"/>
      <c r="R38" s="115"/>
      <c r="S38" s="215"/>
      <c r="T38" s="216"/>
      <c r="U38" s="216"/>
      <c r="V38" s="216"/>
      <c r="W38" s="217"/>
      <c r="X38" s="45"/>
      <c r="Y38" s="45"/>
      <c r="Z38" s="46"/>
      <c r="AA38" s="44"/>
      <c r="AB38" s="45"/>
      <c r="AC38" s="46"/>
    </row>
    <row r="39" spans="1:29" x14ac:dyDescent="0.25">
      <c r="A39" s="113" t="s">
        <v>61</v>
      </c>
      <c r="B39" s="277"/>
      <c r="C39" s="278"/>
      <c r="D39" s="297"/>
      <c r="E39" s="298"/>
      <c r="F39" s="298"/>
      <c r="G39" s="298"/>
      <c r="H39" s="299"/>
      <c r="I39" s="118"/>
      <c r="J39" s="115"/>
      <c r="K39" s="115"/>
      <c r="L39" s="115"/>
      <c r="M39" s="217"/>
      <c r="N39" s="116"/>
      <c r="O39" s="115"/>
      <c r="P39" s="115"/>
      <c r="Q39" s="115"/>
      <c r="R39" s="114"/>
      <c r="S39" s="215"/>
      <c r="T39" s="216"/>
      <c r="U39" s="216"/>
      <c r="V39" s="216"/>
      <c r="W39" s="217"/>
      <c r="X39" s="45"/>
      <c r="Y39" s="45"/>
      <c r="Z39" s="46"/>
      <c r="AA39" s="44"/>
      <c r="AB39" s="45"/>
      <c r="AC39" s="46"/>
    </row>
    <row r="40" spans="1:29" ht="13.8" thickBot="1" x14ac:dyDescent="0.3">
      <c r="A40" s="113" t="s">
        <v>62</v>
      </c>
      <c r="B40" s="279"/>
      <c r="C40" s="280"/>
      <c r="D40" s="300"/>
      <c r="E40" s="301"/>
      <c r="F40" s="301"/>
      <c r="G40" s="301"/>
      <c r="H40" s="302"/>
      <c r="I40" s="119"/>
      <c r="J40" s="117"/>
      <c r="K40" s="117"/>
      <c r="L40" s="117"/>
      <c r="M40" s="220"/>
      <c r="N40" s="115"/>
      <c r="O40" s="115"/>
      <c r="P40" s="115"/>
      <c r="Q40" s="115"/>
      <c r="R40" s="115"/>
      <c r="S40" s="218"/>
      <c r="T40" s="219"/>
      <c r="U40" s="219"/>
      <c r="V40" s="219"/>
      <c r="W40" s="220"/>
      <c r="X40" s="48"/>
      <c r="Y40" s="48"/>
      <c r="Z40" s="49"/>
      <c r="AA40" s="47"/>
      <c r="AB40" s="48"/>
      <c r="AC40" s="49"/>
    </row>
    <row r="41" spans="1:29" ht="13.8" thickBot="1" x14ac:dyDescent="0.3">
      <c r="A41" s="70" t="s">
        <v>78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2"/>
    </row>
    <row r="42" spans="1:29" x14ac:dyDescent="0.25">
      <c r="A42" s="50" t="s">
        <v>79</v>
      </c>
      <c r="B42" s="193" t="s">
        <v>145</v>
      </c>
      <c r="C42" s="194"/>
      <c r="D42" s="194"/>
      <c r="E42" s="194"/>
      <c r="F42" s="194"/>
      <c r="G42" s="194"/>
      <c r="H42" s="194"/>
      <c r="I42" s="194"/>
      <c r="J42" s="195"/>
      <c r="K42" s="62">
        <v>9</v>
      </c>
      <c r="L42" s="62"/>
      <c r="M42" s="62"/>
      <c r="N42" s="51" t="s">
        <v>125</v>
      </c>
      <c r="O42" s="178" t="s">
        <v>126</v>
      </c>
      <c r="P42" s="179"/>
      <c r="Q42" s="179"/>
      <c r="R42" s="179"/>
      <c r="S42" s="179"/>
      <c r="T42" s="179"/>
      <c r="U42" s="179"/>
      <c r="V42" s="179"/>
      <c r="W42" s="179"/>
      <c r="X42" s="180"/>
      <c r="Y42" s="64"/>
      <c r="Z42" s="62"/>
      <c r="AA42" s="62"/>
      <c r="AB42" s="64"/>
      <c r="AC42" s="65"/>
    </row>
    <row r="43" spans="1:29" x14ac:dyDescent="0.25">
      <c r="A43" s="50" t="s">
        <v>81</v>
      </c>
      <c r="B43" s="196" t="s">
        <v>82</v>
      </c>
      <c r="C43" s="197"/>
      <c r="D43" s="197"/>
      <c r="E43" s="197"/>
      <c r="F43" s="197"/>
      <c r="G43" s="197"/>
      <c r="H43" s="197"/>
      <c r="I43" s="197"/>
      <c r="J43" s="198"/>
      <c r="K43" s="62">
        <v>2</v>
      </c>
      <c r="L43" s="62"/>
      <c r="M43" s="62"/>
      <c r="N43" s="51" t="s">
        <v>80</v>
      </c>
      <c r="O43" s="184" t="s">
        <v>127</v>
      </c>
      <c r="P43" s="185"/>
      <c r="Q43" s="185"/>
      <c r="R43" s="185"/>
      <c r="S43" s="185"/>
      <c r="T43" s="185"/>
      <c r="U43" s="185"/>
      <c r="V43" s="185"/>
      <c r="W43" s="185"/>
      <c r="X43" s="186"/>
      <c r="Y43" s="64"/>
      <c r="Z43" s="62"/>
      <c r="AA43" s="62"/>
      <c r="AB43" s="64"/>
      <c r="AC43" s="65"/>
    </row>
    <row r="44" spans="1:29" ht="12.75" customHeight="1" x14ac:dyDescent="0.25">
      <c r="A44" s="50" t="s">
        <v>109</v>
      </c>
      <c r="B44" s="199" t="s">
        <v>110</v>
      </c>
      <c r="C44" s="200"/>
      <c r="D44" s="200"/>
      <c r="E44" s="200"/>
      <c r="F44" s="200"/>
      <c r="G44" s="200"/>
      <c r="H44" s="200"/>
      <c r="I44" s="200"/>
      <c r="J44" s="201"/>
      <c r="K44" s="62">
        <v>6</v>
      </c>
      <c r="L44" s="62"/>
      <c r="M44" s="62"/>
      <c r="N44" s="51" t="s">
        <v>83</v>
      </c>
      <c r="O44" s="187" t="s">
        <v>84</v>
      </c>
      <c r="P44" s="188"/>
      <c r="Q44" s="188"/>
      <c r="R44" s="188"/>
      <c r="S44" s="188"/>
      <c r="T44" s="188"/>
      <c r="U44" s="188"/>
      <c r="V44" s="188"/>
      <c r="W44" s="188"/>
      <c r="X44" s="189"/>
      <c r="Y44" s="64">
        <v>3</v>
      </c>
      <c r="Z44" s="62"/>
      <c r="AA44" s="62"/>
      <c r="AB44" s="64"/>
      <c r="AC44" s="65"/>
    </row>
    <row r="45" spans="1:29" x14ac:dyDescent="0.25">
      <c r="A45" s="50" t="s">
        <v>128</v>
      </c>
      <c r="B45" s="205" t="s">
        <v>129</v>
      </c>
      <c r="C45" s="206"/>
      <c r="D45" s="206"/>
      <c r="E45" s="206"/>
      <c r="F45" s="206"/>
      <c r="G45" s="206"/>
      <c r="H45" s="206"/>
      <c r="I45" s="206"/>
      <c r="J45" s="207"/>
      <c r="K45" s="62">
        <v>2</v>
      </c>
      <c r="L45" s="62"/>
      <c r="M45" s="62"/>
      <c r="N45" s="51" t="s">
        <v>85</v>
      </c>
      <c r="O45" s="190" t="s">
        <v>86</v>
      </c>
      <c r="P45" s="191"/>
      <c r="Q45" s="191"/>
      <c r="R45" s="191"/>
      <c r="S45" s="191"/>
      <c r="T45" s="191"/>
      <c r="U45" s="191"/>
      <c r="V45" s="191"/>
      <c r="W45" s="191"/>
      <c r="X45" s="192"/>
      <c r="Y45" s="64">
        <v>0</v>
      </c>
      <c r="Z45" s="62"/>
      <c r="AA45" s="62"/>
      <c r="AB45" s="64"/>
      <c r="AC45" s="65"/>
    </row>
    <row r="46" spans="1:29" x14ac:dyDescent="0.25">
      <c r="A46" s="50" t="s">
        <v>94</v>
      </c>
      <c r="B46" s="208" t="s">
        <v>94</v>
      </c>
      <c r="C46" s="209"/>
      <c r="D46" s="209"/>
      <c r="E46" s="209"/>
      <c r="F46" s="209"/>
      <c r="G46" s="209"/>
      <c r="H46" s="209"/>
      <c r="I46" s="209"/>
      <c r="J46" s="210"/>
      <c r="K46" s="62"/>
      <c r="L46" s="62"/>
      <c r="M46" s="62"/>
      <c r="N46" s="51" t="s">
        <v>130</v>
      </c>
      <c r="O46" s="181" t="s">
        <v>131</v>
      </c>
      <c r="P46" s="182"/>
      <c r="Q46" s="182"/>
      <c r="R46" s="182"/>
      <c r="S46" s="182"/>
      <c r="T46" s="182"/>
      <c r="U46" s="182"/>
      <c r="V46" s="182"/>
      <c r="W46" s="182"/>
      <c r="X46" s="183"/>
      <c r="Y46" s="64">
        <v>1</v>
      </c>
      <c r="Z46" s="62"/>
      <c r="AA46" s="62"/>
      <c r="AB46" s="64"/>
      <c r="AC46" s="65"/>
    </row>
    <row r="47" spans="1:29" x14ac:dyDescent="0.25">
      <c r="A47" s="50" t="s">
        <v>87</v>
      </c>
      <c r="B47" s="90" t="s">
        <v>88</v>
      </c>
      <c r="C47" s="91"/>
      <c r="D47" s="91"/>
      <c r="E47" s="91"/>
      <c r="F47" s="91"/>
      <c r="G47" s="91"/>
      <c r="H47" s="91"/>
      <c r="I47" s="91"/>
      <c r="J47" s="92"/>
      <c r="K47" s="62">
        <v>4</v>
      </c>
      <c r="L47" s="62"/>
      <c r="M47" s="62"/>
      <c r="N47" s="51">
        <v>802</v>
      </c>
      <c r="O47" s="202" t="s">
        <v>132</v>
      </c>
      <c r="P47" s="203"/>
      <c r="Q47" s="203"/>
      <c r="R47" s="203"/>
      <c r="S47" s="203"/>
      <c r="T47" s="203"/>
      <c r="U47" s="203"/>
      <c r="V47" s="203"/>
      <c r="W47" s="203"/>
      <c r="X47" s="204"/>
      <c r="Y47" s="64"/>
      <c r="Z47" s="62"/>
      <c r="AA47" s="62"/>
      <c r="AB47" s="64"/>
      <c r="AC47" s="65"/>
    </row>
    <row r="48" spans="1:29" x14ac:dyDescent="0.25">
      <c r="A48" s="50" t="s">
        <v>89</v>
      </c>
      <c r="B48" s="93" t="s">
        <v>98</v>
      </c>
      <c r="C48" s="94"/>
      <c r="D48" s="94"/>
      <c r="E48" s="94"/>
      <c r="F48" s="94"/>
      <c r="G48" s="94"/>
      <c r="H48" s="94"/>
      <c r="I48" s="94"/>
      <c r="J48" s="95"/>
      <c r="K48" s="62">
        <v>1</v>
      </c>
      <c r="L48" s="62"/>
      <c r="M48" s="62"/>
      <c r="N48" s="51" t="s">
        <v>133</v>
      </c>
      <c r="O48" s="52" t="s">
        <v>134</v>
      </c>
      <c r="P48" s="56"/>
      <c r="Q48" s="56"/>
      <c r="R48" s="56"/>
      <c r="S48" s="59"/>
      <c r="T48" s="55"/>
      <c r="U48" s="55"/>
      <c r="V48" s="55"/>
      <c r="W48" s="55"/>
      <c r="X48" s="60"/>
      <c r="Y48" s="64"/>
      <c r="Z48" s="62"/>
      <c r="AA48" s="62"/>
      <c r="AB48" s="64"/>
      <c r="AC48" s="65"/>
    </row>
    <row r="49" spans="1:29" x14ac:dyDescent="0.25">
      <c r="A49" s="50" t="s">
        <v>135</v>
      </c>
      <c r="B49" s="175" t="s">
        <v>136</v>
      </c>
      <c r="C49" s="176"/>
      <c r="D49" s="176"/>
      <c r="E49" s="176"/>
      <c r="F49" s="176"/>
      <c r="G49" s="176"/>
      <c r="H49" s="176"/>
      <c r="I49" s="176"/>
      <c r="J49" s="177"/>
      <c r="K49" s="62">
        <v>2</v>
      </c>
      <c r="L49" s="62"/>
      <c r="M49" s="62"/>
      <c r="N49" s="51"/>
      <c r="O49" s="52"/>
      <c r="P49" s="56"/>
      <c r="Q49" s="56"/>
      <c r="R49" s="56"/>
      <c r="S49" s="59"/>
      <c r="T49" s="55"/>
      <c r="U49" s="55"/>
      <c r="V49" s="55"/>
      <c r="W49" s="55"/>
      <c r="X49" s="60"/>
      <c r="Y49" s="64"/>
      <c r="Z49" s="62"/>
      <c r="AA49" s="62"/>
      <c r="AB49" s="64"/>
      <c r="AC49" s="65"/>
    </row>
    <row r="50" spans="1:29" x14ac:dyDescent="0.25">
      <c r="A50" s="50" t="s">
        <v>90</v>
      </c>
      <c r="B50" s="52" t="s">
        <v>146</v>
      </c>
      <c r="C50" s="56"/>
      <c r="D50" s="56"/>
      <c r="E50" s="59"/>
      <c r="F50" s="55"/>
      <c r="G50" s="55"/>
      <c r="H50" s="55"/>
      <c r="I50" s="55"/>
      <c r="J50" s="60"/>
      <c r="K50" s="62">
        <v>0</v>
      </c>
      <c r="L50" s="62"/>
      <c r="M50" s="62"/>
      <c r="N50" s="51"/>
      <c r="O50" s="52"/>
      <c r="P50" s="61"/>
      <c r="Q50" s="61"/>
      <c r="R50" s="61"/>
      <c r="S50" s="55"/>
      <c r="T50" s="55"/>
      <c r="U50" s="55"/>
      <c r="V50" s="55"/>
      <c r="W50" s="55"/>
      <c r="X50" s="60"/>
      <c r="Y50" s="64"/>
      <c r="Z50" s="62"/>
      <c r="AA50" s="62"/>
      <c r="AB50" s="64"/>
      <c r="AC50" s="65"/>
    </row>
    <row r="51" spans="1:29" x14ac:dyDescent="0.25">
      <c r="A51" s="50" t="s">
        <v>91</v>
      </c>
      <c r="B51" s="52" t="s">
        <v>147</v>
      </c>
      <c r="C51" s="53"/>
      <c r="D51" s="59"/>
      <c r="E51" s="57"/>
      <c r="F51" s="55"/>
      <c r="G51" s="59"/>
      <c r="H51" s="59"/>
      <c r="I51" s="57"/>
      <c r="J51" s="58"/>
      <c r="K51" s="62">
        <v>0</v>
      </c>
      <c r="L51" s="62"/>
      <c r="M51" s="62"/>
      <c r="N51" s="51"/>
      <c r="O51" s="52"/>
      <c r="P51" s="63"/>
      <c r="Q51" s="63"/>
      <c r="R51" s="63"/>
      <c r="S51" s="55"/>
      <c r="T51" s="55"/>
      <c r="U51" s="55"/>
      <c r="V51" s="55"/>
      <c r="W51" s="55"/>
      <c r="X51" s="60"/>
      <c r="Y51" s="64"/>
      <c r="Z51" s="62"/>
      <c r="AA51" s="62"/>
      <c r="AB51" s="64"/>
      <c r="AC51" s="65"/>
    </row>
    <row r="52" spans="1:29" x14ac:dyDescent="0.25">
      <c r="A52" s="50" t="s">
        <v>92</v>
      </c>
      <c r="B52" s="96" t="s">
        <v>148</v>
      </c>
      <c r="C52" s="97"/>
      <c r="D52" s="97"/>
      <c r="E52" s="97"/>
      <c r="F52" s="97"/>
      <c r="G52" s="97"/>
      <c r="H52" s="97"/>
      <c r="I52" s="97"/>
      <c r="J52" s="98"/>
      <c r="K52" s="62">
        <v>1</v>
      </c>
      <c r="L52" s="62"/>
      <c r="M52" s="62"/>
      <c r="N52" s="51"/>
      <c r="O52" s="52"/>
      <c r="P52" s="54"/>
      <c r="Q52" s="54"/>
      <c r="R52" s="54"/>
      <c r="S52" s="55"/>
      <c r="T52" s="55"/>
      <c r="U52" s="55"/>
      <c r="V52" s="55"/>
      <c r="W52" s="55"/>
      <c r="X52" s="60"/>
      <c r="Y52" s="64"/>
      <c r="Z52" s="62"/>
      <c r="AA52" s="62"/>
      <c r="AB52" s="64"/>
      <c r="AC52" s="65"/>
    </row>
    <row r="53" spans="1:29" x14ac:dyDescent="0.25">
      <c r="A53" s="50" t="s">
        <v>193</v>
      </c>
      <c r="B53" s="128" t="s">
        <v>194</v>
      </c>
      <c r="C53" s="129"/>
      <c r="D53" s="129"/>
      <c r="E53" s="129"/>
      <c r="F53" s="129"/>
      <c r="G53" s="129"/>
      <c r="H53" s="129"/>
      <c r="I53" s="129"/>
      <c r="J53" s="130"/>
      <c r="K53" s="62">
        <v>2</v>
      </c>
      <c r="L53" s="62"/>
      <c r="M53" s="62"/>
      <c r="N53" s="51"/>
      <c r="O53" s="52"/>
      <c r="P53" s="54"/>
      <c r="Q53" s="54"/>
      <c r="R53" s="54"/>
      <c r="S53" s="55"/>
      <c r="T53" s="55"/>
      <c r="U53" s="55"/>
      <c r="V53" s="55"/>
      <c r="W53" s="55"/>
      <c r="X53" s="60"/>
      <c r="Y53" s="64"/>
      <c r="Z53" s="62"/>
      <c r="AA53" s="62"/>
      <c r="AB53" s="64"/>
      <c r="AC53" s="65"/>
    </row>
    <row r="54" spans="1:29" x14ac:dyDescent="0.25">
      <c r="A54" s="50" t="s">
        <v>149</v>
      </c>
      <c r="B54" s="99" t="s">
        <v>137</v>
      </c>
      <c r="C54" s="100"/>
      <c r="D54" s="100"/>
      <c r="E54" s="100"/>
      <c r="F54" s="100"/>
      <c r="G54" s="100"/>
      <c r="H54" s="100"/>
      <c r="I54" s="100"/>
      <c r="J54" s="101"/>
      <c r="K54" s="62">
        <v>2</v>
      </c>
      <c r="L54" s="62"/>
      <c r="M54" s="62"/>
      <c r="N54" s="73"/>
      <c r="O54" s="52"/>
      <c r="P54" s="63"/>
      <c r="Q54" s="63"/>
      <c r="R54" s="63"/>
      <c r="S54" s="55"/>
      <c r="T54" s="55"/>
      <c r="U54" s="55"/>
      <c r="V54" s="55"/>
      <c r="W54" s="55"/>
      <c r="X54" s="60"/>
      <c r="Y54" s="64"/>
      <c r="Z54" s="62"/>
      <c r="AA54" s="62"/>
      <c r="AB54" s="64"/>
      <c r="AC54" s="65"/>
    </row>
    <row r="55" spans="1:29" ht="13.8" thickBot="1" x14ac:dyDescent="0.3">
      <c r="A55" s="50" t="s">
        <v>138</v>
      </c>
      <c r="B55" s="103" t="s">
        <v>139</v>
      </c>
      <c r="C55" s="104"/>
      <c r="D55" s="104"/>
      <c r="E55" s="104"/>
      <c r="F55" s="104"/>
      <c r="G55" s="104"/>
      <c r="H55" s="104"/>
      <c r="I55" s="104"/>
      <c r="J55" s="105"/>
      <c r="K55" s="62">
        <v>1</v>
      </c>
      <c r="L55" s="62"/>
      <c r="M55" s="62"/>
      <c r="N55" s="73"/>
      <c r="O55" s="66"/>
      <c r="P55" s="67"/>
      <c r="Q55" s="67"/>
      <c r="R55" s="67"/>
      <c r="S55" s="68"/>
      <c r="T55" s="68"/>
      <c r="U55" s="68"/>
      <c r="V55" s="68"/>
      <c r="W55" s="68"/>
      <c r="X55" s="69"/>
      <c r="Y55" s="64"/>
      <c r="Z55" s="62"/>
      <c r="AA55" s="62"/>
      <c r="AB55" s="64"/>
      <c r="AC55" s="65"/>
    </row>
    <row r="56" spans="1:29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73"/>
      <c r="O56" s="127"/>
      <c r="P56" s="127"/>
      <c r="Q56" s="127"/>
      <c r="R56" s="127"/>
      <c r="S56" s="127"/>
      <c r="T56" s="127"/>
      <c r="U56" s="127"/>
      <c r="V56" s="127"/>
      <c r="W56" s="127"/>
      <c r="X56" s="71"/>
      <c r="Y56" s="64"/>
      <c r="Z56" s="62"/>
      <c r="AA56" s="62"/>
      <c r="AB56" s="64"/>
      <c r="AC56" s="65"/>
    </row>
    <row r="57" spans="1:29" ht="13.8" thickBot="1" x14ac:dyDescent="0.3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74"/>
      <c r="M57" s="74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6"/>
      <c r="Y57" s="76"/>
      <c r="Z57" s="75"/>
      <c r="AA57" s="76"/>
      <c r="AB57" s="76"/>
      <c r="AC57" s="77"/>
    </row>
  </sheetData>
  <mergeCells count="136">
    <mergeCell ref="B23:C24"/>
    <mergeCell ref="B8:C8"/>
    <mergeCell ref="H7:H8"/>
    <mergeCell ref="M7:M8"/>
    <mergeCell ref="R7:R8"/>
    <mergeCell ref="W7:W8"/>
    <mergeCell ref="B7:C7"/>
    <mergeCell ref="D5:H5"/>
    <mergeCell ref="I5:M5"/>
    <mergeCell ref="N5:R5"/>
    <mergeCell ref="S5:W5"/>
    <mergeCell ref="B6:W6"/>
    <mergeCell ref="T16:T19"/>
    <mergeCell ref="U16:U19"/>
    <mergeCell ref="S20:W21"/>
    <mergeCell ref="D15:H15"/>
    <mergeCell ref="I15:M15"/>
    <mergeCell ref="N15:R15"/>
    <mergeCell ref="S15:W15"/>
    <mergeCell ref="D11:H14"/>
    <mergeCell ref="N11:R12"/>
    <mergeCell ref="N13:N14"/>
    <mergeCell ref="W32:W35"/>
    <mergeCell ref="J29:J30"/>
    <mergeCell ref="E31:E32"/>
    <mergeCell ref="M31:M32"/>
    <mergeCell ref="U22:U25"/>
    <mergeCell ref="P22:P25"/>
    <mergeCell ref="Q22:Q25"/>
    <mergeCell ref="R22:R25"/>
    <mergeCell ref="S22:S25"/>
    <mergeCell ref="N26:R26"/>
    <mergeCell ref="S26:W26"/>
    <mergeCell ref="D26:H26"/>
    <mergeCell ref="S35:S36"/>
    <mergeCell ref="T35:V36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E35:G36"/>
    <mergeCell ref="D37:H40"/>
    <mergeCell ref="D16:H19"/>
    <mergeCell ref="R27:R30"/>
    <mergeCell ref="S27:W30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N22:N25"/>
    <mergeCell ref="O22:O25"/>
    <mergeCell ref="K27:K30"/>
    <mergeCell ref="L27:L30"/>
    <mergeCell ref="T22:T25"/>
    <mergeCell ref="M27:M30"/>
    <mergeCell ref="N27:N30"/>
    <mergeCell ref="O27:O30"/>
    <mergeCell ref="D20:H21"/>
    <mergeCell ref="I11:I14"/>
    <mergeCell ref="L16:L19"/>
    <mergeCell ref="M16:M19"/>
    <mergeCell ref="I16:I19"/>
    <mergeCell ref="K11:K14"/>
    <mergeCell ref="J11:J14"/>
    <mergeCell ref="V22:V25"/>
    <mergeCell ref="W22:W25"/>
    <mergeCell ref="J16:J19"/>
    <mergeCell ref="M11:M14"/>
    <mergeCell ref="M34:M37"/>
    <mergeCell ref="O13:O14"/>
    <mergeCell ref="P13:P14"/>
    <mergeCell ref="Q13:Q14"/>
    <mergeCell ref="R13:R14"/>
    <mergeCell ref="K16:K19"/>
    <mergeCell ref="S16:S19"/>
    <mergeCell ref="L11:L14"/>
    <mergeCell ref="S11:S14"/>
    <mergeCell ref="N16:R17"/>
    <mergeCell ref="N18:R19"/>
    <mergeCell ref="X21:Z30"/>
    <mergeCell ref="V16:V19"/>
    <mergeCell ref="W16:W19"/>
    <mergeCell ref="T11:T14"/>
    <mergeCell ref="U11:U14"/>
    <mergeCell ref="V11:V14"/>
    <mergeCell ref="W11:W1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  <mergeCell ref="I20:M21"/>
    <mergeCell ref="N20:R21"/>
    <mergeCell ref="S37:W40"/>
    <mergeCell ref="I26:M26"/>
    <mergeCell ref="J31:L34"/>
    <mergeCell ref="AA4:AC4"/>
    <mergeCell ref="AA5:AC5"/>
    <mergeCell ref="X4:Z4"/>
    <mergeCell ref="S9:W10"/>
    <mergeCell ref="A1:A3"/>
    <mergeCell ref="B4:C4"/>
    <mergeCell ref="D4:H4"/>
    <mergeCell ref="I4:M4"/>
    <mergeCell ref="B5:C5"/>
    <mergeCell ref="D9:H10"/>
    <mergeCell ref="I9:M10"/>
    <mergeCell ref="N9:R10"/>
    <mergeCell ref="A4:A8"/>
    <mergeCell ref="X5:Z5"/>
    <mergeCell ref="S4:W4"/>
    <mergeCell ref="N4:R4"/>
  </mergeCells>
  <hyperlinks>
    <hyperlink ref="E7" r:id="rId1" xr:uid="{F909911A-B5DE-47B1-AF8B-E40342F378E4}"/>
    <hyperlink ref="D7" r:id="rId2" xr:uid="{6B768641-E75E-4758-A9D7-ADD3A93FEE98}"/>
    <hyperlink ref="F7" r:id="rId3" xr:uid="{1974B78F-25B5-42A6-92F0-12AEF8C90DB5}"/>
    <hyperlink ref="G7" r:id="rId4" xr:uid="{995D313F-CFF9-4010-BC76-80E870CA4CC7}"/>
    <hyperlink ref="B27:C29" r:id="rId5" display="802 WCSC" xr:uid="{D42FE856-AAFC-4157-BDAA-86881AD805AB}"/>
    <hyperlink ref="M31" r:id="rId6" display="802.15/802.1 Joint Mtg." xr:uid="{16AC7C6C-B689-4389-9DEF-EA4D6A4FCF62}"/>
    <hyperlink ref="M34" r:id="rId7" display="802.15/802.1 Joint Mtg." xr:uid="{7B94E8B1-E028-4AE2-BDC3-A333060C7248}"/>
    <hyperlink ref="B7:C7" r:id="rId8" display="Webex 2" xr:uid="{B7853727-DD1A-4EE0-B562-0EFB28F32CE2}"/>
    <hyperlink ref="J7" r:id="rId9" xr:uid="{FB3A4648-EE36-44D8-BD4D-A267A0DF4C15}"/>
    <hyperlink ref="I7" r:id="rId10" xr:uid="{4CB7DF5B-4E09-47F5-9E23-C3693E9F26E4}"/>
    <hyperlink ref="K7" r:id="rId11" xr:uid="{7C4ACA9F-B0D5-4461-B5B5-1C10E182AC42}"/>
    <hyperlink ref="L7" r:id="rId12" xr:uid="{B800B4D3-4D8A-4088-A70E-97CD8E564AFB}"/>
    <hyperlink ref="O7" r:id="rId13" xr:uid="{F2D6D44E-9A6A-4CE0-B6EC-EAD026FA52E3}"/>
    <hyperlink ref="N7" r:id="rId14" xr:uid="{EA68B107-CF54-4F15-A48E-264B8B9C4565}"/>
    <hyperlink ref="P7" r:id="rId15" xr:uid="{02D63F07-E5A5-495A-9A71-C7A0208F4151}"/>
    <hyperlink ref="Q7" r:id="rId16" xr:uid="{02515065-1215-4E68-AF76-D68EAD919B5D}"/>
    <hyperlink ref="T7" r:id="rId17" xr:uid="{41D35D83-6B92-495D-A07C-D106B63887A0}"/>
    <hyperlink ref="S7" r:id="rId18" xr:uid="{CA6C5E4D-7D11-4CD3-8DD5-853E5815D68F}"/>
    <hyperlink ref="U7" r:id="rId19" xr:uid="{F554707A-16AE-4583-9AB5-27D307BBB778}"/>
    <hyperlink ref="V7" r:id="rId20" xr:uid="{AA1BDACF-765B-452C-B8B2-6071975B44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B14" sqref="B14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155th IEEE 802.15 WSN SESSION</v>
      </c>
    </row>
    <row r="2" spans="1:3" ht="15.6" x14ac:dyDescent="0.25">
      <c r="B2" s="3" t="s">
        <v>173</v>
      </c>
    </row>
    <row r="3" spans="1:3" ht="15.6" x14ac:dyDescent="0.25">
      <c r="B3" s="3" t="str">
        <f>'Big Picture'!$B$2</f>
        <v>Atlanta Hilton</v>
      </c>
    </row>
    <row r="4" spans="1:3" x14ac:dyDescent="0.25">
      <c r="B4" s="17" t="s">
        <v>7</v>
      </c>
    </row>
    <row r="5" spans="1:3" x14ac:dyDescent="0.25">
      <c r="A5" s="1"/>
      <c r="B5" s="17" t="s">
        <v>71</v>
      </c>
    </row>
    <row r="6" spans="1:3" x14ac:dyDescent="0.25">
      <c r="A6" s="1"/>
      <c r="B6" s="16" t="s">
        <v>118</v>
      </c>
      <c r="C6" s="15" t="s">
        <v>6</v>
      </c>
    </row>
    <row r="7" spans="1:3" x14ac:dyDescent="0.25">
      <c r="A7" s="1">
        <f t="shared" ref="A7:A15" si="0">A6+1</f>
        <v>1</v>
      </c>
      <c r="B7" s="1" t="s">
        <v>166</v>
      </c>
      <c r="C7" s="13">
        <v>0.5625</v>
      </c>
    </row>
    <row r="8" spans="1:3" x14ac:dyDescent="0.25">
      <c r="A8" s="1">
        <f>A7+1</f>
        <v>2</v>
      </c>
      <c r="B8" s="1" t="s">
        <v>205</v>
      </c>
      <c r="C8" s="13">
        <v>0.66666666666666663</v>
      </c>
    </row>
    <row r="9" spans="1:3" x14ac:dyDescent="0.25">
      <c r="A9" s="1">
        <f t="shared" si="0"/>
        <v>3</v>
      </c>
      <c r="B9" s="1" t="s">
        <v>167</v>
      </c>
      <c r="C9" s="13">
        <v>0.33333333333333331</v>
      </c>
    </row>
    <row r="10" spans="1:3" x14ac:dyDescent="0.25">
      <c r="A10" s="1">
        <f t="shared" si="0"/>
        <v>4</v>
      </c>
      <c r="B10" s="1" t="s">
        <v>209</v>
      </c>
      <c r="C10" s="13">
        <v>0.4375</v>
      </c>
    </row>
    <row r="11" spans="1:3" x14ac:dyDescent="0.25">
      <c r="A11" s="1">
        <f t="shared" si="0"/>
        <v>5</v>
      </c>
      <c r="B11" s="1" t="s">
        <v>172</v>
      </c>
      <c r="C11" s="13">
        <v>0.375</v>
      </c>
    </row>
    <row r="12" spans="1:3" x14ac:dyDescent="0.25">
      <c r="A12" s="1">
        <f t="shared" si="0"/>
        <v>6</v>
      </c>
      <c r="B12" s="1" t="s">
        <v>168</v>
      </c>
      <c r="C12" s="13">
        <v>0.5625</v>
      </c>
    </row>
    <row r="13" spans="1:3" x14ac:dyDescent="0.25">
      <c r="A13" s="1">
        <f t="shared" si="0"/>
        <v>7</v>
      </c>
      <c r="B13" s="1" t="s">
        <v>219</v>
      </c>
      <c r="C13" s="13">
        <v>0.66666666666666663</v>
      </c>
    </row>
    <row r="14" spans="1:3" x14ac:dyDescent="0.25">
      <c r="A14" s="1">
        <f t="shared" si="0"/>
        <v>8</v>
      </c>
      <c r="B14" s="1" t="s">
        <v>169</v>
      </c>
      <c r="C14" s="13">
        <v>0.4375</v>
      </c>
    </row>
    <row r="15" spans="1:3" x14ac:dyDescent="0.25">
      <c r="A15" s="1">
        <f t="shared" si="0"/>
        <v>9</v>
      </c>
      <c r="B15" s="1" t="s">
        <v>170</v>
      </c>
      <c r="C15" s="13">
        <v>0.5625</v>
      </c>
    </row>
    <row r="16" spans="1:3" x14ac:dyDescent="0.25">
      <c r="A16" s="1"/>
      <c r="B16" s="1"/>
      <c r="C16" s="13"/>
    </row>
    <row r="17" spans="1:5" x14ac:dyDescent="0.25">
      <c r="A17" s="1"/>
      <c r="B17" s="24" t="s">
        <v>171</v>
      </c>
      <c r="C17" s="13">
        <v>0.66666666666666663</v>
      </c>
    </row>
    <row r="18" spans="1:5" x14ac:dyDescent="0.25">
      <c r="A18" s="1"/>
    </row>
    <row r="19" spans="1:5" x14ac:dyDescent="0.25">
      <c r="A19" s="1"/>
      <c r="B19" s="2" t="s">
        <v>9</v>
      </c>
      <c r="C19" s="13"/>
    </row>
    <row r="20" spans="1:5" x14ac:dyDescent="0.25">
      <c r="A20" s="1"/>
      <c r="B20" s="2" t="s">
        <v>64</v>
      </c>
      <c r="C20" s="13"/>
    </row>
    <row r="21" spans="1:5" x14ac:dyDescent="0.25">
      <c r="A21" s="2"/>
      <c r="B21" s="14" t="s">
        <v>5</v>
      </c>
    </row>
    <row r="23" spans="1:5" x14ac:dyDescent="0.25">
      <c r="B23" s="2" t="s">
        <v>65</v>
      </c>
    </row>
    <row r="24" spans="1:5" x14ac:dyDescent="0.25">
      <c r="A24" s="2"/>
      <c r="B24" s="22" t="s">
        <v>10</v>
      </c>
    </row>
    <row r="25" spans="1:5" x14ac:dyDescent="0.25">
      <c r="B25" s="14" t="s">
        <v>11</v>
      </c>
      <c r="D25" s="5"/>
      <c r="E25" s="5"/>
    </row>
    <row r="26" spans="1:5" x14ac:dyDescent="0.25">
      <c r="B26" s="2"/>
      <c r="D26" s="5"/>
      <c r="E26" s="5"/>
    </row>
    <row r="27" spans="1:5" x14ac:dyDescent="0.25">
      <c r="B27" s="2" t="s">
        <v>12</v>
      </c>
      <c r="C27" s="5"/>
      <c r="D27" s="5"/>
      <c r="E27" s="5"/>
    </row>
    <row r="28" spans="1:5" x14ac:dyDescent="0.25">
      <c r="B28" s="14" t="s">
        <v>13</v>
      </c>
      <c r="C28" s="5"/>
      <c r="E28" s="5"/>
    </row>
    <row r="29" spans="1:5" x14ac:dyDescent="0.25">
      <c r="B29" s="2"/>
      <c r="C29" s="5"/>
      <c r="E29" s="5"/>
    </row>
    <row r="30" spans="1:5" x14ac:dyDescent="0.25">
      <c r="B30" s="2" t="s">
        <v>14</v>
      </c>
      <c r="E30" s="5"/>
    </row>
    <row r="31" spans="1:5" x14ac:dyDescent="0.25">
      <c r="B31" s="2" t="s">
        <v>15</v>
      </c>
      <c r="E31" s="5"/>
    </row>
    <row r="32" spans="1:5" x14ac:dyDescent="0.25">
      <c r="B32" s="14" t="s">
        <v>69</v>
      </c>
      <c r="C32" s="5"/>
      <c r="E32" s="5"/>
    </row>
    <row r="33" spans="2:5" x14ac:dyDescent="0.25">
      <c r="B33" s="2"/>
      <c r="C33" s="5"/>
      <c r="E33" s="5"/>
    </row>
    <row r="34" spans="2:5" x14ac:dyDescent="0.25">
      <c r="B34" s="2" t="s">
        <v>16</v>
      </c>
      <c r="C34" s="5"/>
      <c r="E34" s="5"/>
    </row>
    <row r="35" spans="2:5" x14ac:dyDescent="0.25">
      <c r="B35" s="14" t="s">
        <v>17</v>
      </c>
      <c r="C35" s="5"/>
      <c r="D35" s="5"/>
      <c r="E35" s="5"/>
    </row>
    <row r="36" spans="2:5" x14ac:dyDescent="0.25">
      <c r="B36" s="2"/>
      <c r="C36" s="5"/>
      <c r="D36" s="5"/>
      <c r="E36" s="5"/>
    </row>
    <row r="37" spans="2:5" x14ac:dyDescent="0.25">
      <c r="B37" s="2" t="s">
        <v>66</v>
      </c>
      <c r="E37" s="5"/>
    </row>
    <row r="38" spans="2:5" x14ac:dyDescent="0.25">
      <c r="B38" s="14" t="s">
        <v>18</v>
      </c>
      <c r="E38" s="5"/>
    </row>
    <row r="39" spans="2:5" x14ac:dyDescent="0.25">
      <c r="E39" s="5"/>
    </row>
    <row r="40" spans="2:5" x14ac:dyDescent="0.25">
      <c r="B40" s="2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6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9"/>
  <sheetViews>
    <sheetView zoomScale="110" zoomScaleNormal="110" workbookViewId="0">
      <pane ySplit="2" topLeftCell="A7" activePane="bottomLeft" state="frozen"/>
      <selection pane="bottomLeft" activeCell="G25" sqref="G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March 2025 802 Plenary Session</v>
      </c>
      <c r="G1" s="7" t="s">
        <v>114</v>
      </c>
    </row>
    <row r="2" spans="1:10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10-Mar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96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111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195</v>
      </c>
      <c r="C10" s="12" t="s">
        <v>174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203</v>
      </c>
      <c r="C11" s="12" t="s">
        <v>197</v>
      </c>
      <c r="D11" s="8">
        <v>25</v>
      </c>
      <c r="E11" s="10">
        <f>E10+TIME(0,D9,0)</f>
        <v>0.59374999999999989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11" t="s">
        <v>117</v>
      </c>
      <c r="C12" s="12" t="s">
        <v>4</v>
      </c>
      <c r="D12" s="8">
        <v>30</v>
      </c>
      <c r="E12" s="10">
        <f>E11+TIME(0,D10,0)</f>
        <v>0.60416666666666652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5" t="s">
        <v>204</v>
      </c>
      <c r="C13" s="12" t="s">
        <v>94</v>
      </c>
      <c r="D13" s="8">
        <v>25</v>
      </c>
      <c r="E13" s="10">
        <f t="shared" si="1"/>
        <v>0.62499999999999989</v>
      </c>
      <c r="G13"/>
      <c r="H13" s="37"/>
      <c r="I13" s="11"/>
      <c r="J13" s="11"/>
    </row>
    <row r="14" spans="1:10" x14ac:dyDescent="0.25">
      <c r="A14" s="5">
        <f t="shared" si="0"/>
        <v>1.9000000000000008</v>
      </c>
      <c r="B14" s="25" t="s">
        <v>94</v>
      </c>
      <c r="C14" s="12" t="s">
        <v>94</v>
      </c>
      <c r="D14" s="8">
        <v>15</v>
      </c>
      <c r="E14" s="10">
        <f t="shared" si="1"/>
        <v>0.64236111111111105</v>
      </c>
      <c r="G14"/>
      <c r="H14" s="14"/>
      <c r="I14" s="11"/>
      <c r="J14" s="11"/>
    </row>
    <row r="15" spans="1:10" x14ac:dyDescent="0.25">
      <c r="A15" s="39" t="s">
        <v>140</v>
      </c>
      <c r="B15" s="11" t="s">
        <v>2</v>
      </c>
      <c r="E15" s="10">
        <f t="shared" si="1"/>
        <v>0.65277777777777768</v>
      </c>
      <c r="G15"/>
      <c r="H15" s="14"/>
      <c r="I15" s="11"/>
      <c r="J15" s="11"/>
    </row>
    <row r="16" spans="1:10" x14ac:dyDescent="0.25">
      <c r="A16" s="39"/>
      <c r="E16" s="10"/>
      <c r="G16"/>
      <c r="H16" s="14"/>
      <c r="I16" s="11"/>
      <c r="J16" s="11"/>
    </row>
    <row r="17" spans="1:8" x14ac:dyDescent="0.25">
      <c r="A17" s="23">
        <f>Summary!A$8</f>
        <v>2</v>
      </c>
      <c r="B17" s="1" t="str">
        <f>Summary!B$8</f>
        <v>Monday 10-Mar PM2: Comment Resolution (ad hoc time)</v>
      </c>
      <c r="E17" s="10">
        <f>Summary!C$8</f>
        <v>0.66666666666666663</v>
      </c>
    </row>
    <row r="18" spans="1:8" x14ac:dyDescent="0.25">
      <c r="A18" s="5">
        <f t="shared" ref="A18:A19" si="2">A17+0.1</f>
        <v>2.1</v>
      </c>
      <c r="B18" s="25" t="s">
        <v>206</v>
      </c>
      <c r="C18" s="12" t="s">
        <v>4</v>
      </c>
      <c r="D18" s="8">
        <v>120</v>
      </c>
      <c r="E18" s="10">
        <f t="shared" ref="E18:E19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5" t="s">
        <v>2</v>
      </c>
      <c r="C19" s="12" t="s">
        <v>4</v>
      </c>
      <c r="D19" s="8">
        <v>0</v>
      </c>
      <c r="E19" s="10">
        <f t="shared" si="3"/>
        <v>0.75</v>
      </c>
      <c r="H19" s="14"/>
    </row>
    <row r="20" spans="1:8" x14ac:dyDescent="0.25">
      <c r="A20" s="5"/>
      <c r="D20" s="8"/>
      <c r="E20" s="10"/>
    </row>
    <row r="21" spans="1:8" x14ac:dyDescent="0.25">
      <c r="A21" s="5"/>
      <c r="E21" s="10"/>
    </row>
    <row r="22" spans="1:8" x14ac:dyDescent="0.25">
      <c r="B22" s="7" t="s">
        <v>107</v>
      </c>
    </row>
    <row r="23" spans="1:8" x14ac:dyDescent="0.25">
      <c r="B23" s="7" t="s">
        <v>207</v>
      </c>
      <c r="G23" t="s">
        <v>202</v>
      </c>
      <c r="H23" s="14" t="s">
        <v>208</v>
      </c>
    </row>
    <row r="24" spans="1:8" x14ac:dyDescent="0.25">
      <c r="B24" s="7" t="s">
        <v>175</v>
      </c>
      <c r="G24" s="7" t="s">
        <v>94</v>
      </c>
      <c r="H24" s="14"/>
    </row>
    <row r="25" spans="1:8" x14ac:dyDescent="0.25">
      <c r="G25"/>
      <c r="H25" s="14"/>
    </row>
    <row r="26" spans="1:8" x14ac:dyDescent="0.25">
      <c r="G26"/>
      <c r="H26" s="14"/>
    </row>
    <row r="27" spans="1:8" x14ac:dyDescent="0.25">
      <c r="G27"/>
      <c r="H27" s="14"/>
    </row>
    <row r="28" spans="1:8" x14ac:dyDescent="0.25">
      <c r="G28"/>
      <c r="H28" s="14"/>
    </row>
    <row r="29" spans="1:8" x14ac:dyDescent="0.25">
      <c r="G29"/>
      <c r="H29" s="14"/>
    </row>
    <row r="30" spans="1:8" x14ac:dyDescent="0.25">
      <c r="G30"/>
      <c r="H30" s="14"/>
    </row>
    <row r="31" spans="1:8" x14ac:dyDescent="0.25">
      <c r="G31" s="12"/>
      <c r="H31" s="14"/>
    </row>
    <row r="32" spans="1:8" x14ac:dyDescent="0.25">
      <c r="G32" s="12"/>
      <c r="H32" s="14"/>
    </row>
    <row r="33" spans="1:10" x14ac:dyDescent="0.25">
      <c r="A33" s="1"/>
      <c r="D33" s="8"/>
      <c r="E33" s="10"/>
      <c r="G33" s="11"/>
      <c r="H33" s="11"/>
      <c r="I33" s="11"/>
      <c r="J33" s="11"/>
    </row>
    <row r="34" spans="1:10" x14ac:dyDescent="0.25">
      <c r="A34" s="1"/>
      <c r="D34" s="8"/>
      <c r="E34" s="10"/>
      <c r="G34" s="11"/>
      <c r="H34" s="11"/>
      <c r="I34" s="11"/>
      <c r="J34" s="11"/>
    </row>
    <row r="35" spans="1:10" x14ac:dyDescent="0.25">
      <c r="A35" s="1"/>
      <c r="B35" s="11"/>
      <c r="C35" s="12"/>
      <c r="D35" s="8"/>
      <c r="E35" s="10"/>
      <c r="G35" s="11"/>
      <c r="H35" s="11"/>
      <c r="I35" s="11"/>
      <c r="J35" s="11"/>
    </row>
    <row r="36" spans="1:10" x14ac:dyDescent="0.25">
      <c r="D36" s="8"/>
      <c r="G36" s="11"/>
      <c r="H36" s="11"/>
      <c r="I36" s="11"/>
      <c r="J36" s="11"/>
    </row>
    <row r="37" spans="1:10" x14ac:dyDescent="0.25">
      <c r="B37" s="11"/>
      <c r="C37" s="12"/>
      <c r="D37" s="8"/>
      <c r="G37" s="11"/>
      <c r="H37" s="11"/>
      <c r="I37" s="11"/>
      <c r="J37" s="11"/>
    </row>
    <row r="38" spans="1:10" x14ac:dyDescent="0.25">
      <c r="C38" s="14"/>
      <c r="D38" s="8"/>
      <c r="G38" s="11"/>
      <c r="H38" s="14"/>
      <c r="I38" s="11"/>
      <c r="J38" s="11"/>
    </row>
    <row r="39" spans="1:10" x14ac:dyDescent="0.25">
      <c r="C39" s="14"/>
      <c r="D39" s="8"/>
      <c r="G39" s="11"/>
      <c r="H39" s="14"/>
      <c r="I39" s="11"/>
      <c r="J39" s="11"/>
    </row>
    <row r="40" spans="1:10" x14ac:dyDescent="0.25">
      <c r="B40" s="29"/>
      <c r="D40" s="8"/>
      <c r="G40" s="11"/>
      <c r="H40" s="11"/>
      <c r="I40" s="11"/>
      <c r="J40" s="11"/>
    </row>
    <row r="43" spans="1:10" x14ac:dyDescent="0.25">
      <c r="B43" s="14"/>
      <c r="D43" s="8"/>
    </row>
    <row r="44" spans="1:10" x14ac:dyDescent="0.25">
      <c r="D44" s="8"/>
    </row>
    <row r="45" spans="1:10" x14ac:dyDescent="0.25">
      <c r="D45" s="8"/>
    </row>
    <row r="46" spans="1:10" x14ac:dyDescent="0.25">
      <c r="D46" s="8"/>
    </row>
    <row r="47" spans="1:10" ht="13.8" x14ac:dyDescent="0.3">
      <c r="B47" s="21"/>
    </row>
    <row r="49" spans="2:2" x14ac:dyDescent="0.25">
      <c r="B49" s="14"/>
    </row>
  </sheetData>
  <sheetProtection selectLockedCells="1" selectUnlockedCells="1"/>
  <hyperlinks>
    <hyperlink ref="H23" r:id="rId1" xr:uid="{477E6B77-C927-4208-9547-A68E706B4D2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7" activePane="bottomLeft" state="frozen"/>
      <selection pane="bottomLeft" activeCell="G9" sqref="G9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114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11-Mar  AM1: Comment Resolution </v>
      </c>
      <c r="E5" s="13">
        <f>Summary!$C$9</f>
        <v>0.33333333333333331</v>
      </c>
    </row>
    <row r="6" spans="1:8" x14ac:dyDescent="0.25">
      <c r="A6" s="26">
        <f>A5+0.1</f>
        <v>3.1</v>
      </c>
      <c r="B6" s="25" t="s">
        <v>51</v>
      </c>
      <c r="C6" s="12" t="s">
        <v>4</v>
      </c>
      <c r="D6" s="8">
        <v>5</v>
      </c>
      <c r="E6" s="10">
        <f t="shared" ref="E6:E13" si="0">E5+TIME(0,D5,0)</f>
        <v>0.33333333333333331</v>
      </c>
      <c r="H6" s="37"/>
    </row>
    <row r="7" spans="1:8" x14ac:dyDescent="0.25">
      <c r="A7" s="26">
        <f>A6+0.1</f>
        <v>3.2</v>
      </c>
      <c r="B7" s="11" t="s">
        <v>97</v>
      </c>
      <c r="C7" s="12" t="s">
        <v>4</v>
      </c>
      <c r="D7" s="8">
        <v>10</v>
      </c>
      <c r="E7" s="10">
        <f t="shared" si="0"/>
        <v>0.33680555555555552</v>
      </c>
      <c r="H7" s="14"/>
    </row>
    <row r="8" spans="1:8" x14ac:dyDescent="0.25">
      <c r="A8" s="26">
        <f>A6+0.1</f>
        <v>3.2</v>
      </c>
      <c r="B8" s="25" t="s">
        <v>200</v>
      </c>
      <c r="C8" s="12" t="s">
        <v>201</v>
      </c>
      <c r="D8" s="8">
        <v>15</v>
      </c>
      <c r="E8" s="10">
        <f t="shared" si="0"/>
        <v>0.34374999999999994</v>
      </c>
      <c r="G8" s="7" t="s">
        <v>199</v>
      </c>
      <c r="H8" s="38"/>
    </row>
    <row r="9" spans="1:8" x14ac:dyDescent="0.25">
      <c r="A9" s="26">
        <f>A8+0.1</f>
        <v>3.3000000000000003</v>
      </c>
      <c r="B9" s="25" t="s">
        <v>203</v>
      </c>
      <c r="C9" s="12" t="s">
        <v>197</v>
      </c>
      <c r="D9" s="8">
        <v>25</v>
      </c>
      <c r="E9" s="10">
        <f t="shared" si="0"/>
        <v>0.35416666666666663</v>
      </c>
      <c r="G9" s="7" t="s">
        <v>198</v>
      </c>
      <c r="H9" s="37"/>
    </row>
    <row r="10" spans="1:8" x14ac:dyDescent="0.25">
      <c r="A10" s="26">
        <f>A9+0.1</f>
        <v>3.4000000000000004</v>
      </c>
      <c r="B10" s="25" t="s">
        <v>196</v>
      </c>
      <c r="C10" s="12" t="s">
        <v>94</v>
      </c>
      <c r="D10" s="8">
        <v>25</v>
      </c>
      <c r="E10" s="10">
        <f t="shared" si="0"/>
        <v>0.37152777777777773</v>
      </c>
      <c r="H10" s="14"/>
    </row>
    <row r="11" spans="1:8" x14ac:dyDescent="0.25">
      <c r="A11" s="26">
        <f>A10+0.1</f>
        <v>3.5000000000000004</v>
      </c>
      <c r="B11" s="25" t="s">
        <v>196</v>
      </c>
      <c r="C11" s="12" t="s">
        <v>94</v>
      </c>
      <c r="D11" s="8">
        <v>20</v>
      </c>
      <c r="E11" s="10">
        <f t="shared" si="0"/>
        <v>0.38888888888888884</v>
      </c>
      <c r="H11" s="14"/>
    </row>
    <row r="12" spans="1:8" x14ac:dyDescent="0.25">
      <c r="A12" s="26">
        <f>A11+0.1</f>
        <v>3.6000000000000005</v>
      </c>
      <c r="B12" s="25" t="s">
        <v>196</v>
      </c>
      <c r="C12" s="12" t="s">
        <v>94</v>
      </c>
      <c r="D12" s="8">
        <v>20</v>
      </c>
      <c r="E12" s="10">
        <f t="shared" si="0"/>
        <v>0.40277777777777773</v>
      </c>
      <c r="G12"/>
      <c r="H12" s="37"/>
    </row>
    <row r="13" spans="1:8" x14ac:dyDescent="0.25">
      <c r="A13" s="26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si="0"/>
        <v>0.41666666666666663</v>
      </c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>Tuesday 11-Mar  AM2: Comment Resolution CANCELLED</v>
      </c>
      <c r="C15" s="12"/>
      <c r="D15" s="8"/>
      <c r="E15" s="13">
        <f>Summary!$C$10</f>
        <v>0.4375</v>
      </c>
      <c r="H15" s="37"/>
    </row>
    <row r="16" spans="1:8" x14ac:dyDescent="0.25">
      <c r="A16" s="26"/>
      <c r="B16" s="25"/>
      <c r="C16" s="12"/>
      <c r="D16" s="8"/>
      <c r="E16" s="10"/>
      <c r="H16" s="37"/>
    </row>
    <row r="17" spans="1:10" x14ac:dyDescent="0.25">
      <c r="A17" s="26"/>
      <c r="B17" s="25"/>
      <c r="C17" s="12"/>
      <c r="D17" s="8"/>
      <c r="E17" s="10"/>
      <c r="H17" s="14"/>
    </row>
    <row r="18" spans="1:10" x14ac:dyDescent="0.25">
      <c r="A18" s="26"/>
      <c r="B18" s="25"/>
      <c r="C18" s="12"/>
      <c r="D18" s="8"/>
      <c r="E18" s="10"/>
      <c r="H18" s="37"/>
    </row>
    <row r="19" spans="1:10" x14ac:dyDescent="0.25">
      <c r="A19" s="26"/>
      <c r="B19" s="25"/>
      <c r="C19" s="12"/>
      <c r="D19" s="8"/>
      <c r="E19" s="10"/>
      <c r="H19" s="37"/>
    </row>
    <row r="20" spans="1:10" x14ac:dyDescent="0.25">
      <c r="A20" s="26"/>
      <c r="B20" s="25"/>
      <c r="C20" s="12"/>
      <c r="D20" s="8"/>
      <c r="E20" s="10"/>
      <c r="H20" s="37"/>
    </row>
    <row r="21" spans="1:10" x14ac:dyDescent="0.25">
      <c r="A21" s="26"/>
      <c r="B21" s="25"/>
      <c r="C21" s="12"/>
      <c r="D21" s="8"/>
      <c r="E21" s="10"/>
      <c r="H21" s="37"/>
    </row>
    <row r="22" spans="1:10" x14ac:dyDescent="0.25">
      <c r="A22" s="26"/>
      <c r="B22" s="11"/>
      <c r="E22" s="10"/>
      <c r="G22"/>
      <c r="H22" s="37"/>
      <c r="I22" s="11"/>
      <c r="J22" s="11"/>
    </row>
    <row r="25" spans="1:10" x14ac:dyDescent="0.25">
      <c r="B25" s="7" t="s">
        <v>213</v>
      </c>
      <c r="G25" s="7" t="s">
        <v>210</v>
      </c>
      <c r="H25" s="7" t="s">
        <v>208</v>
      </c>
    </row>
    <row r="26" spans="1:10" x14ac:dyDescent="0.25">
      <c r="B26" s="7" t="s">
        <v>214</v>
      </c>
      <c r="G26" s="7" t="s">
        <v>211</v>
      </c>
      <c r="H26" s="7" t="s">
        <v>212</v>
      </c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107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tabSelected="1" zoomScale="110" zoomScaleNormal="110" workbookViewId="0">
      <pane ySplit="2" topLeftCell="A3" activePane="bottomLeft" state="frozen"/>
      <selection pane="bottomLeft" activeCell="G8" sqref="G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114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Summary!A$11</f>
        <v>5</v>
      </c>
      <c r="B5" s="1" t="str">
        <f>Summary!B$11</f>
        <v xml:space="preserve">Wednesday 12-Mar AM1.5: Comment Resolution </v>
      </c>
      <c r="E5" s="13">
        <f>Summary!$C$11</f>
        <v>0.375</v>
      </c>
      <c r="G5" s="12"/>
      <c r="H5" s="37"/>
    </row>
    <row r="6" spans="1:8" x14ac:dyDescent="0.25">
      <c r="A6" s="26">
        <f>A5+0.1</f>
        <v>5.0999999999999996</v>
      </c>
      <c r="B6" s="25" t="s">
        <v>176</v>
      </c>
      <c r="C6" s="12" t="s">
        <v>4</v>
      </c>
      <c r="D6" s="8">
        <v>5</v>
      </c>
      <c r="E6" s="10">
        <f>E5+TIME(0,D5,0)</f>
        <v>0.375</v>
      </c>
      <c r="G6" s="12"/>
      <c r="H6" s="37"/>
    </row>
    <row r="7" spans="1:8" x14ac:dyDescent="0.25">
      <c r="A7" s="26">
        <f>A6+0.1</f>
        <v>5.1999999999999993</v>
      </c>
      <c r="B7" s="11" t="s">
        <v>220</v>
      </c>
      <c r="C7" s="12" t="s">
        <v>197</v>
      </c>
      <c r="D7" s="8">
        <v>15</v>
      </c>
      <c r="E7" s="10">
        <f>E6+TIME(0,D6,0)</f>
        <v>0.37847222222222221</v>
      </c>
      <c r="G7" s="7" t="s">
        <v>198</v>
      </c>
      <c r="H7" s="37" t="s">
        <v>221</v>
      </c>
    </row>
    <row r="8" spans="1:8" x14ac:dyDescent="0.25">
      <c r="A8" s="26">
        <f>A7+0.1</f>
        <v>5.2999999999999989</v>
      </c>
      <c r="B8" s="25" t="s">
        <v>196</v>
      </c>
      <c r="C8" s="12" t="s">
        <v>94</v>
      </c>
      <c r="D8" s="8">
        <v>20</v>
      </c>
      <c r="E8" s="10">
        <f>E7+TIME(0,D7,0)</f>
        <v>0.3888888888888889</v>
      </c>
      <c r="G8"/>
      <c r="H8" s="37"/>
    </row>
    <row r="9" spans="1:8" x14ac:dyDescent="0.25">
      <c r="A9" s="26">
        <f>A8+0.1</f>
        <v>5.3999999999999986</v>
      </c>
      <c r="B9" s="25" t="s">
        <v>196</v>
      </c>
      <c r="C9" s="12" t="s">
        <v>94</v>
      </c>
      <c r="D9" s="8">
        <v>20</v>
      </c>
      <c r="E9" s="10">
        <f>E8+TIME(0,D8,0)</f>
        <v>0.40277777777777779</v>
      </c>
      <c r="H9" s="14"/>
    </row>
    <row r="10" spans="1:8" x14ac:dyDescent="0.25">
      <c r="A10" s="26">
        <f>A9+0.1</f>
        <v>5.4999999999999982</v>
      </c>
      <c r="B10" s="11" t="s">
        <v>113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Summary!A$12</f>
        <v>6</v>
      </c>
      <c r="B12" s="1" t="str">
        <f>Summary!B$12</f>
        <v>Wednesday 12-Mar PM1: Status, review and comment resolution</v>
      </c>
      <c r="C12" s="12"/>
      <c r="D12" s="8"/>
      <c r="E12" s="13">
        <f>Summary!C$12</f>
        <v>0.5625</v>
      </c>
    </row>
    <row r="13" spans="1:8" x14ac:dyDescent="0.25">
      <c r="A13" s="8">
        <f t="shared" ref="A13:A18" si="0">A12+0.1</f>
        <v>6.1</v>
      </c>
      <c r="B13" s="25" t="s">
        <v>176</v>
      </c>
      <c r="C13" s="12" t="s">
        <v>4</v>
      </c>
      <c r="D13" s="8">
        <v>0</v>
      </c>
      <c r="E13" s="10">
        <f t="shared" ref="E13:E18" si="1">E12+TIME(0,D12,0)</f>
        <v>0.5625</v>
      </c>
    </row>
    <row r="14" spans="1:8" x14ac:dyDescent="0.25">
      <c r="A14" s="8">
        <f t="shared" si="0"/>
        <v>6.1999999999999993</v>
      </c>
      <c r="B14" s="11" t="s">
        <v>99</v>
      </c>
      <c r="C14" s="12" t="s">
        <v>174</v>
      </c>
      <c r="D14" s="8">
        <v>5</v>
      </c>
      <c r="E14" s="10">
        <f t="shared" si="1"/>
        <v>0.5625</v>
      </c>
      <c r="H14" s="14"/>
    </row>
    <row r="15" spans="1:8" x14ac:dyDescent="0.25">
      <c r="A15" s="8">
        <f t="shared" si="0"/>
        <v>6.2999999999999989</v>
      </c>
      <c r="B15" s="25" t="s">
        <v>216</v>
      </c>
      <c r="C15" s="12" t="s">
        <v>215</v>
      </c>
      <c r="D15" s="8">
        <v>45</v>
      </c>
      <c r="E15" s="10">
        <f t="shared" si="1"/>
        <v>0.56597222222222221</v>
      </c>
      <c r="G15" s="7" t="s">
        <v>218</v>
      </c>
      <c r="H15" s="14" t="s">
        <v>217</v>
      </c>
    </row>
    <row r="16" spans="1:8" x14ac:dyDescent="0.25">
      <c r="A16" s="8">
        <f t="shared" si="0"/>
        <v>6.3999999999999986</v>
      </c>
      <c r="B16" s="25" t="s">
        <v>196</v>
      </c>
      <c r="C16" s="12" t="s">
        <v>94</v>
      </c>
      <c r="D16" s="8">
        <v>35</v>
      </c>
      <c r="E16" s="10">
        <f t="shared" si="1"/>
        <v>0.59722222222222221</v>
      </c>
      <c r="H16" s="14"/>
    </row>
    <row r="17" spans="1:8" x14ac:dyDescent="0.25">
      <c r="A17" s="8">
        <f t="shared" si="0"/>
        <v>6.4999999999999982</v>
      </c>
      <c r="B17" s="25" t="s">
        <v>196</v>
      </c>
      <c r="C17" s="12" t="s">
        <v>94</v>
      </c>
      <c r="D17" s="8">
        <v>35</v>
      </c>
      <c r="E17" s="10">
        <f t="shared" si="1"/>
        <v>0.62152777777777779</v>
      </c>
      <c r="H17" s="14"/>
    </row>
    <row r="18" spans="1:8" x14ac:dyDescent="0.25">
      <c r="A18" s="8">
        <f t="shared" si="0"/>
        <v>6.5999999999999979</v>
      </c>
      <c r="B18" s="11" t="s">
        <v>2</v>
      </c>
      <c r="C18" s="12" t="s">
        <v>4</v>
      </c>
      <c r="D18" s="8"/>
      <c r="E18" s="10">
        <f t="shared" si="1"/>
        <v>0.64583333333333337</v>
      </c>
      <c r="H18" s="14"/>
    </row>
    <row r="20" spans="1:8" x14ac:dyDescent="0.25">
      <c r="A20" s="23">
        <f>Summary!A$13</f>
        <v>7</v>
      </c>
      <c r="B20" s="1" t="str">
        <f>Summary!B$13</f>
        <v>Wednesday 12-Mar PM2: Comment Resolution, breakouts CANCELLED</v>
      </c>
      <c r="C20" s="12"/>
      <c r="D20" s="8"/>
      <c r="E20" s="13">
        <f>Summary!C$13</f>
        <v>0.66666666666666663</v>
      </c>
      <c r="G20"/>
    </row>
    <row r="21" spans="1:8" x14ac:dyDescent="0.25">
      <c r="A21" s="8"/>
      <c r="B21" s="25"/>
      <c r="C21" s="12"/>
      <c r="D21" s="8"/>
      <c r="E21" s="10"/>
      <c r="G21"/>
    </row>
    <row r="22" spans="1:8" x14ac:dyDescent="0.25">
      <c r="A22" s="8"/>
      <c r="B22" s="25"/>
      <c r="C22" s="12"/>
      <c r="D22" s="8"/>
      <c r="E22" s="10"/>
      <c r="G22"/>
      <c r="H22" s="14"/>
    </row>
    <row r="23" spans="1:8" ht="13.8" x14ac:dyDescent="0.3">
      <c r="A23" s="8"/>
      <c r="B23" s="25"/>
      <c r="C23" s="12"/>
      <c r="D23" s="8"/>
      <c r="E23" s="10"/>
      <c r="F23" s="42"/>
      <c r="G23"/>
      <c r="H23" s="14"/>
    </row>
    <row r="24" spans="1:8" ht="13.8" x14ac:dyDescent="0.3">
      <c r="A24" s="8"/>
      <c r="B24" s="25"/>
      <c r="C24" s="12"/>
      <c r="D24" s="26"/>
      <c r="E24" s="10"/>
      <c r="F24" s="42"/>
      <c r="G24"/>
      <c r="H24" s="14"/>
    </row>
    <row r="25" spans="1:8" x14ac:dyDescent="0.25">
      <c r="A25" s="8"/>
      <c r="B25" s="25"/>
      <c r="C25" s="12"/>
      <c r="D25" s="8"/>
      <c r="E25" s="10"/>
      <c r="H25" s="14"/>
    </row>
    <row r="26" spans="1:8" x14ac:dyDescent="0.25">
      <c r="A26" s="8"/>
      <c r="B26" s="25"/>
      <c r="C26" s="12"/>
      <c r="D26" s="8"/>
      <c r="E26" s="10"/>
    </row>
    <row r="27" spans="1:8" x14ac:dyDescent="0.25">
      <c r="A27" s="8"/>
      <c r="B27" s="25"/>
      <c r="C27" s="12"/>
      <c r="D27" s="8"/>
      <c r="E27" s="10"/>
      <c r="G27"/>
      <c r="H27" s="14"/>
    </row>
    <row r="28" spans="1:8" x14ac:dyDescent="0.25">
      <c r="A28" s="8"/>
      <c r="B28" s="25"/>
      <c r="C28" s="12"/>
      <c r="D28" s="8"/>
      <c r="E28" s="10"/>
      <c r="G28"/>
      <c r="H28" s="14"/>
    </row>
    <row r="29" spans="1:8" x14ac:dyDescent="0.25">
      <c r="A29" s="8"/>
      <c r="B29" s="11"/>
      <c r="C29" s="12"/>
      <c r="D29" s="8"/>
      <c r="E29" s="10"/>
      <c r="G29"/>
      <c r="H29" s="14"/>
    </row>
    <row r="30" spans="1:8" x14ac:dyDescent="0.25">
      <c r="G30"/>
      <c r="H30" s="14"/>
    </row>
    <row r="31" spans="1:8" ht="13.5" customHeight="1" x14ac:dyDescent="0.25"/>
    <row r="41" spans="2:8" x14ac:dyDescent="0.25">
      <c r="B41" s="7" t="s">
        <v>108</v>
      </c>
    </row>
    <row r="42" spans="2:8" x14ac:dyDescent="0.25">
      <c r="B42" s="11"/>
    </row>
    <row r="43" spans="2:8" x14ac:dyDescent="0.25">
      <c r="B43" s="11"/>
      <c r="H43" s="14"/>
    </row>
    <row r="44" spans="2:8" x14ac:dyDescent="0.25">
      <c r="B44" s="11"/>
      <c r="H44" s="14"/>
    </row>
    <row r="45" spans="2:8" x14ac:dyDescent="0.25">
      <c r="B45" s="14"/>
      <c r="C45" s="12"/>
      <c r="H45" s="14"/>
    </row>
    <row r="46" spans="2:8" x14ac:dyDescent="0.25">
      <c r="B46" s="14"/>
      <c r="C46" s="12"/>
      <c r="H46" s="14"/>
    </row>
    <row r="47" spans="2:8" x14ac:dyDescent="0.25">
      <c r="B47" s="14"/>
      <c r="D47" s="8"/>
      <c r="G47" s="12"/>
    </row>
    <row r="50" spans="1:3" x14ac:dyDescent="0.25">
      <c r="B50" s="14"/>
      <c r="C50" s="12"/>
    </row>
    <row r="51" spans="1:3" x14ac:dyDescent="0.25">
      <c r="B51" s="14"/>
      <c r="C51" s="12"/>
    </row>
    <row r="52" spans="1:3" x14ac:dyDescent="0.25">
      <c r="A52" s="27"/>
      <c r="B52" s="14"/>
      <c r="C52" s="12"/>
    </row>
    <row r="53" spans="1:3" x14ac:dyDescent="0.25">
      <c r="B53" s="14"/>
      <c r="C53" s="12"/>
    </row>
    <row r="54" spans="1:3" x14ac:dyDescent="0.25">
      <c r="C54" s="12"/>
    </row>
    <row r="55" spans="1:3" x14ac:dyDescent="0.25">
      <c r="C55" s="12"/>
    </row>
    <row r="56" spans="1:3" x14ac:dyDescent="0.25">
      <c r="C56" s="12"/>
    </row>
    <row r="57" spans="1:3" x14ac:dyDescent="0.25">
      <c r="C57" s="12"/>
    </row>
    <row r="58" spans="1:3" x14ac:dyDescent="0.25">
      <c r="C58" s="12"/>
    </row>
    <row r="59" spans="1:3" x14ac:dyDescent="0.25">
      <c r="C59" s="12"/>
    </row>
    <row r="60" spans="1:3" x14ac:dyDescent="0.25">
      <c r="C6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C23" sqref="C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March 2025 802 Plenary Session</v>
      </c>
      <c r="G1" s="7" t="s">
        <v>114</v>
      </c>
    </row>
    <row r="2" spans="1:9" ht="15.6" x14ac:dyDescent="0.3">
      <c r="B2" s="4"/>
      <c r="E2" s="20" t="str">
        <f>Summary!$C$6</f>
        <v>EST</v>
      </c>
      <c r="G2" s="7" t="s">
        <v>52</v>
      </c>
      <c r="H2" s="7" t="s">
        <v>63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Summary!A$14</f>
        <v>8</v>
      </c>
      <c r="B6" s="1" t="str">
        <f>Summary!B$14</f>
        <v>Thursday 13-Mar AM2: Status, review and comment resolution</v>
      </c>
      <c r="C6" s="12"/>
      <c r="D6" s="8"/>
      <c r="E6" s="13">
        <f>Summary!$C$14</f>
        <v>0.4375</v>
      </c>
    </row>
    <row r="7" spans="1:9" customFormat="1" x14ac:dyDescent="0.25">
      <c r="A7" s="8">
        <f t="shared" ref="A7:A14" si="0">A6+0.1</f>
        <v>8.1</v>
      </c>
      <c r="B7" s="25" t="s">
        <v>176</v>
      </c>
      <c r="C7" s="18" t="s">
        <v>4</v>
      </c>
      <c r="D7" s="19">
        <v>0</v>
      </c>
      <c r="E7" s="10">
        <f t="shared" ref="E7:E14" si="1">E6+TIME(0,D6,0)</f>
        <v>0.4375</v>
      </c>
    </row>
    <row r="8" spans="1:9" customFormat="1" x14ac:dyDescent="0.25">
      <c r="A8" s="8">
        <f t="shared" si="0"/>
        <v>8.1999999999999993</v>
      </c>
      <c r="B8" s="25" t="s">
        <v>196</v>
      </c>
      <c r="C8" s="12" t="s">
        <v>94</v>
      </c>
      <c r="D8" s="19">
        <v>17</v>
      </c>
      <c r="E8" s="10">
        <f t="shared" si="1"/>
        <v>0.4375</v>
      </c>
      <c r="F8" s="7"/>
      <c r="H8" s="14"/>
    </row>
    <row r="9" spans="1:9" customFormat="1" x14ac:dyDescent="0.25">
      <c r="A9" s="8">
        <f t="shared" si="0"/>
        <v>8.2999999999999989</v>
      </c>
      <c r="B9" s="25" t="s">
        <v>196</v>
      </c>
      <c r="C9" s="12" t="s">
        <v>94</v>
      </c>
      <c r="D9" s="8">
        <v>10</v>
      </c>
      <c r="E9" s="10">
        <f t="shared" si="1"/>
        <v>0.44930555555555557</v>
      </c>
      <c r="F9" s="7"/>
      <c r="H9" s="14"/>
      <c r="I9" s="14"/>
    </row>
    <row r="10" spans="1:9" customFormat="1" x14ac:dyDescent="0.25">
      <c r="A10" s="8">
        <f t="shared" si="0"/>
        <v>8.3999999999999986</v>
      </c>
      <c r="B10" s="25" t="s">
        <v>196</v>
      </c>
      <c r="C10" s="12" t="s">
        <v>94</v>
      </c>
      <c r="D10" s="8">
        <v>10</v>
      </c>
      <c r="E10" s="10">
        <f t="shared" si="1"/>
        <v>0.45624999999999999</v>
      </c>
      <c r="F10" s="7"/>
      <c r="G10" s="7"/>
      <c r="H10" s="7"/>
    </row>
    <row r="11" spans="1:9" x14ac:dyDescent="0.25">
      <c r="A11" s="8">
        <f t="shared" si="0"/>
        <v>8.4999999999999982</v>
      </c>
      <c r="B11" s="25" t="s">
        <v>196</v>
      </c>
      <c r="C11" s="12" t="s">
        <v>94</v>
      </c>
      <c r="D11" s="8">
        <v>20</v>
      </c>
      <c r="E11" s="10">
        <f t="shared" si="1"/>
        <v>0.46319444444444441</v>
      </c>
      <c r="F11"/>
      <c r="G11"/>
      <c r="H11" s="14"/>
      <c r="I11" s="14"/>
    </row>
    <row r="12" spans="1:9" x14ac:dyDescent="0.25">
      <c r="A12" s="8">
        <f t="shared" si="0"/>
        <v>8.5999999999999979</v>
      </c>
      <c r="B12" s="25" t="s">
        <v>196</v>
      </c>
      <c r="C12" s="12" t="s">
        <v>94</v>
      </c>
      <c r="D12" s="8">
        <v>43</v>
      </c>
      <c r="E12" s="10">
        <f t="shared" si="1"/>
        <v>0.4770833333333333</v>
      </c>
      <c r="G12"/>
      <c r="H12" s="14"/>
    </row>
    <row r="13" spans="1:9" x14ac:dyDescent="0.25">
      <c r="A13" s="8">
        <f t="shared" si="0"/>
        <v>8.6999999999999975</v>
      </c>
      <c r="B13" s="25" t="s">
        <v>196</v>
      </c>
      <c r="C13" s="12" t="s">
        <v>94</v>
      </c>
      <c r="D13" s="8">
        <v>20</v>
      </c>
      <c r="E13" s="10">
        <f t="shared" si="1"/>
        <v>0.50694444444444442</v>
      </c>
      <c r="H13" s="14"/>
    </row>
    <row r="14" spans="1:9" x14ac:dyDescent="0.25">
      <c r="A14" s="8">
        <f t="shared" si="0"/>
        <v>8.7999999999999972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8" x14ac:dyDescent="0.25">
      <c r="A17" s="23">
        <f>Summary!A$15</f>
        <v>9</v>
      </c>
      <c r="B17" s="1" t="str">
        <f>Summary!B$15</f>
        <v xml:space="preserve">Thursday 13-Mar PM1: More comment resoluition, TG closing </v>
      </c>
      <c r="C17" s="12"/>
      <c r="D17" s="8"/>
      <c r="E17" s="13">
        <f>Summary!$C$15</f>
        <v>0.5625</v>
      </c>
      <c r="G17"/>
    </row>
    <row r="18" spans="1:8" x14ac:dyDescent="0.25">
      <c r="A18" s="8">
        <f t="shared" ref="A18:A25" si="2">A17+0.1</f>
        <v>9.1</v>
      </c>
      <c r="B18" s="25" t="s">
        <v>176</v>
      </c>
      <c r="C18" s="18" t="s">
        <v>4</v>
      </c>
      <c r="D18" s="19">
        <v>5</v>
      </c>
      <c r="E18" s="10">
        <f t="shared" ref="E18:E25" si="3">E17+TIME(0,D17,0)</f>
        <v>0.5625</v>
      </c>
      <c r="H18" s="14"/>
    </row>
    <row r="19" spans="1:8" x14ac:dyDescent="0.25">
      <c r="A19" s="8">
        <f t="shared" si="2"/>
        <v>9.1999999999999993</v>
      </c>
      <c r="B19" s="25" t="s">
        <v>196</v>
      </c>
      <c r="C19" s="12" t="s">
        <v>94</v>
      </c>
      <c r="D19" s="19">
        <v>20</v>
      </c>
      <c r="E19" s="10">
        <f t="shared" si="3"/>
        <v>0.56597222222222221</v>
      </c>
      <c r="H19" s="14"/>
    </row>
    <row r="20" spans="1:8" x14ac:dyDescent="0.25">
      <c r="A20" s="8">
        <f t="shared" si="2"/>
        <v>9.2999999999999989</v>
      </c>
      <c r="B20" s="25" t="s">
        <v>196</v>
      </c>
      <c r="C20" s="12" t="s">
        <v>94</v>
      </c>
      <c r="D20" s="19">
        <v>20</v>
      </c>
      <c r="E20" s="10">
        <f t="shared" si="3"/>
        <v>0.57986111111111105</v>
      </c>
      <c r="H20" s="14"/>
    </row>
    <row r="21" spans="1:8" x14ac:dyDescent="0.25">
      <c r="A21" s="8">
        <f t="shared" si="2"/>
        <v>9.3999999999999986</v>
      </c>
      <c r="B21" s="25" t="s">
        <v>196</v>
      </c>
      <c r="C21" s="12" t="s">
        <v>94</v>
      </c>
      <c r="D21" s="19">
        <v>20</v>
      </c>
      <c r="E21" s="10">
        <f t="shared" si="3"/>
        <v>0.59374999999999989</v>
      </c>
      <c r="H21" s="14"/>
    </row>
    <row r="22" spans="1:8" x14ac:dyDescent="0.25">
      <c r="A22" s="8">
        <f t="shared" si="2"/>
        <v>9.4999999999999982</v>
      </c>
      <c r="B22" s="25" t="s">
        <v>196</v>
      </c>
      <c r="C22" s="12" t="s">
        <v>94</v>
      </c>
      <c r="D22" s="19">
        <v>20</v>
      </c>
      <c r="E22" s="10">
        <f t="shared" si="3"/>
        <v>0.60763888888888873</v>
      </c>
      <c r="H22" s="14"/>
    </row>
    <row r="23" spans="1:8" x14ac:dyDescent="0.25">
      <c r="A23" s="8">
        <f t="shared" si="2"/>
        <v>9.5999999999999979</v>
      </c>
      <c r="B23" s="11" t="s">
        <v>196</v>
      </c>
      <c r="C23" s="12" t="s">
        <v>4</v>
      </c>
      <c r="D23" s="19">
        <v>20</v>
      </c>
      <c r="E23" s="10">
        <f t="shared" si="3"/>
        <v>0.62152777777777757</v>
      </c>
      <c r="H23" s="14"/>
    </row>
    <row r="24" spans="1:8" x14ac:dyDescent="0.25">
      <c r="A24" s="8">
        <f t="shared" si="2"/>
        <v>9.6999999999999975</v>
      </c>
      <c r="B24" s="11" t="s">
        <v>8</v>
      </c>
      <c r="C24" s="18" t="s">
        <v>4</v>
      </c>
      <c r="D24" s="19">
        <v>15</v>
      </c>
      <c r="E24" s="10">
        <f t="shared" si="3"/>
        <v>0.63541666666666641</v>
      </c>
      <c r="H24" s="14"/>
    </row>
    <row r="25" spans="1:8" x14ac:dyDescent="0.25">
      <c r="A25" s="8">
        <f t="shared" si="2"/>
        <v>9.7999999999999972</v>
      </c>
      <c r="B25" s="11" t="s">
        <v>19</v>
      </c>
      <c r="C25" s="18" t="s">
        <v>4</v>
      </c>
      <c r="D25" s="19">
        <v>0</v>
      </c>
      <c r="E25" s="10">
        <f t="shared" si="3"/>
        <v>0.64583333333333304</v>
      </c>
      <c r="H25" s="14"/>
    </row>
    <row r="26" spans="1:8" x14ac:dyDescent="0.25">
      <c r="A26" s="8"/>
      <c r="D26" s="19"/>
      <c r="E26" s="10"/>
    </row>
    <row r="27" spans="1:8" x14ac:dyDescent="0.25">
      <c r="A27" s="34"/>
      <c r="E27" s="10"/>
    </row>
    <row r="28" spans="1:8" x14ac:dyDescent="0.25">
      <c r="A28" s="34"/>
      <c r="E28" s="10"/>
    </row>
    <row r="29" spans="1:8" x14ac:dyDescent="0.25">
      <c r="A29" s="34"/>
      <c r="E29" s="10"/>
    </row>
    <row r="30" spans="1:8" x14ac:dyDescent="0.25">
      <c r="A30" s="34"/>
      <c r="E30" s="10"/>
    </row>
    <row r="31" spans="1:8" x14ac:dyDescent="0.25">
      <c r="A31" s="34"/>
      <c r="C31" s="18"/>
      <c r="D31" s="19"/>
      <c r="E31" s="10"/>
      <c r="G31" s="12"/>
    </row>
    <row r="32" spans="1:8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152</v>
      </c>
      <c r="D2" t="s">
        <v>74</v>
      </c>
      <c r="E2" t="s">
        <v>75</v>
      </c>
    </row>
    <row r="4" spans="1:5" x14ac:dyDescent="0.25">
      <c r="C4" t="s">
        <v>151</v>
      </c>
      <c r="D4" t="s">
        <v>153</v>
      </c>
      <c r="E4" t="s">
        <v>154</v>
      </c>
    </row>
    <row r="5" spans="1:5" x14ac:dyDescent="0.25">
      <c r="C5" t="s">
        <v>157</v>
      </c>
      <c r="D5" t="s">
        <v>153</v>
      </c>
    </row>
    <row r="7" spans="1:5" ht="12.9" customHeight="1" x14ac:dyDescent="0.25"/>
    <row r="8" spans="1:5" ht="12.9" customHeight="1" x14ac:dyDescent="0.25">
      <c r="A8" t="s">
        <v>150</v>
      </c>
      <c r="B8" t="s">
        <v>72</v>
      </c>
      <c r="C8" t="s">
        <v>73</v>
      </c>
      <c r="D8" t="s">
        <v>155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76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100</v>
      </c>
      <c r="B1" t="s">
        <v>101</v>
      </c>
      <c r="C1" t="s">
        <v>52</v>
      </c>
      <c r="D1" t="s">
        <v>103</v>
      </c>
      <c r="E1" t="s">
        <v>104</v>
      </c>
      <c r="F1" t="s">
        <v>105</v>
      </c>
      <c r="G1" t="s">
        <v>106</v>
      </c>
      <c r="H1" t="s">
        <v>112</v>
      </c>
      <c r="I1" s="33" t="s">
        <v>102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156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2025-03-12T19:04:32Z</dcterms:modified>
</cp:coreProperties>
</file>