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400C7A1-2534-4347-9E24-3685DFBB27D2}" xr6:coauthVersionLast="47" xr6:coauthVersionMax="47" xr10:uidLastSave="{00000000-0000-0000-0000-000000000000}"/>
  <bookViews>
    <workbookView xWindow="-96" yWindow="-96" windowWidth="23232" windowHeight="12432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9" l="1"/>
  <c r="E21" i="19"/>
  <c r="A22" i="19"/>
  <c r="A19" i="20"/>
  <c r="E19" i="20"/>
  <c r="E5" i="13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2" i="13"/>
  <c r="A23" i="13" s="1"/>
  <c r="A24" i="13" s="1"/>
  <c r="A25" i="13" s="1"/>
  <c r="A26" i="13" s="1"/>
  <c r="A27" i="13" s="1"/>
  <c r="A28" i="13" s="1"/>
  <c r="B22" i="13"/>
  <c r="E22" i="13"/>
  <c r="E23" i="13" s="1"/>
  <c r="E24" i="13" s="1"/>
  <c r="E25" i="13" s="1"/>
  <c r="E26" i="13" s="1"/>
  <c r="E27" i="13" s="1"/>
  <c r="E28" i="13" s="1"/>
  <c r="E29" i="13" s="1"/>
  <c r="E30" i="13" s="1"/>
  <c r="E31" i="13" s="1"/>
  <c r="A10" i="13" l="1"/>
  <c r="A30" i="13"/>
  <c r="A29" i="13"/>
  <c r="A31" i="13" s="1"/>
  <c r="E15" i="19"/>
  <c r="E16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E17" i="19" l="1"/>
  <c r="E18" i="19" s="1"/>
  <c r="E19" i="19" s="1"/>
  <c r="E20" i="19" s="1"/>
  <c r="E17" i="20"/>
  <c r="E18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l="1"/>
  <c r="E19" i="13" s="1"/>
  <c r="E20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8" i="13" s="1"/>
  <c r="A19" i="13" s="1"/>
  <c r="A20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<sst xmlns="http://schemas.openxmlformats.org/spreadsheetml/2006/main" count="386" uniqueCount="215">
  <si>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</si>
  <si>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</si>
  <si>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</si>
  <si>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</si>
  <si>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</si>
  <si>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</si>
  <si>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</si>
  <si>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</si>
  <si>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</si>
  <si>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</si>
  <si>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</si>
  <si>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</si>
  <si>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</si>
  <si>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</si>
  <si>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</si>
  <si>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</si>
  <si>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</si>
  <si>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</si>
  <si>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</si>
  <si>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</si>
  <si>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</si>
  <si>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</si>
  <si>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</si>
  <si>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</si>
  <si>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</si>
  <si>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</si>
  <si>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</si>
  <si>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</si>
  <si>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</si>
  <si>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</si>
  <si>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</si>
  <si>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</si>
  <si>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</si>
  <si>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</si>
  <si>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</si>
  <si>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</si>
  <si>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</si>
  <si>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</si>
  <si>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</si>
  <si>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</si>
  <si>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</si>
  <si>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</si>
  <si>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</si>
  <si>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</si>
  <si>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</si>
  <si>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</si>
  <si>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</si>
  <si>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</si>
  <si>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</si>
  <si>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</si>
  <si>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</si>
  <si>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</si>
  <si>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</si>
  <si>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</si>
  <si>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</si>
  <si>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</si>
  <si>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</si>
  <si>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</si>
  <si>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</si>
  <si>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</si>
  <si>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</si>
  <si>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</si>
  <si>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</si>
  <si>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</si>
  <si>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</si>
  <si>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</si>
  <si>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</si>
  <si>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</si>
  <si>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</si>
  <si>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</si>
  <si>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</si>
  <si>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</si>
  <si>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</si>
  <si>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</si>
  <si>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</si>
  <si>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</si>
  <si>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</si>
  <si>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</si>
  <si>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</si>
  <si>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</si>
  <si>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</si>
  <si>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</si>
  <si>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</si>
  <si>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</si>
  <si>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</si>
  <si>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</si>
  <si>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</si>
  <si>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</si>
  <si>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</si>
  <si>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</si>
  <si>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</si>
  <si>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</si>
  <si>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</si>
  <si>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</si>
  <si>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</si>
  <si>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</si>
  <si>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</si>
  <si>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</si>
  <si>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</si>
  <si>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</si>
  <si>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</si>
  <si>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</si>
  <si>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</si>
  <si>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</si>
  <si>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</si>
  <si>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</si>
  <si>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</si>
  <si>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</si>
  <si>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</si>
  <si>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</si>
  <si>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</si>
  <si>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</si>
  <si>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</si>
  <si>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</si>
  <si>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</si>
  <si>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</si>
  <si>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</si>
  <si>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</si>
  <si>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</si>
  <si>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Verso</t>
  </si>
  <si>
    <t xml:space="preserve">Editor's review 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</si>
  <si>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</si>
  <si>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</si>
  <si>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</si>
  <si>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</si>
  <si>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</si>
  <si>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</si>
  <si>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</si>
  <si>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</si>
  <si>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</si>
  <si>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</si>
  <si>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</si>
  <si>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</si>
  <si>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</si>
  <si>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</si>
  <si>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</si>
  <si>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</si>
  <si>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</si>
  <si>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</si>
  <si>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</si>
  <si>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</si>
  <si>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</si>
  <si>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</si>
  <si>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</si>
  <si>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</si>
  <si>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</si>
  <si>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</si>
  <si>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</si>
  <si>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</si>
  <si>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</si>
  <si>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</si>
  <si>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</si>
  <si>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</si>
  <si>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</si>
  <si>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</si>
  <si>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</si>
  <si>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</si>
  <si>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</si>
  <si>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</si>
  <si>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</si>
  <si>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</si>
  <si>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</si>
  <si>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</si>
  <si>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</si>
  <si>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</si>
  <si>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</si>
  <si>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</si>
  <si>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</si>
  <si>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</si>
  <si>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</si>
  <si>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Tuesday 11-Mar  AM1: Comment Resolution </t>
  </si>
  <si>
    <t xml:space="preserve">Tuesday 11-Mar  AM2: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</si>
  <si>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</si>
  <si>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</si>
  <si>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</si>
  <si>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</si>
  <si>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</si>
  <si>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Wednesday 12-Mar PM2: Comment Resolution, breakouts</t>
  </si>
  <si>
    <t>March 2025 802 Plenary Session</t>
  </si>
  <si>
    <t>Clint C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</si>
  <si>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</si>
  <si>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</si>
  <si>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</si>
  <si>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</si>
  <si>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</si>
  <si>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</si>
  <si>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</si>
  <si>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</si>
  <si>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</si>
  <si>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</si>
  <si>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</si>
  <si>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</si>
  <si>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</si>
  <si>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</si>
  <si>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</si>
  <si>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</si>
  <si>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</si>
  <si>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</si>
  <si>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</si>
  <si>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</si>
  <si>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Summary of non-concensus comments</t>
  </si>
  <si>
    <t>Comment submission progress and summary</t>
  </si>
  <si>
    <t>Comment Work, TBD</t>
  </si>
  <si>
    <t>Menzo</t>
  </si>
  <si>
    <t>15-25-0099</t>
  </si>
  <si>
    <t>15-25-0131</t>
  </si>
  <si>
    <t>Narrow band off-load</t>
  </si>
  <si>
    <t>Youngwan</t>
  </si>
  <si>
    <t>15-25-0127</t>
  </si>
  <si>
    <t>Multiple CCA - discussion</t>
  </si>
  <si>
    <t xml:space="preserve">Topic Scheduleing </t>
  </si>
  <si>
    <t>Monday 10-Mar PM2: Comment Resolution (ad hoc time)</t>
  </si>
  <si>
    <t>Topic: Ad hoc discussion on channel acecsss componenrts</t>
  </si>
  <si>
    <t>Minutes of Januoary Session</t>
  </si>
  <si>
    <t>https://mentor.ieee.org/802.15/dcn/25/15-25-0127-01-04ab-tg4ab-2025-jan-interim-mins.docx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</si>
</sst>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23" fillId="3" borderId="0" xfId="72" applyFont="1" applyFill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5/15-25-0127-01-04ab-tg4ab-2025-jan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sqref="A1:AC5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5" t="s">
        <v>182</v>
      </c>
      <c r="B1" s="78" t="s">
        <v>183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146"/>
      <c r="B2" s="82" t="s">
        <v>161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146"/>
      <c r="B3" s="85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27" t="s">
        <v>77</v>
      </c>
      <c r="B4" s="147" t="s">
        <v>46</v>
      </c>
      <c r="C4" s="148"/>
      <c r="D4" s="133" t="s">
        <v>47</v>
      </c>
      <c r="E4" s="134"/>
      <c r="F4" s="134"/>
      <c r="G4" s="134"/>
      <c r="H4" s="135"/>
      <c r="I4" s="133" t="s">
        <v>48</v>
      </c>
      <c r="J4" s="134"/>
      <c r="K4" s="134"/>
      <c r="L4" s="134"/>
      <c r="M4" s="135"/>
      <c r="N4" s="133" t="s">
        <v>49</v>
      </c>
      <c r="O4" s="134"/>
      <c r="P4" s="134"/>
      <c r="Q4" s="134"/>
      <c r="R4" s="135"/>
      <c r="S4" s="133" t="s">
        <v>50</v>
      </c>
      <c r="T4" s="134"/>
      <c r="U4" s="134"/>
      <c r="V4" s="134"/>
      <c r="W4" s="135"/>
      <c r="X4" s="133" t="s">
        <v>67</v>
      </c>
      <c r="Y4" s="134"/>
      <c r="Z4" s="135"/>
      <c r="AA4" s="133" t="s">
        <v>184</v>
      </c>
      <c r="AB4" s="134"/>
      <c r="AC4" s="135"/>
    </row>
    <row r="5" spans="1:29" ht="13.5" customHeight="1" thickBot="1" x14ac:dyDescent="0.3">
      <c r="A5" s="328"/>
      <c r="B5" s="149">
        <v>45725</v>
      </c>
      <c r="C5" s="150"/>
      <c r="D5" s="324">
        <v>45726</v>
      </c>
      <c r="E5" s="324"/>
      <c r="F5" s="324"/>
      <c r="G5" s="324"/>
      <c r="H5" s="325"/>
      <c r="I5" s="326">
        <v>45727</v>
      </c>
      <c r="J5" s="324"/>
      <c r="K5" s="324"/>
      <c r="L5" s="324"/>
      <c r="M5" s="325"/>
      <c r="N5" s="326">
        <v>45728</v>
      </c>
      <c r="O5" s="324"/>
      <c r="P5" s="324"/>
      <c r="Q5" s="324"/>
      <c r="R5" s="325"/>
      <c r="S5" s="326">
        <v>45729</v>
      </c>
      <c r="T5" s="324"/>
      <c r="U5" s="324"/>
      <c r="V5" s="324"/>
      <c r="W5" s="325"/>
      <c r="X5" s="136">
        <v>45730</v>
      </c>
      <c r="Y5" s="137"/>
      <c r="Z5" s="138"/>
      <c r="AA5" s="136">
        <v>45731</v>
      </c>
      <c r="AB5" s="137"/>
      <c r="AC5" s="138"/>
    </row>
    <row r="6" spans="1:29" ht="15.75" customHeight="1" x14ac:dyDescent="0.25">
      <c r="A6" s="328"/>
      <c r="B6" s="330" t="s">
        <v>185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44"/>
      <c r="Y6" s="45"/>
      <c r="Z6" s="46"/>
      <c r="AA6" s="44"/>
      <c r="AB6" s="45"/>
      <c r="AC6" s="46"/>
    </row>
    <row r="7" spans="1:29" ht="15.75" customHeight="1" x14ac:dyDescent="0.25">
      <c r="A7" s="328"/>
      <c r="B7" s="322" t="s">
        <v>186</v>
      </c>
      <c r="C7" s="323"/>
      <c r="D7" s="131" t="s">
        <v>187</v>
      </c>
      <c r="E7" s="132" t="s">
        <v>186</v>
      </c>
      <c r="F7" s="132" t="s">
        <v>188</v>
      </c>
      <c r="G7" s="132" t="s">
        <v>189</v>
      </c>
      <c r="H7" s="320" t="s">
        <v>144</v>
      </c>
      <c r="I7" s="131" t="s">
        <v>187</v>
      </c>
      <c r="J7" s="132" t="s">
        <v>186</v>
      </c>
      <c r="K7" s="132" t="s">
        <v>188</v>
      </c>
      <c r="L7" s="132" t="s">
        <v>189</v>
      </c>
      <c r="M7" s="320" t="s">
        <v>144</v>
      </c>
      <c r="N7" s="131" t="s">
        <v>187</v>
      </c>
      <c r="O7" s="132" t="s">
        <v>186</v>
      </c>
      <c r="P7" s="132" t="s">
        <v>188</v>
      </c>
      <c r="Q7" s="132" t="s">
        <v>189</v>
      </c>
      <c r="R7" s="320" t="s">
        <v>144</v>
      </c>
      <c r="S7" s="131" t="s">
        <v>187</v>
      </c>
      <c r="T7" s="132" t="s">
        <v>186</v>
      </c>
      <c r="U7" s="132" t="s">
        <v>188</v>
      </c>
      <c r="V7" s="132" t="s">
        <v>189</v>
      </c>
      <c r="W7" s="320" t="s">
        <v>144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29"/>
      <c r="B8" s="318">
        <v>306</v>
      </c>
      <c r="C8" s="319"/>
      <c r="D8" s="43" t="s">
        <v>190</v>
      </c>
      <c r="E8" s="106">
        <v>306</v>
      </c>
      <c r="F8" s="106">
        <v>307</v>
      </c>
      <c r="G8" s="106">
        <v>204</v>
      </c>
      <c r="H8" s="321"/>
      <c r="I8" s="43" t="s">
        <v>190</v>
      </c>
      <c r="J8" s="106">
        <v>306</v>
      </c>
      <c r="K8" s="106">
        <v>307</v>
      </c>
      <c r="L8" s="106">
        <v>204</v>
      </c>
      <c r="M8" s="321"/>
      <c r="N8" s="43" t="s">
        <v>190</v>
      </c>
      <c r="O8" s="106">
        <v>306</v>
      </c>
      <c r="P8" s="106">
        <v>307</v>
      </c>
      <c r="Q8" s="106">
        <v>204</v>
      </c>
      <c r="R8" s="321"/>
      <c r="S8" s="43" t="s">
        <v>190</v>
      </c>
      <c r="T8" s="106">
        <v>306</v>
      </c>
      <c r="U8" s="106">
        <v>307</v>
      </c>
      <c r="V8" s="106">
        <v>204</v>
      </c>
      <c r="W8" s="321"/>
      <c r="X8" s="44"/>
      <c r="Y8" s="45"/>
      <c r="Z8" s="46"/>
      <c r="AA8" s="44"/>
      <c r="AB8" s="45"/>
      <c r="AC8" s="46"/>
    </row>
    <row r="9" spans="1:29" x14ac:dyDescent="0.25">
      <c r="A9" s="112" t="s">
        <v>20</v>
      </c>
      <c r="B9" s="108"/>
      <c r="C9" s="107"/>
      <c r="D9" s="140" t="s">
        <v>21</v>
      </c>
      <c r="E9" s="140"/>
      <c r="F9" s="140"/>
      <c r="G9" s="303"/>
      <c r="H9" s="141"/>
      <c r="I9" s="139" t="s">
        <v>21</v>
      </c>
      <c r="J9" s="140"/>
      <c r="K9" s="140"/>
      <c r="L9" s="140"/>
      <c r="M9" s="141"/>
      <c r="N9" s="139" t="s">
        <v>21</v>
      </c>
      <c r="O9" s="140"/>
      <c r="P9" s="140"/>
      <c r="Q9" s="140"/>
      <c r="R9" s="141"/>
      <c r="S9" s="139" t="s">
        <v>21</v>
      </c>
      <c r="T9" s="140"/>
      <c r="U9" s="140"/>
      <c r="V9" s="140"/>
      <c r="W9" s="141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22</v>
      </c>
      <c r="B10" s="108"/>
      <c r="C10" s="107"/>
      <c r="D10" s="143"/>
      <c r="E10" s="143"/>
      <c r="F10" s="143"/>
      <c r="G10" s="143"/>
      <c r="H10" s="144"/>
      <c r="I10" s="142"/>
      <c r="J10" s="143"/>
      <c r="K10" s="143"/>
      <c r="L10" s="143"/>
      <c r="M10" s="144"/>
      <c r="N10" s="142"/>
      <c r="O10" s="143"/>
      <c r="P10" s="143"/>
      <c r="Q10" s="143"/>
      <c r="R10" s="144"/>
      <c r="S10" s="142"/>
      <c r="T10" s="143"/>
      <c r="U10" s="143"/>
      <c r="V10" s="143"/>
      <c r="W10" s="144"/>
      <c r="X10" s="44"/>
      <c r="Y10" s="45"/>
      <c r="Z10" s="46"/>
      <c r="AA10" s="44"/>
      <c r="AB10" s="45"/>
      <c r="AC10" s="46"/>
    </row>
    <row r="11" spans="1:29" x14ac:dyDescent="0.25">
      <c r="A11" s="109" t="s">
        <v>23</v>
      </c>
      <c r="B11" s="108"/>
      <c r="C11" s="107"/>
      <c r="D11" s="304" t="s">
        <v>162</v>
      </c>
      <c r="E11" s="305"/>
      <c r="F11" s="305"/>
      <c r="G11" s="305"/>
      <c r="H11" s="306"/>
      <c r="I11" s="231" t="s">
        <v>145</v>
      </c>
      <c r="J11" s="166" t="s">
        <v>163</v>
      </c>
      <c r="K11" s="169" t="s">
        <v>45</v>
      </c>
      <c r="L11" s="160" t="s">
        <v>146</v>
      </c>
      <c r="M11" s="163"/>
      <c r="N11" s="243" t="s">
        <v>191</v>
      </c>
      <c r="O11" s="244"/>
      <c r="P11" s="244"/>
      <c r="Q11" s="244"/>
      <c r="R11" s="245"/>
      <c r="S11" s="160" t="s">
        <v>146</v>
      </c>
      <c r="T11" s="166" t="s">
        <v>163</v>
      </c>
      <c r="U11" s="169" t="s">
        <v>45</v>
      </c>
      <c r="V11" s="163"/>
      <c r="W11" s="172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24</v>
      </c>
      <c r="B12" s="108"/>
      <c r="C12" s="107"/>
      <c r="D12" s="307"/>
      <c r="E12" s="308"/>
      <c r="F12" s="308"/>
      <c r="G12" s="308"/>
      <c r="H12" s="309"/>
      <c r="I12" s="232"/>
      <c r="J12" s="167"/>
      <c r="K12" s="170"/>
      <c r="L12" s="161"/>
      <c r="M12" s="164"/>
      <c r="N12" s="237"/>
      <c r="O12" s="238"/>
      <c r="P12" s="238"/>
      <c r="Q12" s="238"/>
      <c r="R12" s="239"/>
      <c r="S12" s="161"/>
      <c r="T12" s="167"/>
      <c r="U12" s="170"/>
      <c r="V12" s="164"/>
      <c r="W12" s="173"/>
      <c r="X12" s="44"/>
      <c r="Y12" s="45"/>
      <c r="Z12" s="46"/>
      <c r="AA12" s="44"/>
      <c r="AB12" s="45"/>
      <c r="AC12" s="46"/>
    </row>
    <row r="13" spans="1:29" x14ac:dyDescent="0.25">
      <c r="A13" s="109" t="s">
        <v>25</v>
      </c>
      <c r="B13" s="108"/>
      <c r="C13" s="107"/>
      <c r="D13" s="307"/>
      <c r="E13" s="308"/>
      <c r="F13" s="308"/>
      <c r="G13" s="308"/>
      <c r="H13" s="309"/>
      <c r="I13" s="232"/>
      <c r="J13" s="167"/>
      <c r="K13" s="170"/>
      <c r="L13" s="161"/>
      <c r="M13" s="164"/>
      <c r="N13" s="231" t="s">
        <v>145</v>
      </c>
      <c r="O13" s="229" t="s">
        <v>164</v>
      </c>
      <c r="P13" s="169" t="s">
        <v>45</v>
      </c>
      <c r="Q13" s="163"/>
      <c r="R13" s="163"/>
      <c r="S13" s="161"/>
      <c r="T13" s="167"/>
      <c r="U13" s="170"/>
      <c r="V13" s="164"/>
      <c r="W13" s="173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26</v>
      </c>
      <c r="B14" s="123"/>
      <c r="C14" s="107"/>
      <c r="D14" s="310"/>
      <c r="E14" s="311"/>
      <c r="F14" s="311"/>
      <c r="G14" s="311"/>
      <c r="H14" s="312"/>
      <c r="I14" s="233"/>
      <c r="J14" s="168"/>
      <c r="K14" s="171"/>
      <c r="L14" s="162"/>
      <c r="M14" s="165"/>
      <c r="N14" s="233"/>
      <c r="O14" s="230"/>
      <c r="P14" s="171"/>
      <c r="Q14" s="165"/>
      <c r="R14" s="165"/>
      <c r="S14" s="162"/>
      <c r="T14" s="168"/>
      <c r="U14" s="171"/>
      <c r="V14" s="165"/>
      <c r="W14" s="174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27</v>
      </c>
      <c r="B15" s="108"/>
      <c r="C15" s="107"/>
      <c r="D15" s="222" t="s">
        <v>28</v>
      </c>
      <c r="E15" s="222"/>
      <c r="F15" s="222"/>
      <c r="G15" s="222"/>
      <c r="H15" s="223"/>
      <c r="I15" s="221" t="s">
        <v>28</v>
      </c>
      <c r="J15" s="222"/>
      <c r="K15" s="222"/>
      <c r="L15" s="222"/>
      <c r="M15" s="223"/>
      <c r="N15" s="221" t="s">
        <v>28</v>
      </c>
      <c r="O15" s="222"/>
      <c r="P15" s="222"/>
      <c r="Q15" s="222"/>
      <c r="R15" s="223"/>
      <c r="S15" s="221" t="s">
        <v>28</v>
      </c>
      <c r="T15" s="222"/>
      <c r="U15" s="222"/>
      <c r="V15" s="222"/>
      <c r="W15" s="223"/>
      <c r="X15" s="44"/>
      <c r="Y15" s="45"/>
      <c r="Z15" s="46"/>
      <c r="AA15" s="44"/>
      <c r="AB15" s="45"/>
      <c r="AC15" s="46"/>
    </row>
    <row r="16" spans="1:29" x14ac:dyDescent="0.25">
      <c r="A16" s="111" t="s">
        <v>29</v>
      </c>
      <c r="B16" s="108"/>
      <c r="C16" s="107"/>
      <c r="D16" s="234" t="s">
        <v>192</v>
      </c>
      <c r="E16" s="235"/>
      <c r="F16" s="235"/>
      <c r="G16" s="235"/>
      <c r="H16" s="236"/>
      <c r="I16" s="231" t="s">
        <v>145</v>
      </c>
      <c r="J16" s="240" t="s">
        <v>68</v>
      </c>
      <c r="K16" s="169" t="s">
        <v>45</v>
      </c>
      <c r="L16" s="163"/>
      <c r="M16" s="172">
        <v>802.18</v>
      </c>
      <c r="N16" s="234" t="s">
        <v>193</v>
      </c>
      <c r="O16" s="235"/>
      <c r="P16" s="235"/>
      <c r="Q16" s="235"/>
      <c r="R16" s="236"/>
      <c r="S16" s="231" t="s">
        <v>145</v>
      </c>
      <c r="T16" s="261" t="s">
        <v>126</v>
      </c>
      <c r="U16" s="163"/>
      <c r="V16" s="160" t="s">
        <v>146</v>
      </c>
      <c r="W16" s="163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30</v>
      </c>
      <c r="B17" s="108"/>
      <c r="C17" s="107"/>
      <c r="D17" s="243"/>
      <c r="E17" s="244"/>
      <c r="F17" s="244"/>
      <c r="G17" s="244"/>
      <c r="H17" s="245"/>
      <c r="I17" s="232"/>
      <c r="J17" s="241"/>
      <c r="K17" s="170"/>
      <c r="L17" s="164"/>
      <c r="M17" s="173"/>
      <c r="N17" s="237"/>
      <c r="O17" s="238"/>
      <c r="P17" s="238"/>
      <c r="Q17" s="238"/>
      <c r="R17" s="239"/>
      <c r="S17" s="232"/>
      <c r="T17" s="262"/>
      <c r="U17" s="164"/>
      <c r="V17" s="161"/>
      <c r="W17" s="164"/>
      <c r="X17" s="44"/>
      <c r="Y17" s="45"/>
      <c r="Z17" s="46"/>
      <c r="AA17" s="44"/>
      <c r="AB17" s="45"/>
      <c r="AC17" s="46"/>
    </row>
    <row r="18" spans="1:29" x14ac:dyDescent="0.25">
      <c r="A18" s="111" t="s">
        <v>31</v>
      </c>
      <c r="B18" s="108"/>
      <c r="C18" s="107"/>
      <c r="D18" s="243"/>
      <c r="E18" s="244"/>
      <c r="F18" s="244"/>
      <c r="G18" s="244"/>
      <c r="H18" s="245"/>
      <c r="I18" s="232"/>
      <c r="J18" s="241"/>
      <c r="K18" s="170"/>
      <c r="L18" s="164"/>
      <c r="M18" s="173"/>
      <c r="N18" s="234" t="s">
        <v>194</v>
      </c>
      <c r="O18" s="235"/>
      <c r="P18" s="235"/>
      <c r="Q18" s="235"/>
      <c r="R18" s="236"/>
      <c r="S18" s="232"/>
      <c r="T18" s="262"/>
      <c r="U18" s="164"/>
      <c r="V18" s="161"/>
      <c r="W18" s="164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32</v>
      </c>
      <c r="B19" s="108"/>
      <c r="C19" s="107"/>
      <c r="D19" s="237"/>
      <c r="E19" s="238"/>
      <c r="F19" s="238"/>
      <c r="G19" s="238"/>
      <c r="H19" s="239"/>
      <c r="I19" s="233"/>
      <c r="J19" s="242"/>
      <c r="K19" s="171"/>
      <c r="L19" s="165"/>
      <c r="M19" s="174"/>
      <c r="N19" s="237"/>
      <c r="O19" s="238"/>
      <c r="P19" s="238"/>
      <c r="Q19" s="238"/>
      <c r="R19" s="239"/>
      <c r="S19" s="233"/>
      <c r="T19" s="263"/>
      <c r="U19" s="165"/>
      <c r="V19" s="162"/>
      <c r="W19" s="165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33</v>
      </c>
      <c r="B20" s="108"/>
      <c r="C20" s="107"/>
      <c r="D20" s="140" t="s">
        <v>70</v>
      </c>
      <c r="E20" s="140"/>
      <c r="F20" s="140"/>
      <c r="G20" s="140"/>
      <c r="H20" s="141"/>
      <c r="I20" s="211" t="s">
        <v>70</v>
      </c>
      <c r="J20" s="211"/>
      <c r="K20" s="211"/>
      <c r="L20" s="211"/>
      <c r="M20" s="212"/>
      <c r="N20" s="139" t="s">
        <v>70</v>
      </c>
      <c r="O20" s="140"/>
      <c r="P20" s="140"/>
      <c r="Q20" s="140"/>
      <c r="R20" s="141"/>
      <c r="S20" s="140" t="s">
        <v>70</v>
      </c>
      <c r="T20" s="140"/>
      <c r="U20" s="140"/>
      <c r="V20" s="140"/>
      <c r="W20" s="141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34</v>
      </c>
      <c r="B21" s="108"/>
      <c r="C21" s="107"/>
      <c r="D21" s="143"/>
      <c r="E21" s="143"/>
      <c r="F21" s="143"/>
      <c r="G21" s="143"/>
      <c r="H21" s="144"/>
      <c r="I21" s="213"/>
      <c r="J21" s="213"/>
      <c r="K21" s="213"/>
      <c r="L21" s="213"/>
      <c r="M21" s="214"/>
      <c r="N21" s="142"/>
      <c r="O21" s="143"/>
      <c r="P21" s="143"/>
      <c r="Q21" s="143"/>
      <c r="R21" s="144"/>
      <c r="S21" s="143"/>
      <c r="T21" s="143"/>
      <c r="U21" s="143"/>
      <c r="V21" s="143"/>
      <c r="W21" s="144"/>
      <c r="X21" s="151" t="s">
        <v>165</v>
      </c>
      <c r="Y21" s="152"/>
      <c r="Z21" s="153"/>
      <c r="AA21" s="44"/>
      <c r="AB21" s="45"/>
      <c r="AC21" s="46"/>
    </row>
    <row r="22" spans="1:29" ht="12.75" customHeight="1" thickBot="1" x14ac:dyDescent="0.3">
      <c r="A22" s="111" t="s">
        <v>35</v>
      </c>
      <c r="B22" s="108"/>
      <c r="C22" s="107"/>
      <c r="D22" s="231" t="s">
        <v>145</v>
      </c>
      <c r="E22" s="255" t="s">
        <v>122</v>
      </c>
      <c r="F22" s="163"/>
      <c r="G22" s="160" t="s">
        <v>146</v>
      </c>
      <c r="H22" s="163"/>
      <c r="I22" s="258" t="s">
        <v>166</v>
      </c>
      <c r="J22" s="261" t="s">
        <v>126</v>
      </c>
      <c r="K22" s="264" t="s">
        <v>147</v>
      </c>
      <c r="L22" s="160" t="s">
        <v>146</v>
      </c>
      <c r="M22" s="163"/>
      <c r="N22" s="231" t="s">
        <v>145</v>
      </c>
      <c r="O22" s="255" t="s">
        <v>122</v>
      </c>
      <c r="P22" s="315" t="s">
        <v>195</v>
      </c>
      <c r="Q22" s="160" t="s">
        <v>146</v>
      </c>
      <c r="R22" s="163"/>
      <c r="S22" s="231" t="s">
        <v>145</v>
      </c>
      <c r="T22" s="267" t="s">
        <v>123</v>
      </c>
      <c r="U22" s="315" t="s">
        <v>195</v>
      </c>
      <c r="V22" s="163"/>
      <c r="W22" s="163"/>
      <c r="X22" s="154"/>
      <c r="Y22" s="155"/>
      <c r="Z22" s="156"/>
      <c r="AA22" s="44"/>
      <c r="AB22" s="45"/>
      <c r="AC22" s="46"/>
    </row>
    <row r="23" spans="1:29" x14ac:dyDescent="0.25">
      <c r="A23" s="111" t="s">
        <v>36</v>
      </c>
      <c r="B23" s="271" t="s">
        <v>124</v>
      </c>
      <c r="C23" s="272"/>
      <c r="D23" s="232"/>
      <c r="E23" s="256"/>
      <c r="F23" s="164"/>
      <c r="G23" s="161"/>
      <c r="H23" s="164"/>
      <c r="I23" s="259"/>
      <c r="J23" s="262"/>
      <c r="K23" s="265"/>
      <c r="L23" s="161"/>
      <c r="M23" s="164"/>
      <c r="N23" s="232"/>
      <c r="O23" s="256"/>
      <c r="P23" s="316"/>
      <c r="Q23" s="161"/>
      <c r="R23" s="164"/>
      <c r="S23" s="232"/>
      <c r="T23" s="268"/>
      <c r="U23" s="316"/>
      <c r="V23" s="164"/>
      <c r="W23" s="164"/>
      <c r="X23" s="154"/>
      <c r="Y23" s="155"/>
      <c r="Z23" s="156"/>
      <c r="AA23" s="44"/>
      <c r="AB23" s="45"/>
      <c r="AC23" s="46"/>
    </row>
    <row r="24" spans="1:29" ht="13.8" thickBot="1" x14ac:dyDescent="0.3">
      <c r="A24" s="111" t="s">
        <v>37</v>
      </c>
      <c r="B24" s="273"/>
      <c r="C24" s="274"/>
      <c r="D24" s="232"/>
      <c r="E24" s="256"/>
      <c r="F24" s="164"/>
      <c r="G24" s="161"/>
      <c r="H24" s="164"/>
      <c r="I24" s="259"/>
      <c r="J24" s="262"/>
      <c r="K24" s="265"/>
      <c r="L24" s="161"/>
      <c r="M24" s="164"/>
      <c r="N24" s="232"/>
      <c r="O24" s="256"/>
      <c r="P24" s="316"/>
      <c r="Q24" s="161"/>
      <c r="R24" s="164"/>
      <c r="S24" s="232"/>
      <c r="T24" s="268"/>
      <c r="U24" s="316"/>
      <c r="V24" s="164"/>
      <c r="W24" s="164"/>
      <c r="X24" s="154"/>
      <c r="Y24" s="155"/>
      <c r="Z24" s="156"/>
      <c r="AA24" s="44"/>
      <c r="AB24" s="45"/>
      <c r="AC24" s="46"/>
    </row>
    <row r="25" spans="1:29" ht="13.8" thickBot="1" x14ac:dyDescent="0.3">
      <c r="A25" s="111" t="s">
        <v>38</v>
      </c>
      <c r="B25" s="108"/>
      <c r="C25" s="107"/>
      <c r="D25" s="233"/>
      <c r="E25" s="257"/>
      <c r="F25" s="165"/>
      <c r="G25" s="162"/>
      <c r="H25" s="165"/>
      <c r="I25" s="260"/>
      <c r="J25" s="263"/>
      <c r="K25" s="266"/>
      <c r="L25" s="162"/>
      <c r="M25" s="165"/>
      <c r="N25" s="233"/>
      <c r="O25" s="257"/>
      <c r="P25" s="317"/>
      <c r="Q25" s="162"/>
      <c r="R25" s="165"/>
      <c r="S25" s="233"/>
      <c r="T25" s="269"/>
      <c r="U25" s="317"/>
      <c r="V25" s="165"/>
      <c r="W25" s="165"/>
      <c r="X25" s="154"/>
      <c r="Y25" s="155"/>
      <c r="Z25" s="156"/>
      <c r="AA25" s="44"/>
      <c r="AB25" s="45"/>
      <c r="AC25" s="46"/>
    </row>
    <row r="26" spans="1:29" ht="12.75" customHeight="1" thickBot="1" x14ac:dyDescent="0.3">
      <c r="A26" s="110" t="s">
        <v>39</v>
      </c>
      <c r="B26" s="108"/>
      <c r="C26" s="107"/>
      <c r="D26" s="221" t="s">
        <v>28</v>
      </c>
      <c r="E26" s="222"/>
      <c r="F26" s="222"/>
      <c r="G26" s="222"/>
      <c r="H26" s="223"/>
      <c r="I26" s="221" t="s">
        <v>28</v>
      </c>
      <c r="J26" s="222"/>
      <c r="K26" s="222"/>
      <c r="L26" s="222"/>
      <c r="M26" s="223"/>
      <c r="N26" s="221" t="s">
        <v>28</v>
      </c>
      <c r="O26" s="222"/>
      <c r="P26" s="222"/>
      <c r="Q26" s="222"/>
      <c r="R26" s="223"/>
      <c r="S26" s="221" t="s">
        <v>28</v>
      </c>
      <c r="T26" s="222"/>
      <c r="U26" s="222"/>
      <c r="V26" s="222"/>
      <c r="W26" s="223"/>
      <c r="X26" s="154"/>
      <c r="Y26" s="155"/>
      <c r="Z26" s="156"/>
      <c r="AA26" s="44"/>
      <c r="AB26" s="45"/>
      <c r="AC26" s="46"/>
    </row>
    <row r="27" spans="1:29" x14ac:dyDescent="0.25">
      <c r="A27" s="109" t="s">
        <v>40</v>
      </c>
      <c r="B27" s="290" t="s">
        <v>125</v>
      </c>
      <c r="C27" s="291"/>
      <c r="D27" s="231" t="s">
        <v>145</v>
      </c>
      <c r="E27" s="240" t="s">
        <v>68</v>
      </c>
      <c r="F27" s="163"/>
      <c r="G27" s="163"/>
      <c r="H27" s="163"/>
      <c r="I27" s="163"/>
      <c r="J27" s="124"/>
      <c r="K27" s="163"/>
      <c r="L27" s="163"/>
      <c r="M27" s="172" t="s">
        <v>116</v>
      </c>
      <c r="N27" s="231" t="s">
        <v>145</v>
      </c>
      <c r="O27" s="240" t="s">
        <v>68</v>
      </c>
      <c r="P27" s="163"/>
      <c r="Q27" s="163"/>
      <c r="R27" s="172">
        <v>802.24</v>
      </c>
      <c r="S27" s="246" t="s">
        <v>196</v>
      </c>
      <c r="T27" s="247"/>
      <c r="U27" s="247"/>
      <c r="V27" s="247"/>
      <c r="W27" s="248"/>
      <c r="X27" s="154"/>
      <c r="Y27" s="155"/>
      <c r="Z27" s="156"/>
      <c r="AA27" s="44"/>
      <c r="AB27" s="45"/>
      <c r="AC27" s="46"/>
    </row>
    <row r="28" spans="1:29" ht="13.8" customHeight="1" thickBot="1" x14ac:dyDescent="0.3">
      <c r="A28" s="111" t="s">
        <v>41</v>
      </c>
      <c r="B28" s="292"/>
      <c r="C28" s="293"/>
      <c r="D28" s="232"/>
      <c r="E28" s="241"/>
      <c r="F28" s="164"/>
      <c r="G28" s="164"/>
      <c r="H28" s="164"/>
      <c r="I28" s="164"/>
      <c r="J28" s="125"/>
      <c r="K28" s="164"/>
      <c r="L28" s="164"/>
      <c r="M28" s="173"/>
      <c r="N28" s="232"/>
      <c r="O28" s="241"/>
      <c r="P28" s="164"/>
      <c r="Q28" s="164"/>
      <c r="R28" s="173"/>
      <c r="S28" s="249"/>
      <c r="T28" s="250"/>
      <c r="U28" s="250"/>
      <c r="V28" s="250"/>
      <c r="W28" s="251"/>
      <c r="X28" s="154"/>
      <c r="Y28" s="155"/>
      <c r="Z28" s="156"/>
      <c r="AA28" s="44"/>
      <c r="AB28" s="45"/>
      <c r="AC28" s="46"/>
    </row>
    <row r="29" spans="1:29" ht="13.5" customHeight="1" thickBot="1" x14ac:dyDescent="0.3">
      <c r="A29" s="111" t="s">
        <v>42</v>
      </c>
      <c r="B29" s="294"/>
      <c r="C29" s="295"/>
      <c r="D29" s="232"/>
      <c r="E29" s="241"/>
      <c r="F29" s="164"/>
      <c r="G29" s="164"/>
      <c r="H29" s="164"/>
      <c r="I29" s="164"/>
      <c r="J29" s="267" t="s">
        <v>123</v>
      </c>
      <c r="K29" s="164"/>
      <c r="L29" s="164"/>
      <c r="M29" s="173"/>
      <c r="N29" s="232"/>
      <c r="O29" s="241"/>
      <c r="P29" s="164"/>
      <c r="Q29" s="164"/>
      <c r="R29" s="173"/>
      <c r="S29" s="249"/>
      <c r="T29" s="250"/>
      <c r="U29" s="250"/>
      <c r="V29" s="250"/>
      <c r="W29" s="251"/>
      <c r="X29" s="154"/>
      <c r="Y29" s="155"/>
      <c r="Z29" s="156"/>
      <c r="AA29" s="44"/>
      <c r="AB29" s="45"/>
      <c r="AC29" s="46"/>
    </row>
    <row r="30" spans="1:29" ht="15.75" customHeight="1" thickBot="1" x14ac:dyDescent="0.3">
      <c r="A30" s="111" t="s">
        <v>43</v>
      </c>
      <c r="B30" s="271" t="s">
        <v>197</v>
      </c>
      <c r="C30" s="272"/>
      <c r="D30" s="233"/>
      <c r="E30" s="242"/>
      <c r="F30" s="165"/>
      <c r="G30" s="165"/>
      <c r="H30" s="165"/>
      <c r="I30" s="165"/>
      <c r="J30" s="269"/>
      <c r="K30" s="165"/>
      <c r="L30" s="165"/>
      <c r="M30" s="174"/>
      <c r="N30" s="233"/>
      <c r="O30" s="242"/>
      <c r="P30" s="165"/>
      <c r="Q30" s="165"/>
      <c r="R30" s="174"/>
      <c r="S30" s="252"/>
      <c r="T30" s="253"/>
      <c r="U30" s="253"/>
      <c r="V30" s="253"/>
      <c r="W30" s="254"/>
      <c r="X30" s="157"/>
      <c r="Y30" s="158"/>
      <c r="Z30" s="159"/>
      <c r="AA30" s="44"/>
      <c r="AB30" s="45"/>
      <c r="AC30" s="46"/>
    </row>
    <row r="31" spans="1:29" ht="16.5" customHeight="1" thickBot="1" x14ac:dyDescent="0.3">
      <c r="A31" s="113" t="s">
        <v>44</v>
      </c>
      <c r="B31" s="273"/>
      <c r="C31" s="274"/>
      <c r="D31" s="120"/>
      <c r="E31" s="313" t="s">
        <v>127</v>
      </c>
      <c r="F31" s="121"/>
      <c r="G31" s="121"/>
      <c r="H31" s="122"/>
      <c r="I31" s="118"/>
      <c r="J31" s="224"/>
      <c r="K31" s="224"/>
      <c r="L31" s="224"/>
      <c r="M31" s="226" t="s">
        <v>167</v>
      </c>
      <c r="N31" s="281" t="s">
        <v>93</v>
      </c>
      <c r="O31" s="282"/>
      <c r="P31" s="282"/>
      <c r="Q31" s="282"/>
      <c r="R31" s="283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53</v>
      </c>
      <c r="B32" s="275" t="s">
        <v>117</v>
      </c>
      <c r="C32" s="276"/>
      <c r="D32" s="118"/>
      <c r="E32" s="314"/>
      <c r="F32" s="115"/>
      <c r="G32" s="115"/>
      <c r="H32" s="172">
        <v>802.19</v>
      </c>
      <c r="I32" s="118"/>
      <c r="J32" s="225"/>
      <c r="K32" s="225"/>
      <c r="L32" s="225"/>
      <c r="M32" s="228"/>
      <c r="N32" s="284"/>
      <c r="O32" s="285"/>
      <c r="P32" s="285"/>
      <c r="Q32" s="285"/>
      <c r="R32" s="286"/>
      <c r="S32" s="116"/>
      <c r="T32" s="115"/>
      <c r="U32" s="115"/>
      <c r="V32" s="115"/>
      <c r="W32" s="172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55</v>
      </c>
      <c r="B33" s="277"/>
      <c r="C33" s="278"/>
      <c r="D33" s="118"/>
      <c r="E33" s="115"/>
      <c r="F33" s="115"/>
      <c r="G33" s="115"/>
      <c r="H33" s="173"/>
      <c r="I33" s="118"/>
      <c r="J33" s="225"/>
      <c r="K33" s="225"/>
      <c r="L33" s="225"/>
      <c r="M33" s="114"/>
      <c r="N33" s="284"/>
      <c r="O33" s="285"/>
      <c r="P33" s="285"/>
      <c r="Q33" s="285"/>
      <c r="R33" s="286"/>
      <c r="S33" s="116"/>
      <c r="T33" s="115"/>
      <c r="U33" s="115"/>
      <c r="V33" s="115"/>
      <c r="W33" s="173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56</v>
      </c>
      <c r="B34" s="277"/>
      <c r="C34" s="278"/>
      <c r="D34" s="118"/>
      <c r="E34" s="115"/>
      <c r="F34" s="115"/>
      <c r="G34" s="115"/>
      <c r="H34" s="173"/>
      <c r="I34" s="118"/>
      <c r="J34" s="225"/>
      <c r="K34" s="225"/>
      <c r="L34" s="225"/>
      <c r="M34" s="226" t="s">
        <v>168</v>
      </c>
      <c r="N34" s="284"/>
      <c r="O34" s="285"/>
      <c r="P34" s="285"/>
      <c r="Q34" s="285"/>
      <c r="R34" s="286"/>
      <c r="S34" s="116"/>
      <c r="T34" s="115"/>
      <c r="U34" s="115"/>
      <c r="V34" s="115"/>
      <c r="W34" s="173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57</v>
      </c>
      <c r="B35" s="277"/>
      <c r="C35" s="278"/>
      <c r="D35" s="118"/>
      <c r="E35" s="216" t="s">
        <v>54</v>
      </c>
      <c r="F35" s="216"/>
      <c r="G35" s="216"/>
      <c r="H35" s="174"/>
      <c r="I35" s="118"/>
      <c r="J35" s="296" t="s">
        <v>54</v>
      </c>
      <c r="K35" s="296"/>
      <c r="L35" s="296"/>
      <c r="M35" s="227"/>
      <c r="N35" s="287"/>
      <c r="O35" s="288"/>
      <c r="P35" s="288"/>
      <c r="Q35" s="288"/>
      <c r="R35" s="289"/>
      <c r="S35" s="215"/>
      <c r="T35" s="216" t="s">
        <v>54</v>
      </c>
      <c r="U35" s="216"/>
      <c r="V35" s="216"/>
      <c r="W35" s="174"/>
      <c r="X35" s="45"/>
      <c r="Y35" s="45"/>
      <c r="Z35" s="46"/>
      <c r="AA35" s="44"/>
      <c r="AB35" s="45"/>
      <c r="AC35" s="46"/>
    </row>
    <row r="36" spans="1:29" x14ac:dyDescent="0.25">
      <c r="A36" s="113" t="s">
        <v>58</v>
      </c>
      <c r="B36" s="277"/>
      <c r="C36" s="278"/>
      <c r="D36" s="116"/>
      <c r="E36" s="216"/>
      <c r="F36" s="216"/>
      <c r="G36" s="216"/>
      <c r="H36" s="114"/>
      <c r="I36" s="118"/>
      <c r="J36" s="296"/>
      <c r="K36" s="296"/>
      <c r="L36" s="296"/>
      <c r="M36" s="227"/>
      <c r="N36" s="115"/>
      <c r="O36" s="115"/>
      <c r="P36" s="115"/>
      <c r="Q36" s="115"/>
      <c r="R36" s="115"/>
      <c r="S36" s="215"/>
      <c r="T36" s="216"/>
      <c r="U36" s="216"/>
      <c r="V36" s="21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59</v>
      </c>
      <c r="B37" s="277"/>
      <c r="C37" s="278"/>
      <c r="D37" s="297"/>
      <c r="E37" s="298"/>
      <c r="F37" s="298"/>
      <c r="G37" s="298"/>
      <c r="H37" s="299"/>
      <c r="I37" s="118"/>
      <c r="J37" s="115"/>
      <c r="K37" s="126"/>
      <c r="L37" s="115"/>
      <c r="M37" s="228"/>
      <c r="N37" s="115"/>
      <c r="O37" s="115"/>
      <c r="P37" s="115"/>
      <c r="Q37" s="115"/>
      <c r="R37" s="115"/>
      <c r="S37" s="215"/>
      <c r="T37" s="216"/>
      <c r="U37" s="216"/>
      <c r="V37" s="216"/>
      <c r="W37" s="217"/>
      <c r="X37" s="45"/>
      <c r="Y37" s="45"/>
      <c r="Z37" s="46"/>
      <c r="AA37" s="44"/>
      <c r="AB37" s="45"/>
      <c r="AC37" s="46"/>
    </row>
    <row r="38" spans="1:29" x14ac:dyDescent="0.25">
      <c r="A38" s="113" t="s">
        <v>60</v>
      </c>
      <c r="B38" s="277"/>
      <c r="C38" s="278"/>
      <c r="D38" s="297"/>
      <c r="E38" s="298"/>
      <c r="F38" s="298"/>
      <c r="G38" s="298"/>
      <c r="H38" s="299"/>
      <c r="I38" s="118"/>
      <c r="J38" s="115"/>
      <c r="K38" s="115"/>
      <c r="L38" s="115"/>
      <c r="M38" s="270"/>
      <c r="N38" s="115"/>
      <c r="O38" s="115"/>
      <c r="P38" s="115"/>
      <c r="Q38" s="115"/>
      <c r="R38" s="115"/>
      <c r="S38" s="215"/>
      <c r="T38" s="216"/>
      <c r="U38" s="216"/>
      <c r="V38" s="216"/>
      <c r="W38" s="217"/>
      <c r="X38" s="45"/>
      <c r="Y38" s="45"/>
      <c r="Z38" s="46"/>
      <c r="AA38" s="44"/>
      <c r="AB38" s="45"/>
      <c r="AC38" s="46"/>
    </row>
    <row r="39" spans="1:29" x14ac:dyDescent="0.25">
      <c r="A39" s="113" t="s">
        <v>61</v>
      </c>
      <c r="B39" s="277"/>
      <c r="C39" s="278"/>
      <c r="D39" s="297"/>
      <c r="E39" s="298"/>
      <c r="F39" s="298"/>
      <c r="G39" s="298"/>
      <c r="H39" s="299"/>
      <c r="I39" s="118"/>
      <c r="J39" s="115"/>
      <c r="K39" s="115"/>
      <c r="L39" s="115"/>
      <c r="M39" s="217"/>
      <c r="N39" s="116"/>
      <c r="O39" s="115"/>
      <c r="P39" s="115"/>
      <c r="Q39" s="115"/>
      <c r="R39" s="114"/>
      <c r="S39" s="215"/>
      <c r="T39" s="216"/>
      <c r="U39" s="216"/>
      <c r="V39" s="216"/>
      <c r="W39" s="217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62</v>
      </c>
      <c r="B40" s="279"/>
      <c r="C40" s="280"/>
      <c r="D40" s="300"/>
      <c r="E40" s="301"/>
      <c r="F40" s="301"/>
      <c r="G40" s="301"/>
      <c r="H40" s="302"/>
      <c r="I40" s="119"/>
      <c r="J40" s="117"/>
      <c r="K40" s="117"/>
      <c r="L40" s="117"/>
      <c r="M40" s="220"/>
      <c r="N40" s="115"/>
      <c r="O40" s="115"/>
      <c r="P40" s="115"/>
      <c r="Q40" s="115"/>
      <c r="R40" s="115"/>
      <c r="S40" s="218"/>
      <c r="T40" s="219"/>
      <c r="U40" s="219"/>
      <c r="V40" s="219"/>
      <c r="W40" s="220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79</v>
      </c>
      <c r="B42" s="193" t="s">
        <v>148</v>
      </c>
      <c r="C42" s="194"/>
      <c r="D42" s="194"/>
      <c r="E42" s="194"/>
      <c r="F42" s="194"/>
      <c r="G42" s="194"/>
      <c r="H42" s="194"/>
      <c r="I42" s="194"/>
      <c r="J42" s="195"/>
      <c r="K42" s="62">
        <v>9</v>
      </c>
      <c r="L42" s="62"/>
      <c r="M42" s="62"/>
      <c r="N42" s="51" t="s">
        <v>128</v>
      </c>
      <c r="O42" s="178" t="s">
        <v>129</v>
      </c>
      <c r="P42" s="179"/>
      <c r="Q42" s="179"/>
      <c r="R42" s="179"/>
      <c r="S42" s="179"/>
      <c r="T42" s="179"/>
      <c r="U42" s="179"/>
      <c r="V42" s="179"/>
      <c r="W42" s="179"/>
      <c r="X42" s="180"/>
      <c r="Y42" s="64"/>
      <c r="Z42" s="62"/>
      <c r="AA42" s="62"/>
      <c r="AB42" s="64"/>
      <c r="AC42" s="65"/>
    </row>
    <row r="43" spans="1:29" x14ac:dyDescent="0.25">
      <c r="A43" s="50" t="s">
        <v>81</v>
      </c>
      <c r="B43" s="196" t="s">
        <v>82</v>
      </c>
      <c r="C43" s="197"/>
      <c r="D43" s="197"/>
      <c r="E43" s="197"/>
      <c r="F43" s="197"/>
      <c r="G43" s="197"/>
      <c r="H43" s="197"/>
      <c r="I43" s="197"/>
      <c r="J43" s="198"/>
      <c r="K43" s="62">
        <v>2</v>
      </c>
      <c r="L43" s="62"/>
      <c r="M43" s="62"/>
      <c r="N43" s="51" t="s">
        <v>80</v>
      </c>
      <c r="O43" s="184" t="s">
        <v>130</v>
      </c>
      <c r="P43" s="185"/>
      <c r="Q43" s="185"/>
      <c r="R43" s="185"/>
      <c r="S43" s="185"/>
      <c r="T43" s="185"/>
      <c r="U43" s="185"/>
      <c r="V43" s="185"/>
      <c r="W43" s="185"/>
      <c r="X43" s="186"/>
      <c r="Y43" s="64"/>
      <c r="Z43" s="62"/>
      <c r="AA43" s="62"/>
      <c r="AB43" s="64"/>
      <c r="AC43" s="65"/>
    </row>
    <row r="44" spans="1:29" ht="12.75" customHeight="1" x14ac:dyDescent="0.25">
      <c r="A44" s="50" t="s">
        <v>110</v>
      </c>
      <c r="B44" s="199" t="s">
        <v>111</v>
      </c>
      <c r="C44" s="200"/>
      <c r="D44" s="200"/>
      <c r="E44" s="200"/>
      <c r="F44" s="200"/>
      <c r="G44" s="200"/>
      <c r="H44" s="200"/>
      <c r="I44" s="200"/>
      <c r="J44" s="201"/>
      <c r="K44" s="62">
        <v>6</v>
      </c>
      <c r="L44" s="62"/>
      <c r="M44" s="62"/>
      <c r="N44" s="51" t="s">
        <v>83</v>
      </c>
      <c r="O44" s="187" t="s">
        <v>84</v>
      </c>
      <c r="P44" s="188"/>
      <c r="Q44" s="188"/>
      <c r="R44" s="188"/>
      <c r="S44" s="188"/>
      <c r="T44" s="188"/>
      <c r="U44" s="188"/>
      <c r="V44" s="188"/>
      <c r="W44" s="188"/>
      <c r="X44" s="189"/>
      <c r="Y44" s="64">
        <v>3</v>
      </c>
      <c r="Z44" s="62"/>
      <c r="AA44" s="62"/>
      <c r="AB44" s="64"/>
      <c r="AC44" s="65"/>
    </row>
    <row r="45" spans="1:29" x14ac:dyDescent="0.25">
      <c r="A45" s="50" t="s">
        <v>131</v>
      </c>
      <c r="B45" s="205" t="s">
        <v>132</v>
      </c>
      <c r="C45" s="206"/>
      <c r="D45" s="206"/>
      <c r="E45" s="206"/>
      <c r="F45" s="206"/>
      <c r="G45" s="206"/>
      <c r="H45" s="206"/>
      <c r="I45" s="206"/>
      <c r="J45" s="207"/>
      <c r="K45" s="62">
        <v>2</v>
      </c>
      <c r="L45" s="62"/>
      <c r="M45" s="62"/>
      <c r="N45" s="51" t="s">
        <v>85</v>
      </c>
      <c r="O45" s="190" t="s">
        <v>86</v>
      </c>
      <c r="P45" s="191"/>
      <c r="Q45" s="191"/>
      <c r="R45" s="191"/>
      <c r="S45" s="191"/>
      <c r="T45" s="191"/>
      <c r="U45" s="191"/>
      <c r="V45" s="191"/>
      <c r="W45" s="191"/>
      <c r="X45" s="192"/>
      <c r="Y45" s="64">
        <v>0</v>
      </c>
      <c r="Z45" s="62"/>
      <c r="AA45" s="62"/>
      <c r="AB45" s="64"/>
      <c r="AC45" s="65"/>
    </row>
    <row r="46" spans="1:29" x14ac:dyDescent="0.25">
      <c r="A46" s="50" t="s">
        <v>94</v>
      </c>
      <c r="B46" s="208" t="s">
        <v>94</v>
      </c>
      <c r="C46" s="209"/>
      <c r="D46" s="209"/>
      <c r="E46" s="209"/>
      <c r="F46" s="209"/>
      <c r="G46" s="209"/>
      <c r="H46" s="209"/>
      <c r="I46" s="209"/>
      <c r="J46" s="210"/>
      <c r="K46" s="62"/>
      <c r="L46" s="62"/>
      <c r="M46" s="62"/>
      <c r="N46" s="51" t="s">
        <v>133</v>
      </c>
      <c r="O46" s="181" t="s">
        <v>134</v>
      </c>
      <c r="P46" s="182"/>
      <c r="Q46" s="182"/>
      <c r="R46" s="182"/>
      <c r="S46" s="182"/>
      <c r="T46" s="182"/>
      <c r="U46" s="182"/>
      <c r="V46" s="182"/>
      <c r="W46" s="182"/>
      <c r="X46" s="183"/>
      <c r="Y46" s="64">
        <v>1</v>
      </c>
      <c r="Z46" s="62"/>
      <c r="AA46" s="62"/>
      <c r="AB46" s="64"/>
      <c r="AC46" s="65"/>
    </row>
    <row r="47" spans="1:29" x14ac:dyDescent="0.25">
      <c r="A47" s="50" t="s">
        <v>87</v>
      </c>
      <c r="B47" s="90" t="s">
        <v>88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02" t="s">
        <v>135</v>
      </c>
      <c r="P47" s="203"/>
      <c r="Q47" s="203"/>
      <c r="R47" s="203"/>
      <c r="S47" s="203"/>
      <c r="T47" s="203"/>
      <c r="U47" s="203"/>
      <c r="V47" s="203"/>
      <c r="W47" s="203"/>
      <c r="X47" s="204"/>
      <c r="Y47" s="64"/>
      <c r="Z47" s="62"/>
      <c r="AA47" s="62"/>
      <c r="AB47" s="64"/>
      <c r="AC47" s="65"/>
    </row>
    <row r="48" spans="1:29" x14ac:dyDescent="0.25">
      <c r="A48" s="50" t="s">
        <v>89</v>
      </c>
      <c r="B48" s="93" t="s">
        <v>98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136</v>
      </c>
      <c r="O48" s="52" t="s">
        <v>137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138</v>
      </c>
      <c r="B49" s="175" t="s">
        <v>139</v>
      </c>
      <c r="C49" s="176"/>
      <c r="D49" s="176"/>
      <c r="E49" s="176"/>
      <c r="F49" s="176"/>
      <c r="G49" s="176"/>
      <c r="H49" s="176"/>
      <c r="I49" s="176"/>
      <c r="J49" s="177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90</v>
      </c>
      <c r="B50" s="52" t="s">
        <v>149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91</v>
      </c>
      <c r="B51" s="52" t="s">
        <v>150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92</v>
      </c>
      <c r="B52" s="96" t="s">
        <v>151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198</v>
      </c>
      <c r="B53" s="128" t="s">
        <v>199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152</v>
      </c>
      <c r="B54" s="99" t="s">
        <v>140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141</v>
      </c>
      <c r="B55" s="103" t="s">
        <v>142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D16:H19"/>
    <mergeCell ref="R27:R30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M34:M37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36" activePane="bottomLeft" state="frozen"/>
      <selection pane="bottomLeft" activeCell="B9" sqref="B9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178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71</v>
      </c>
    </row>
    <row r="6" spans="1:3" x14ac:dyDescent="0.25">
      <c r="A6" s="1"/>
      <c r="B6" s="16" t="s">
        <v>121</v>
      </c>
      <c r="C6" s="15" t="s">
        <v>6</v>
      </c>
    </row>
    <row r="7" spans="1:3" x14ac:dyDescent="0.25">
      <c r="A7" s="1">
        <f t="shared" ref="A7:A15" si="0">A6+1</f>
        <v>1</v>
      </c>
      <c r="B7" s="1" t="s">
        <v>169</v>
      </c>
      <c r="C7" s="13">
        <v>0.5625</v>
      </c>
    </row>
    <row r="8" spans="1:3" x14ac:dyDescent="0.25">
      <c r="A8" s="1">
        <f>A7+1</f>
        <v>2</v>
      </c>
      <c r="B8" s="1" t="s">
        <v>211</v>
      </c>
      <c r="C8" s="13">
        <v>0.66666666666666663</v>
      </c>
    </row>
    <row r="9" spans="1:3" x14ac:dyDescent="0.25">
      <c r="A9" s="1">
        <f t="shared" si="0"/>
        <v>3</v>
      </c>
      <c r="B9" s="1" t="s">
        <v>170</v>
      </c>
      <c r="C9" s="13">
        <v>0.33333333333333331</v>
      </c>
    </row>
    <row r="10" spans="1:3" x14ac:dyDescent="0.25">
      <c r="A10" s="1">
        <f t="shared" si="0"/>
        <v>4</v>
      </c>
      <c r="B10" s="1" t="s">
        <v>171</v>
      </c>
      <c r="C10" s="13">
        <v>0.4375</v>
      </c>
    </row>
    <row r="11" spans="1:3" x14ac:dyDescent="0.25">
      <c r="A11" s="1">
        <f t="shared" si="0"/>
        <v>5</v>
      </c>
      <c r="B11" s="1" t="s">
        <v>176</v>
      </c>
      <c r="C11" s="13">
        <v>0.375</v>
      </c>
    </row>
    <row r="12" spans="1:3" x14ac:dyDescent="0.25">
      <c r="A12" s="1">
        <f t="shared" si="0"/>
        <v>6</v>
      </c>
      <c r="B12" s="1" t="s">
        <v>172</v>
      </c>
      <c r="C12" s="13">
        <v>6.25E-2</v>
      </c>
    </row>
    <row r="13" spans="1:3" x14ac:dyDescent="0.25">
      <c r="A13" s="1">
        <f t="shared" si="0"/>
        <v>7</v>
      </c>
      <c r="B13" s="1" t="s">
        <v>177</v>
      </c>
      <c r="C13" s="13">
        <v>0.66666666666666663</v>
      </c>
    </row>
    <row r="14" spans="1:3" x14ac:dyDescent="0.25">
      <c r="A14" s="1">
        <f t="shared" si="0"/>
        <v>8</v>
      </c>
      <c r="B14" s="1" t="s">
        <v>173</v>
      </c>
      <c r="C14" s="13">
        <v>0.4375</v>
      </c>
    </row>
    <row r="15" spans="1:3" x14ac:dyDescent="0.25">
      <c r="A15" s="1">
        <f t="shared" si="0"/>
        <v>9</v>
      </c>
      <c r="B15" s="1" t="s">
        <v>174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175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64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65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69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66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9"/>
  <sheetViews>
    <sheetView zoomScale="110" zoomScaleNormal="110" workbookViewId="0">
      <pane ySplit="2" topLeftCell="A7" activePane="bottomLeft" state="frozen"/>
      <selection pane="bottomLeft" activeCell="G25" sqref="G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115</v>
      </c>
    </row>
    <row r="2" spans="1:10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96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112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201</v>
      </c>
      <c r="C10" s="12" t="s">
        <v>179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209</v>
      </c>
      <c r="C11" s="12" t="s">
        <v>203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118</v>
      </c>
      <c r="C12" s="12" t="s">
        <v>4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210</v>
      </c>
      <c r="C13" s="12" t="s">
        <v>94</v>
      </c>
      <c r="D13" s="8">
        <v>25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94</v>
      </c>
      <c r="C14" s="12" t="s">
        <v>94</v>
      </c>
      <c r="D14" s="8">
        <v>15</v>
      </c>
      <c r="E14" s="10">
        <f t="shared" si="1"/>
        <v>0.64236111111111105</v>
      </c>
      <c r="G14"/>
      <c r="H14" s="14"/>
      <c r="I14" s="11"/>
      <c r="J14" s="11"/>
    </row>
    <row r="15" spans="1:10" x14ac:dyDescent="0.25">
      <c r="A15" s="39" t="s">
        <v>143</v>
      </c>
      <c r="B15" s="11" t="s">
        <v>2</v>
      </c>
      <c r="E15" s="10">
        <f t="shared" si="1"/>
        <v>0.65277777777777768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10-Mar PM2: Comment Resolution (ad hoc time)</v>
      </c>
      <c r="E17" s="10">
        <f>Summary!C$8</f>
        <v>0.66666666666666663</v>
      </c>
    </row>
    <row r="18" spans="1:8" x14ac:dyDescent="0.25">
      <c r="A18" s="5">
        <f t="shared" ref="A18:A19" si="2">A17+0.1</f>
        <v>2.1</v>
      </c>
      <c r="B18" s="25" t="s">
        <v>212</v>
      </c>
      <c r="C18" s="12" t="s">
        <v>4</v>
      </c>
      <c r="D18" s="8">
        <v>120</v>
      </c>
      <c r="E18" s="10">
        <f t="shared" ref="E18:E19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</v>
      </c>
      <c r="C19" s="12" t="s">
        <v>4</v>
      </c>
      <c r="D19" s="8">
        <v>0</v>
      </c>
      <c r="E19" s="10">
        <f t="shared" si="3"/>
        <v>0.75</v>
      </c>
      <c r="H19" s="14"/>
    </row>
    <row r="20" spans="1:8" x14ac:dyDescent="0.25">
      <c r="A20" s="5"/>
      <c r="D20" s="8"/>
      <c r="E20" s="10"/>
    </row>
    <row r="21" spans="1:8" x14ac:dyDescent="0.25">
      <c r="A21" s="5"/>
      <c r="E21" s="10"/>
    </row>
    <row r="22" spans="1:8" x14ac:dyDescent="0.25">
      <c r="B22" s="7" t="s">
        <v>108</v>
      </c>
    </row>
    <row r="23" spans="1:8" x14ac:dyDescent="0.25">
      <c r="B23" s="7" t="s">
        <v>213</v>
      </c>
      <c r="G23" t="s">
        <v>208</v>
      </c>
      <c r="H23" s="14" t="s">
        <v>214</v>
      </c>
    </row>
    <row r="24" spans="1:8" x14ac:dyDescent="0.25">
      <c r="B24" s="7" t="s">
        <v>180</v>
      </c>
      <c r="G24" s="7" t="s">
        <v>94</v>
      </c>
      <c r="H24" s="14"/>
    </row>
    <row r="25" spans="1:8" x14ac:dyDescent="0.25">
      <c r="G25"/>
      <c r="H25" s="14"/>
    </row>
    <row r="26" spans="1:8" x14ac:dyDescent="0.25">
      <c r="G26"/>
      <c r="H26" s="14"/>
    </row>
    <row r="27" spans="1:8" x14ac:dyDescent="0.25">
      <c r="G27"/>
      <c r="H27" s="14"/>
    </row>
    <row r="28" spans="1:8" x14ac:dyDescent="0.25">
      <c r="G28"/>
      <c r="H28" s="14"/>
    </row>
    <row r="29" spans="1:8" x14ac:dyDescent="0.25">
      <c r="G29"/>
      <c r="H29" s="14"/>
    </row>
    <row r="30" spans="1:8" x14ac:dyDescent="0.25">
      <c r="G30"/>
      <c r="H30" s="14"/>
    </row>
    <row r="31" spans="1:8" x14ac:dyDescent="0.25">
      <c r="G31" s="12"/>
      <c r="H31" s="14"/>
    </row>
    <row r="32" spans="1:8" x14ac:dyDescent="0.25">
      <c r="G32" s="12"/>
      <c r="H32" s="14"/>
    </row>
    <row r="33" spans="1:10" x14ac:dyDescent="0.25">
      <c r="A33" s="1"/>
      <c r="D33" s="8"/>
      <c r="E33" s="10"/>
      <c r="G33" s="11"/>
      <c r="H33" s="11"/>
      <c r="I33" s="11"/>
      <c r="J33" s="11"/>
    </row>
    <row r="34" spans="1:10" x14ac:dyDescent="0.25">
      <c r="A34" s="1"/>
      <c r="D34" s="8"/>
      <c r="E34" s="10"/>
      <c r="G34" s="11"/>
      <c r="H34" s="11"/>
      <c r="I34" s="11"/>
      <c r="J34" s="11"/>
    </row>
    <row r="35" spans="1:10" x14ac:dyDescent="0.25">
      <c r="A35" s="1"/>
      <c r="B35" s="11"/>
      <c r="C35" s="12"/>
      <c r="D35" s="8"/>
      <c r="E35" s="10"/>
      <c r="G35" s="11"/>
      <c r="H35" s="11"/>
      <c r="I35" s="11"/>
      <c r="J35" s="11"/>
    </row>
    <row r="36" spans="1:10" x14ac:dyDescent="0.25">
      <c r="D36" s="8"/>
      <c r="G36" s="11"/>
      <c r="H36" s="11"/>
      <c r="I36" s="11"/>
      <c r="J36" s="11"/>
    </row>
    <row r="37" spans="1:10" x14ac:dyDescent="0.25">
      <c r="B37" s="11"/>
      <c r="C37" s="12"/>
      <c r="D37" s="8"/>
      <c r="G37" s="11"/>
      <c r="H37" s="11"/>
      <c r="I37" s="11"/>
      <c r="J37" s="11"/>
    </row>
    <row r="38" spans="1:10" x14ac:dyDescent="0.25">
      <c r="C38" s="14"/>
      <c r="D38" s="8"/>
      <c r="G38" s="11"/>
      <c r="H38" s="14"/>
      <c r="I38" s="11"/>
      <c r="J38" s="11"/>
    </row>
    <row r="39" spans="1:10" x14ac:dyDescent="0.25">
      <c r="C39" s="14"/>
      <c r="D39" s="8"/>
      <c r="G39" s="11"/>
      <c r="H39" s="14"/>
      <c r="I39" s="11"/>
      <c r="J39" s="11"/>
    </row>
    <row r="40" spans="1:10" x14ac:dyDescent="0.25">
      <c r="B40" s="29"/>
      <c r="D40" s="8"/>
      <c r="G40" s="11"/>
      <c r="H40" s="11"/>
      <c r="I40" s="11"/>
      <c r="J40" s="11"/>
    </row>
    <row r="43" spans="1:10" x14ac:dyDescent="0.25">
      <c r="B43" s="14"/>
      <c r="D43" s="8"/>
    </row>
    <row r="44" spans="1:10" x14ac:dyDescent="0.25">
      <c r="D44" s="8"/>
    </row>
    <row r="45" spans="1:10" x14ac:dyDescent="0.25">
      <c r="D45" s="8"/>
    </row>
    <row r="46" spans="1:10" x14ac:dyDescent="0.25">
      <c r="D46" s="8"/>
    </row>
    <row r="47" spans="1:10" ht="13.8" x14ac:dyDescent="0.3">
      <c r="B47" s="21"/>
    </row>
    <row r="49" spans="2:2" x14ac:dyDescent="0.25">
      <c r="B49" s="14"/>
    </row>
  </sheetData>
  <sheetProtection selectLockedCells="1" selectUnlockedCells="1"/>
  <hyperlinks>
    <hyperlink ref="H23" r:id="rId1" xr:uid="{477E6B77-C927-4208-9547-A68E706B4D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tabSelected="1"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25" t="s">
        <v>200</v>
      </c>
      <c r="C7" s="12" t="s">
        <v>4</v>
      </c>
      <c r="D7" s="8">
        <v>15</v>
      </c>
      <c r="E7" s="10">
        <f t="shared" si="0"/>
        <v>0.33680555555555552</v>
      </c>
      <c r="H7" s="14"/>
    </row>
    <row r="8" spans="1:8" x14ac:dyDescent="0.25">
      <c r="A8" s="26">
        <f>A6+0.1</f>
        <v>3.2</v>
      </c>
      <c r="B8" s="25" t="s">
        <v>206</v>
      </c>
      <c r="C8" s="12" t="s">
        <v>207</v>
      </c>
      <c r="D8" s="8">
        <v>30</v>
      </c>
      <c r="E8" s="10">
        <f t="shared" si="0"/>
        <v>0.34722222222222221</v>
      </c>
      <c r="G8" s="7" t="s">
        <v>205</v>
      </c>
      <c r="H8" s="38"/>
    </row>
    <row r="9" spans="1:8" x14ac:dyDescent="0.25">
      <c r="A9" s="26">
        <f>A8+0.1</f>
        <v>3.3000000000000003</v>
      </c>
      <c r="B9" s="25" t="s">
        <v>202</v>
      </c>
      <c r="C9" s="12" t="s">
        <v>94</v>
      </c>
      <c r="D9" s="8">
        <v>10</v>
      </c>
      <c r="E9" s="10">
        <f t="shared" si="0"/>
        <v>0.36805555555555552</v>
      </c>
      <c r="G9"/>
      <c r="H9" s="37"/>
    </row>
    <row r="10" spans="1:8" x14ac:dyDescent="0.25">
      <c r="A10" s="26">
        <f>A9+0.1</f>
        <v>3.4000000000000004</v>
      </c>
      <c r="B10" s="25" t="s">
        <v>202</v>
      </c>
      <c r="C10" s="12" t="s">
        <v>94</v>
      </c>
      <c r="D10" s="8">
        <v>20</v>
      </c>
      <c r="E10" s="10">
        <f t="shared" si="0"/>
        <v>0.37499999999999994</v>
      </c>
      <c r="H10" s="14"/>
    </row>
    <row r="11" spans="1:8" x14ac:dyDescent="0.25">
      <c r="A11" s="26">
        <f>A10+0.1</f>
        <v>3.5000000000000004</v>
      </c>
      <c r="B11" s="25" t="s">
        <v>202</v>
      </c>
      <c r="C11" s="12" t="s">
        <v>94</v>
      </c>
      <c r="D11" s="8">
        <v>20</v>
      </c>
      <c r="E11" s="10">
        <f t="shared" si="0"/>
        <v>0.38888888888888884</v>
      </c>
      <c r="H11" s="14"/>
    </row>
    <row r="12" spans="1:8" x14ac:dyDescent="0.25">
      <c r="A12" s="26">
        <f>A11+0.1</f>
        <v>3.6000000000000005</v>
      </c>
      <c r="B12" s="25" t="s">
        <v>202</v>
      </c>
      <c r="C12" s="12" t="s">
        <v>94</v>
      </c>
      <c r="D12" s="8">
        <v>20</v>
      </c>
      <c r="E12" s="10">
        <f t="shared" si="0"/>
        <v>0.40277777777777773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 xml:space="preserve">Tuesday 11-Mar  AM2: Comment Resolution </v>
      </c>
      <c r="C15" s="12"/>
      <c r="D15" s="8"/>
      <c r="E15" s="13">
        <f>Summary!$C$10</f>
        <v>0.4375</v>
      </c>
      <c r="H15" s="37"/>
    </row>
    <row r="16" spans="1:8" x14ac:dyDescent="0.25">
      <c r="A16" s="26">
        <f t="shared" ref="A16:A22" si="1">A15+0.1</f>
        <v>4.0999999999999996</v>
      </c>
      <c r="B16" s="25" t="s">
        <v>181</v>
      </c>
      <c r="C16" s="12" t="s">
        <v>4</v>
      </c>
      <c r="D16" s="8">
        <v>5</v>
      </c>
      <c r="E16" s="10">
        <f t="shared" ref="E16:E22" si="2">E15+TIME(0,D15,0)</f>
        <v>0.4375</v>
      </c>
      <c r="H16" s="37"/>
    </row>
    <row r="17" spans="1:10" x14ac:dyDescent="0.25">
      <c r="A17" s="26">
        <f t="shared" si="1"/>
        <v>4.1999999999999993</v>
      </c>
      <c r="B17" s="11" t="s">
        <v>97</v>
      </c>
      <c r="C17" s="12" t="s">
        <v>4</v>
      </c>
      <c r="D17" s="8">
        <v>5</v>
      </c>
      <c r="E17" s="10">
        <f t="shared" si="2"/>
        <v>0.44097222222222221</v>
      </c>
      <c r="G17" s="7" t="s">
        <v>208</v>
      </c>
      <c r="H17" s="14"/>
    </row>
    <row r="18" spans="1:10" x14ac:dyDescent="0.25">
      <c r="A18" s="26">
        <f t="shared" si="1"/>
        <v>4.2999999999999989</v>
      </c>
      <c r="B18" s="25" t="s">
        <v>209</v>
      </c>
      <c r="C18" s="12" t="s">
        <v>203</v>
      </c>
      <c r="D18" s="8">
        <v>20</v>
      </c>
      <c r="E18" s="10">
        <f t="shared" si="2"/>
        <v>0.44444444444444442</v>
      </c>
      <c r="G18" s="7" t="s">
        <v>204</v>
      </c>
      <c r="H18" s="37"/>
    </row>
    <row r="19" spans="1:10" x14ac:dyDescent="0.25">
      <c r="A19" s="26">
        <f t="shared" si="1"/>
        <v>4.3999999999999986</v>
      </c>
      <c r="B19" s="25" t="s">
        <v>202</v>
      </c>
      <c r="C19" s="12" t="s">
        <v>94</v>
      </c>
      <c r="D19" s="8">
        <v>30</v>
      </c>
      <c r="E19" s="10">
        <f t="shared" si="2"/>
        <v>0.45833333333333331</v>
      </c>
      <c r="H19" s="37"/>
    </row>
    <row r="20" spans="1:10" x14ac:dyDescent="0.25">
      <c r="A20" s="26">
        <f t="shared" si="1"/>
        <v>4.4999999999999982</v>
      </c>
      <c r="B20" s="25" t="s">
        <v>202</v>
      </c>
      <c r="C20" s="12" t="s">
        <v>94</v>
      </c>
      <c r="D20" s="8">
        <v>30</v>
      </c>
      <c r="E20" s="10">
        <f t="shared" si="2"/>
        <v>0.47916666666666663</v>
      </c>
      <c r="H20" s="37"/>
    </row>
    <row r="21" spans="1:10" x14ac:dyDescent="0.25">
      <c r="A21" s="26">
        <f t="shared" si="1"/>
        <v>4.5999999999999979</v>
      </c>
      <c r="B21" s="25" t="s">
        <v>202</v>
      </c>
      <c r="C21" s="12" t="s">
        <v>4</v>
      </c>
      <c r="D21" s="8">
        <v>0</v>
      </c>
      <c r="E21" s="10">
        <f t="shared" si="2"/>
        <v>0.49999999999999994</v>
      </c>
      <c r="H21" s="37"/>
    </row>
    <row r="22" spans="1:10" x14ac:dyDescent="0.25">
      <c r="A22" s="26">
        <f t="shared" si="1"/>
        <v>4.6999999999999975</v>
      </c>
      <c r="B22" s="11" t="s">
        <v>2</v>
      </c>
      <c r="E22" s="10">
        <f t="shared" si="2"/>
        <v>0.49999999999999994</v>
      </c>
      <c r="G22"/>
      <c r="H22" s="37"/>
      <c r="I22" s="11"/>
      <c r="J22" s="11"/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3" activePane="bottomLeft" state="frozen"/>
      <selection pane="bottomLeft" activeCell="D32" sqref="D3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181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99</v>
      </c>
      <c r="C7" s="12" t="s">
        <v>106</v>
      </c>
      <c r="D7" s="8">
        <v>15</v>
      </c>
      <c r="E7" s="10">
        <f>E6+TIME(0,D6,0)</f>
        <v>0.37847222222222221</v>
      </c>
      <c r="H7" s="37"/>
    </row>
    <row r="8" spans="1:8" x14ac:dyDescent="0.25">
      <c r="A8" s="26">
        <f>A7+0.1</f>
        <v>5.2999999999999989</v>
      </c>
      <c r="B8" s="25" t="s">
        <v>202</v>
      </c>
      <c r="C8" s="12" t="s">
        <v>94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202</v>
      </c>
      <c r="C9" s="12" t="s">
        <v>94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114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6.25E-2</v>
      </c>
    </row>
    <row r="13" spans="1:8" x14ac:dyDescent="0.25">
      <c r="A13" s="8">
        <f t="shared" ref="A13:A20" si="0">A12+0.1</f>
        <v>6.1</v>
      </c>
      <c r="B13" s="25" t="s">
        <v>181</v>
      </c>
      <c r="C13" s="12" t="s">
        <v>4</v>
      </c>
      <c r="D13" s="8">
        <v>0</v>
      </c>
      <c r="E13" s="10">
        <f t="shared" ref="E13:E20" si="1">E12+TIME(0,D12,0)</f>
        <v>6.25E-2</v>
      </c>
    </row>
    <row r="14" spans="1:8" x14ac:dyDescent="0.25">
      <c r="A14" s="8">
        <f t="shared" si="0"/>
        <v>6.1999999999999993</v>
      </c>
      <c r="B14" s="11" t="s">
        <v>99</v>
      </c>
      <c r="C14" s="12" t="s">
        <v>179</v>
      </c>
      <c r="D14" s="8">
        <v>5</v>
      </c>
      <c r="E14" s="10">
        <f t="shared" si="1"/>
        <v>6.25E-2</v>
      </c>
      <c r="H14" s="14"/>
    </row>
    <row r="15" spans="1:8" x14ac:dyDescent="0.25">
      <c r="A15" s="8">
        <f t="shared" si="0"/>
        <v>6.2999999999999989</v>
      </c>
      <c r="B15" s="25" t="s">
        <v>202</v>
      </c>
      <c r="C15" s="12" t="s">
        <v>94</v>
      </c>
      <c r="D15" s="8">
        <v>45</v>
      </c>
      <c r="E15" s="10">
        <f t="shared" si="1"/>
        <v>6.5972222222222224E-2</v>
      </c>
      <c r="H15" s="14"/>
    </row>
    <row r="16" spans="1:8" x14ac:dyDescent="0.25">
      <c r="A16" s="8">
        <f t="shared" si="0"/>
        <v>6.3999999999999986</v>
      </c>
      <c r="B16" s="25" t="s">
        <v>202</v>
      </c>
      <c r="C16" s="12" t="s">
        <v>94</v>
      </c>
      <c r="D16" s="8">
        <v>40</v>
      </c>
      <c r="E16" s="10">
        <f t="shared" si="1"/>
        <v>9.7222222222222224E-2</v>
      </c>
      <c r="H16" s="14"/>
    </row>
    <row r="17" spans="1:8" x14ac:dyDescent="0.25">
      <c r="A17" s="8">
        <f t="shared" si="0"/>
        <v>6.4999999999999982</v>
      </c>
      <c r="B17" s="25" t="s">
        <v>202</v>
      </c>
      <c r="C17" s="12" t="s">
        <v>94</v>
      </c>
      <c r="D17" s="8">
        <v>10</v>
      </c>
      <c r="E17" s="10">
        <f t="shared" si="1"/>
        <v>0.125</v>
      </c>
      <c r="H17" s="14"/>
    </row>
    <row r="18" spans="1:8" x14ac:dyDescent="0.25">
      <c r="A18" s="8">
        <f t="shared" si="0"/>
        <v>6.5999999999999979</v>
      </c>
      <c r="B18" s="25" t="s">
        <v>202</v>
      </c>
      <c r="C18" s="12" t="s">
        <v>94</v>
      </c>
      <c r="D18" s="8">
        <v>10</v>
      </c>
      <c r="E18" s="10">
        <f t="shared" si="1"/>
        <v>0.13194444444444445</v>
      </c>
      <c r="G18"/>
      <c r="H18" s="14"/>
    </row>
    <row r="19" spans="1:8" x14ac:dyDescent="0.25">
      <c r="A19" s="8">
        <f t="shared" si="0"/>
        <v>6.6999999999999975</v>
      </c>
      <c r="B19" s="25" t="s">
        <v>202</v>
      </c>
      <c r="C19" s="12" t="s">
        <v>94</v>
      </c>
      <c r="D19" s="8">
        <v>10</v>
      </c>
      <c r="E19" s="10">
        <f t="shared" si="1"/>
        <v>0.1388888888888889</v>
      </c>
      <c r="H19" s="14"/>
    </row>
    <row r="20" spans="1:8" x14ac:dyDescent="0.25">
      <c r="A20" s="8">
        <f t="shared" si="0"/>
        <v>6.7999999999999972</v>
      </c>
      <c r="B20" s="11" t="s">
        <v>2</v>
      </c>
      <c r="C20" s="12" t="s">
        <v>4</v>
      </c>
      <c r="D20" s="8"/>
      <c r="E20" s="10">
        <f t="shared" si="1"/>
        <v>0.14583333333333334</v>
      </c>
      <c r="H20" s="14"/>
    </row>
    <row r="22" spans="1:8" x14ac:dyDescent="0.25">
      <c r="A22" s="23">
        <f>Summary!A$13</f>
        <v>7</v>
      </c>
      <c r="B22" s="1" t="str">
        <f>Summary!B$13</f>
        <v>Wednesday 12-Mar PM2: Comment Resolution, breakouts</v>
      </c>
      <c r="C22" s="12"/>
      <c r="D22" s="8"/>
      <c r="E22" s="13">
        <f>Summary!C$13</f>
        <v>0.66666666666666663</v>
      </c>
      <c r="G22"/>
    </row>
    <row r="23" spans="1:8" x14ac:dyDescent="0.25">
      <c r="A23" s="8">
        <f t="shared" ref="A23:A29" si="2">A22+0.1</f>
        <v>7.1</v>
      </c>
      <c r="B23" s="25" t="s">
        <v>181</v>
      </c>
      <c r="C23" s="12" t="s">
        <v>4</v>
      </c>
      <c r="D23" s="8">
        <v>5</v>
      </c>
      <c r="E23" s="10">
        <f t="shared" ref="E23:E31" si="3">E22+TIME(0,D22,0)</f>
        <v>0.66666666666666663</v>
      </c>
      <c r="G23"/>
    </row>
    <row r="24" spans="1:8" x14ac:dyDescent="0.25">
      <c r="A24" s="8">
        <f t="shared" si="2"/>
        <v>7.1999999999999993</v>
      </c>
      <c r="B24" s="25" t="s">
        <v>120</v>
      </c>
      <c r="C24" s="12" t="s">
        <v>119</v>
      </c>
      <c r="D24" s="8">
        <v>10</v>
      </c>
      <c r="E24" s="10">
        <f t="shared" si="3"/>
        <v>0.67013888888888884</v>
      </c>
      <c r="G24"/>
      <c r="H24" s="14"/>
    </row>
    <row r="25" spans="1:8" ht="13.8" x14ac:dyDescent="0.3">
      <c r="A25" s="8">
        <f t="shared" si="2"/>
        <v>7.2999999999999989</v>
      </c>
      <c r="B25" s="25" t="s">
        <v>202</v>
      </c>
      <c r="C25" s="12" t="s">
        <v>94</v>
      </c>
      <c r="D25" s="8">
        <v>20</v>
      </c>
      <c r="E25" s="10">
        <f t="shared" si="3"/>
        <v>0.67708333333333326</v>
      </c>
      <c r="F25" s="42"/>
      <c r="G25"/>
      <c r="H25" s="14"/>
    </row>
    <row r="26" spans="1:8" ht="13.8" x14ac:dyDescent="0.3">
      <c r="A26" s="8">
        <f t="shared" si="2"/>
        <v>7.3999999999999986</v>
      </c>
      <c r="B26" s="25" t="s">
        <v>202</v>
      </c>
      <c r="C26" s="12" t="s">
        <v>94</v>
      </c>
      <c r="D26" s="26">
        <v>20</v>
      </c>
      <c r="E26" s="10">
        <f t="shared" si="3"/>
        <v>0.6909722222222221</v>
      </c>
      <c r="F26" s="42"/>
      <c r="G26"/>
      <c r="H26" s="14"/>
    </row>
    <row r="27" spans="1:8" x14ac:dyDescent="0.25">
      <c r="A27" s="8">
        <f t="shared" si="2"/>
        <v>7.4999999999999982</v>
      </c>
      <c r="B27" s="25" t="s">
        <v>202</v>
      </c>
      <c r="C27" s="12" t="s">
        <v>94</v>
      </c>
      <c r="D27" s="8">
        <v>20</v>
      </c>
      <c r="E27" s="10">
        <f t="shared" si="3"/>
        <v>0.70486111111111094</v>
      </c>
      <c r="H27" s="14"/>
    </row>
    <row r="28" spans="1:8" x14ac:dyDescent="0.25">
      <c r="A28" s="8">
        <f t="shared" si="2"/>
        <v>7.5999999999999979</v>
      </c>
      <c r="B28" s="25" t="s">
        <v>202</v>
      </c>
      <c r="C28" s="12" t="s">
        <v>94</v>
      </c>
      <c r="D28" s="8">
        <v>20</v>
      </c>
      <c r="E28" s="10">
        <f t="shared" si="3"/>
        <v>0.71874999999999978</v>
      </c>
    </row>
    <row r="29" spans="1:8" x14ac:dyDescent="0.25">
      <c r="A29" s="8">
        <f t="shared" si="2"/>
        <v>7.6999999999999975</v>
      </c>
      <c r="B29" s="25" t="s">
        <v>202</v>
      </c>
      <c r="C29" s="12" t="s">
        <v>94</v>
      </c>
      <c r="D29" s="8">
        <v>15</v>
      </c>
      <c r="E29" s="10">
        <f t="shared" si="3"/>
        <v>0.73263888888888862</v>
      </c>
      <c r="G29"/>
      <c r="H29" s="14"/>
    </row>
    <row r="30" spans="1:8" x14ac:dyDescent="0.25">
      <c r="A30" s="8">
        <f>A28+0.1</f>
        <v>7.6999999999999975</v>
      </c>
      <c r="B30" s="25" t="s">
        <v>202</v>
      </c>
      <c r="C30" s="12" t="s">
        <v>94</v>
      </c>
      <c r="D30" s="8">
        <v>10</v>
      </c>
      <c r="E30" s="10">
        <f t="shared" si="3"/>
        <v>0.74305555555555525</v>
      </c>
      <c r="G30"/>
      <c r="H30" s="14"/>
    </row>
    <row r="31" spans="1:8" x14ac:dyDescent="0.25">
      <c r="A31" s="8">
        <f>A29+0.1</f>
        <v>7.7999999999999972</v>
      </c>
      <c r="B31" s="11" t="s">
        <v>2</v>
      </c>
      <c r="C31" s="12" t="s">
        <v>4</v>
      </c>
      <c r="D31" s="8">
        <v>0</v>
      </c>
      <c r="E31" s="10">
        <f t="shared" si="3"/>
        <v>0.74999999999999967</v>
      </c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109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10" activePane="bottomLeft" state="frozen"/>
      <selection pane="bottomLeft" activeCell="C23" sqref="C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115</v>
      </c>
    </row>
    <row r="2" spans="1:9" ht="15.6" x14ac:dyDescent="0.3">
      <c r="B2" s="4"/>
      <c r="E2" s="20" t="str">
        <f>Summary!$C$6</f>
        <v>EST</v>
      </c>
      <c r="G2" s="7" t="s">
        <v>52</v>
      </c>
      <c r="H2" s="7" t="s">
        <v>63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181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25" t="s">
        <v>202</v>
      </c>
      <c r="C8" s="12" t="s">
        <v>94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202</v>
      </c>
      <c r="C9" s="12" t="s">
        <v>94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202</v>
      </c>
      <c r="C10" s="12" t="s">
        <v>94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202</v>
      </c>
      <c r="C11" s="12" t="s">
        <v>94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202</v>
      </c>
      <c r="C12" s="12" t="s">
        <v>94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202</v>
      </c>
      <c r="C13" s="12" t="s">
        <v>94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5">
      <c r="A18" s="8">
        <f t="shared" ref="A18:A25" si="2">A17+0.1</f>
        <v>9.1</v>
      </c>
      <c r="B18" s="25" t="s">
        <v>181</v>
      </c>
      <c r="C18" s="18" t="s">
        <v>4</v>
      </c>
      <c r="D18" s="19">
        <v>5</v>
      </c>
      <c r="E18" s="10">
        <f t="shared" ref="E18:E25" si="3">E17+TIME(0,D17,0)</f>
        <v>0.5625</v>
      </c>
      <c r="H18" s="14"/>
    </row>
    <row r="19" spans="1:8" x14ac:dyDescent="0.25">
      <c r="A19" s="8">
        <f t="shared" si="2"/>
        <v>9.1999999999999993</v>
      </c>
      <c r="B19" s="25" t="s">
        <v>202</v>
      </c>
      <c r="C19" s="12" t="s">
        <v>94</v>
      </c>
      <c r="D19" s="19">
        <v>20</v>
      </c>
      <c r="E19" s="10">
        <f t="shared" si="3"/>
        <v>0.56597222222222221</v>
      </c>
      <c r="H19" s="14"/>
    </row>
    <row r="20" spans="1:8" x14ac:dyDescent="0.25">
      <c r="A20" s="8">
        <f t="shared" si="2"/>
        <v>9.2999999999999989</v>
      </c>
      <c r="B20" s="25" t="s">
        <v>202</v>
      </c>
      <c r="C20" s="12" t="s">
        <v>94</v>
      </c>
      <c r="D20" s="19">
        <v>20</v>
      </c>
      <c r="E20" s="10">
        <f t="shared" si="3"/>
        <v>0.57986111111111105</v>
      </c>
      <c r="H20" s="14"/>
    </row>
    <row r="21" spans="1:8" x14ac:dyDescent="0.25">
      <c r="A21" s="8">
        <f t="shared" si="2"/>
        <v>9.3999999999999986</v>
      </c>
      <c r="B21" s="25" t="s">
        <v>202</v>
      </c>
      <c r="C21" s="12" t="s">
        <v>94</v>
      </c>
      <c r="D21" s="19">
        <v>20</v>
      </c>
      <c r="E21" s="10">
        <f t="shared" si="3"/>
        <v>0.59374999999999989</v>
      </c>
      <c r="H21" s="14"/>
    </row>
    <row r="22" spans="1:8" x14ac:dyDescent="0.25">
      <c r="A22" s="8">
        <f t="shared" si="2"/>
        <v>9.4999999999999982</v>
      </c>
      <c r="B22" s="25" t="s">
        <v>202</v>
      </c>
      <c r="C22" s="12" t="s">
        <v>94</v>
      </c>
      <c r="D22" s="19">
        <v>20</v>
      </c>
      <c r="E22" s="10">
        <f t="shared" si="3"/>
        <v>0.60763888888888873</v>
      </c>
      <c r="H22" s="14"/>
    </row>
    <row r="23" spans="1:8" x14ac:dyDescent="0.25">
      <c r="A23" s="8">
        <f t="shared" si="2"/>
        <v>9.5999999999999979</v>
      </c>
      <c r="B23" s="11" t="s">
        <v>202</v>
      </c>
      <c r="C23" s="12" t="s">
        <v>4</v>
      </c>
      <c r="D23" s="19">
        <v>20</v>
      </c>
      <c r="E23" s="10">
        <f t="shared" si="3"/>
        <v>0.62152777777777757</v>
      </c>
      <c r="H23" s="14"/>
    </row>
    <row r="24" spans="1:8" x14ac:dyDescent="0.25">
      <c r="A24" s="8">
        <f t="shared" si="2"/>
        <v>9.6999999999999975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8" x14ac:dyDescent="0.25">
      <c r="A25" s="8">
        <f t="shared" si="2"/>
        <v>9.7999999999999972</v>
      </c>
      <c r="B25" s="11" t="s">
        <v>19</v>
      </c>
      <c r="C25" s="18" t="s">
        <v>4</v>
      </c>
      <c r="D25" s="19">
        <v>0</v>
      </c>
      <c r="E25" s="10">
        <f t="shared" si="3"/>
        <v>0.64583333333333304</v>
      </c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155</v>
      </c>
      <c r="D2" t="s">
        <v>74</v>
      </c>
      <c r="E2" t="s">
        <v>75</v>
      </c>
    </row>
    <row r="4" spans="1:5" x14ac:dyDescent="0.25">
      <c r="C4" t="s">
        <v>154</v>
      </c>
      <c r="D4" t="s">
        <v>156</v>
      </c>
      <c r="E4" t="s">
        <v>157</v>
      </c>
    </row>
    <row r="5" spans="1:5" x14ac:dyDescent="0.25">
      <c r="C5" t="s">
        <v>160</v>
      </c>
      <c r="D5" t="s">
        <v>156</v>
      </c>
    </row>
    <row r="7" spans="1:5" ht="12.9" customHeight="1" x14ac:dyDescent="0.25"/>
    <row r="8" spans="1:5" ht="12.9" customHeight="1" x14ac:dyDescent="0.25">
      <c r="A8" t="s">
        <v>153</v>
      </c>
      <c r="B8" t="s">
        <v>72</v>
      </c>
      <c r="C8" t="s">
        <v>73</v>
      </c>
      <c r="D8" t="s">
        <v>158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76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100</v>
      </c>
      <c r="B1" t="s">
        <v>101</v>
      </c>
      <c r="C1" t="s">
        <v>52</v>
      </c>
      <c r="D1" t="s">
        <v>103</v>
      </c>
      <c r="E1" t="s">
        <v>104</v>
      </c>
      <c r="F1" t="s">
        <v>105</v>
      </c>
      <c r="G1" t="s">
        <v>107</v>
      </c>
      <c r="H1" t="s">
        <v>113</v>
      </c>
      <c r="I1" s="33" t="s">
        <v>102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159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2025-03-10T21:05:29Z</dcterms:modified>
</cp:coreProperties>
</file>