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C3EECF7-8444-4318-81A8-9802483BE85A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3" l="1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2" i="13"/>
  <c r="A23" i="13" s="1"/>
  <c r="A24" i="13" s="1"/>
  <c r="A25" i="13" s="1"/>
  <c r="A26" i="13" s="1"/>
  <c r="A27" i="13" s="1"/>
  <c r="A28" i="13" s="1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31" i="13" s="1"/>
  <c r="A10" i="13" l="1"/>
  <c r="A30" i="13"/>
  <c r="A29" i="13"/>
  <c r="A31" i="13" s="1"/>
  <c r="E15" i="19"/>
  <c r="E16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E17" i="19" l="1"/>
  <c r="E18" i="19" s="1"/>
  <c r="E19" i="19" s="1"/>
  <c r="E20" i="19" s="1"/>
  <c r="E21" i="19" s="1"/>
  <c r="E17" i="20"/>
  <c r="E18" i="20" s="1"/>
  <c r="E19" i="20" s="1"/>
  <c r="E20" i="20" s="1"/>
  <c r="E21" i="20" s="1"/>
  <c r="E22" i="20" s="1"/>
  <c r="E23" i="20" s="1"/>
  <c r="E24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l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8" i="13" s="1"/>
  <c r="A19" i="13" s="1"/>
  <c r="A20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<sst xmlns="http://schemas.openxmlformats.org/spreadsheetml/2006/main" count="389" uniqueCount="207">
  <si>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</si>
  <si>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</si>
  <si>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</si>
  <si>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</si>
  <si>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</si>
  <si>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</si>
  <si>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</si>
  <si>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</si>
  <si>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</si>
  <si>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</si>
  <si>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</si>
  <si>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</si>
  <si>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</si>
  <si>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</si>
  <si>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</si>
  <si>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</si>
  <si>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</si>
  <si>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</si>
  <si>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</si>
  <si>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</si>
  <si>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</si>
  <si>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</si>
  <si>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</si>
  <si>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</si>
  <si>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</si>
  <si>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</si>
  <si>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</si>
  <si>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</si>
  <si>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</si>
  <si>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</si>
  <si>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</si>
  <si>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</si>
  <si>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</si>
  <si>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</si>
  <si>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</si>
  <si>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</si>
  <si>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</si>
  <si>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</si>
  <si>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</si>
  <si>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</si>
  <si>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</si>
  <si>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</si>
  <si>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</si>
  <si>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</si>
  <si>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</si>
  <si>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</si>
  <si>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</si>
  <si>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</si>
  <si>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</si>
  <si>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</si>
  <si>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</si>
  <si>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</si>
  <si>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</si>
  <si>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</si>
  <si>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</si>
  <si>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</si>
  <si>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</si>
  <si>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</si>
  <si>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</si>
  <si>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</si>
  <si>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</si>
  <si>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</si>
  <si>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</si>
  <si>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</si>
  <si>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</si>
  <si>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</si>
  <si>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</si>
  <si>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</si>
  <si>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</si>
  <si>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</si>
  <si>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</si>
  <si>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</si>
  <si>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</si>
  <si>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</si>
  <si>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</si>
  <si>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</si>
  <si>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</si>
  <si>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</si>
  <si>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</si>
  <si>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</si>
  <si>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</si>
  <si>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</si>
  <si>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</si>
  <si>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</si>
  <si>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</si>
  <si>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</si>
  <si>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</si>
  <si>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</si>
  <si>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</si>
  <si>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</si>
  <si>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</si>
  <si>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</si>
  <si>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</si>
  <si>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</si>
  <si>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</si>
  <si>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</si>
  <si>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</si>
  <si>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</si>
  <si>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</si>
  <si>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</si>
  <si>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</si>
  <si>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</si>
  <si>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</si>
  <si>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</si>
  <si>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</si>
  <si>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</si>
  <si>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</si>
  <si>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</si>
  <si>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</si>
  <si>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</si>
  <si>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</si>
  <si>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</si>
  <si>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</si>
  <si>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</si>
  <si>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</si>
  <si>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</si>
  <si>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</si>
  <si>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</si>
  <si>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</si>
  <si>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Verso</t>
  </si>
  <si>
    <t xml:space="preserve">Editor's review 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</si>
  <si>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</si>
  <si>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</si>
  <si>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</si>
  <si>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</si>
  <si>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</si>
  <si>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</si>
  <si>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</si>
  <si>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</si>
  <si>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</si>
  <si>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</si>
  <si>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</si>
  <si>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</si>
  <si>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</si>
  <si>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</si>
  <si>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</si>
  <si>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</si>
  <si>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</si>
  <si>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</si>
  <si>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</si>
  <si>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</si>
  <si>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</si>
  <si>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</si>
  <si>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</si>
  <si>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</si>
  <si>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</si>
  <si>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</si>
  <si>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</si>
  <si>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</si>
  <si>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</si>
  <si>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</si>
  <si>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</si>
  <si>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</si>
  <si>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</si>
  <si>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Minutes of November Plenary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</si>
  <si>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</si>
  <si>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</si>
  <si>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</si>
  <si>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</si>
  <si>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</si>
  <si>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</si>
  <si>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</si>
  <si>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</si>
  <si>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</si>
  <si>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</si>
  <si>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</si>
  <si>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</si>
  <si>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</si>
  <si>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</si>
  <si>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</si>
  <si>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</si>
  <si>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Monday 10-Mar PM2: Comment Resolution </t>
  </si>
  <si>
    <t xml:space="preserve">Tuesday 11-Mar  AM1: Comment Resolution </t>
  </si>
  <si>
    <t xml:space="preserve">Tuesday 11-Mar  AM2: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</si>
  <si>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</si>
  <si>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</si>
  <si>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</si>
  <si>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</si>
  <si>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</si>
  <si>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Wednesday 12-Mar PM2: Comment Resolution, breakouts</t>
  </si>
  <si>
    <t>March 2025 802 Plenary Session</t>
  </si>
  <si>
    <t>Clint C</t>
  </si>
  <si>
    <t>Opening reminders, agenda review, status update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</si>
  <si>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</si>
  <si>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</si>
  <si>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</si>
  <si>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</si>
  <si>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</si>
  <si>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</si>
  <si>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</si>
  <si>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</si>
  <si>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</si>
  <si>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</si>
  <si>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</si>
  <si>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</si>
  <si>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</si>
  <si>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</si>
  <si>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</si>
  <si>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</si>
  <si>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</si>
  <si>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</si>
  <si>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</si>
  <si>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</si>
  <si>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Summary of non-concensus comments</t>
  </si>
  <si>
    <t>Comment submission progress and summary</t>
  </si>
  <si>
    <t>Topic Scheduleing</t>
  </si>
  <si>
    <t>Comment Work,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</si>
</sst>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sqref="A1:AC5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185</v>
      </c>
      <c r="B1" s="78" t="s">
        <v>186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162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187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188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189</v>
      </c>
      <c r="C7" s="323"/>
      <c r="D7" s="131" t="s">
        <v>190</v>
      </c>
      <c r="E7" s="132" t="s">
        <v>189</v>
      </c>
      <c r="F7" s="132" t="s">
        <v>191</v>
      </c>
      <c r="G7" s="132" t="s">
        <v>192</v>
      </c>
      <c r="H7" s="320" t="s">
        <v>144</v>
      </c>
      <c r="I7" s="131" t="s">
        <v>190</v>
      </c>
      <c r="J7" s="132" t="s">
        <v>189</v>
      </c>
      <c r="K7" s="132" t="s">
        <v>191</v>
      </c>
      <c r="L7" s="132" t="s">
        <v>192</v>
      </c>
      <c r="M7" s="320" t="s">
        <v>144</v>
      </c>
      <c r="N7" s="131" t="s">
        <v>190</v>
      </c>
      <c r="O7" s="132" t="s">
        <v>189</v>
      </c>
      <c r="P7" s="132" t="s">
        <v>191</v>
      </c>
      <c r="Q7" s="132" t="s">
        <v>192</v>
      </c>
      <c r="R7" s="320" t="s">
        <v>144</v>
      </c>
      <c r="S7" s="131" t="s">
        <v>190</v>
      </c>
      <c r="T7" s="132" t="s">
        <v>189</v>
      </c>
      <c r="U7" s="132" t="s">
        <v>191</v>
      </c>
      <c r="V7" s="132" t="s">
        <v>192</v>
      </c>
      <c r="W7" s="320" t="s">
        <v>144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193</v>
      </c>
      <c r="E8" s="106">
        <v>306</v>
      </c>
      <c r="F8" s="106">
        <v>307</v>
      </c>
      <c r="G8" s="106">
        <v>204</v>
      </c>
      <c r="H8" s="321"/>
      <c r="I8" s="43" t="s">
        <v>193</v>
      </c>
      <c r="J8" s="106">
        <v>306</v>
      </c>
      <c r="K8" s="106">
        <v>307</v>
      </c>
      <c r="L8" s="106">
        <v>204</v>
      </c>
      <c r="M8" s="321"/>
      <c r="N8" s="43" t="s">
        <v>193</v>
      </c>
      <c r="O8" s="106">
        <v>306</v>
      </c>
      <c r="P8" s="106">
        <v>307</v>
      </c>
      <c r="Q8" s="106">
        <v>204</v>
      </c>
      <c r="R8" s="321"/>
      <c r="S8" s="43" t="s">
        <v>193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163</v>
      </c>
      <c r="E11" s="305"/>
      <c r="F11" s="305"/>
      <c r="G11" s="305"/>
      <c r="H11" s="306"/>
      <c r="I11" s="231" t="s">
        <v>145</v>
      </c>
      <c r="J11" s="166" t="s">
        <v>164</v>
      </c>
      <c r="K11" s="169" t="s">
        <v>45</v>
      </c>
      <c r="L11" s="160" t="s">
        <v>146</v>
      </c>
      <c r="M11" s="163"/>
      <c r="N11" s="243" t="s">
        <v>194</v>
      </c>
      <c r="O11" s="244"/>
      <c r="P11" s="244"/>
      <c r="Q11" s="244"/>
      <c r="R11" s="245"/>
      <c r="S11" s="160" t="s">
        <v>146</v>
      </c>
      <c r="T11" s="166" t="s">
        <v>164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145</v>
      </c>
      <c r="O13" s="229" t="s">
        <v>165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195</v>
      </c>
      <c r="E16" s="235"/>
      <c r="F16" s="235"/>
      <c r="G16" s="235"/>
      <c r="H16" s="236"/>
      <c r="I16" s="231" t="s">
        <v>145</v>
      </c>
      <c r="J16" s="240" t="s">
        <v>68</v>
      </c>
      <c r="K16" s="169" t="s">
        <v>45</v>
      </c>
      <c r="L16" s="163"/>
      <c r="M16" s="172">
        <v>802.18</v>
      </c>
      <c r="N16" s="234" t="s">
        <v>196</v>
      </c>
      <c r="O16" s="235"/>
      <c r="P16" s="235"/>
      <c r="Q16" s="235"/>
      <c r="R16" s="236"/>
      <c r="S16" s="231" t="s">
        <v>145</v>
      </c>
      <c r="T16" s="261" t="s">
        <v>126</v>
      </c>
      <c r="U16" s="163"/>
      <c r="V16" s="160" t="s">
        <v>146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197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166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145</v>
      </c>
      <c r="E22" s="255" t="s">
        <v>122</v>
      </c>
      <c r="F22" s="163"/>
      <c r="G22" s="160" t="s">
        <v>146</v>
      </c>
      <c r="H22" s="163"/>
      <c r="I22" s="258" t="s">
        <v>167</v>
      </c>
      <c r="J22" s="261" t="s">
        <v>126</v>
      </c>
      <c r="K22" s="264" t="s">
        <v>147</v>
      </c>
      <c r="L22" s="160" t="s">
        <v>146</v>
      </c>
      <c r="M22" s="163"/>
      <c r="N22" s="231" t="s">
        <v>145</v>
      </c>
      <c r="O22" s="255" t="s">
        <v>122</v>
      </c>
      <c r="P22" s="315" t="s">
        <v>198</v>
      </c>
      <c r="Q22" s="160" t="s">
        <v>146</v>
      </c>
      <c r="R22" s="163"/>
      <c r="S22" s="231" t="s">
        <v>145</v>
      </c>
      <c r="T22" s="267" t="s">
        <v>123</v>
      </c>
      <c r="U22" s="315" t="s">
        <v>198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124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125</v>
      </c>
      <c r="C27" s="291"/>
      <c r="D27" s="231" t="s">
        <v>145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116</v>
      </c>
      <c r="N27" s="231" t="s">
        <v>145</v>
      </c>
      <c r="O27" s="240" t="s">
        <v>68</v>
      </c>
      <c r="P27" s="163"/>
      <c r="Q27" s="163"/>
      <c r="R27" s="172">
        <v>802.24</v>
      </c>
      <c r="S27" s="246" t="s">
        <v>199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123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200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127</v>
      </c>
      <c r="F31" s="121"/>
      <c r="G31" s="121"/>
      <c r="H31" s="122"/>
      <c r="I31" s="118"/>
      <c r="J31" s="224"/>
      <c r="K31" s="224"/>
      <c r="L31" s="224"/>
      <c r="M31" s="226" t="s">
        <v>168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117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169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148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128</v>
      </c>
      <c r="O42" s="178" t="s">
        <v>129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130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110</v>
      </c>
      <c r="B44" s="199" t="s">
        <v>111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131</v>
      </c>
      <c r="B45" s="205" t="s">
        <v>132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133</v>
      </c>
      <c r="O46" s="181" t="s">
        <v>134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135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136</v>
      </c>
      <c r="O48" s="52" t="s">
        <v>137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138</v>
      </c>
      <c r="B49" s="175" t="s">
        <v>139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149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150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151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201</v>
      </c>
      <c r="B53" s="128" t="s">
        <v>202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152</v>
      </c>
      <c r="B54" s="99" t="s">
        <v>140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141</v>
      </c>
      <c r="B55" s="103" t="s">
        <v>142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28" activePane="bottomLeft" state="frozen"/>
      <selection pane="bottomLeft" activeCell="B15" sqref="B15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180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121</v>
      </c>
      <c r="C6" s="15" t="s">
        <v>6</v>
      </c>
    </row>
    <row r="7" spans="1:3" x14ac:dyDescent="0.25">
      <c r="A7" s="1">
        <f t="shared" ref="A7:A15" si="0">A6+1</f>
        <v>1</v>
      </c>
      <c r="B7" s="1" t="s">
        <v>170</v>
      </c>
      <c r="C7" s="13">
        <v>0.5625</v>
      </c>
    </row>
    <row r="8" spans="1:3" x14ac:dyDescent="0.25">
      <c r="A8" s="1">
        <f>A7+1</f>
        <v>2</v>
      </c>
      <c r="B8" s="1" t="s">
        <v>171</v>
      </c>
      <c r="C8" s="13">
        <v>0.66666666666666663</v>
      </c>
    </row>
    <row r="9" spans="1:3" x14ac:dyDescent="0.25">
      <c r="A9" s="1">
        <f t="shared" si="0"/>
        <v>3</v>
      </c>
      <c r="B9" s="1" t="s">
        <v>172</v>
      </c>
      <c r="C9" s="13">
        <v>0.33333333333333331</v>
      </c>
    </row>
    <row r="10" spans="1:3" x14ac:dyDescent="0.25">
      <c r="A10" s="1">
        <f t="shared" si="0"/>
        <v>4</v>
      </c>
      <c r="B10" s="1" t="s">
        <v>173</v>
      </c>
      <c r="C10" s="13">
        <v>0.4375</v>
      </c>
    </row>
    <row r="11" spans="1:3" x14ac:dyDescent="0.25">
      <c r="A11" s="1">
        <f t="shared" si="0"/>
        <v>5</v>
      </c>
      <c r="B11" s="1" t="s">
        <v>178</v>
      </c>
      <c r="C11" s="13">
        <v>0.375</v>
      </c>
    </row>
    <row r="12" spans="1:3" x14ac:dyDescent="0.25">
      <c r="A12" s="1">
        <f t="shared" si="0"/>
        <v>6</v>
      </c>
      <c r="B12" s="1" t="s">
        <v>174</v>
      </c>
      <c r="C12" s="13">
        <v>6.25E-2</v>
      </c>
    </row>
    <row r="13" spans="1:3" x14ac:dyDescent="0.25">
      <c r="A13" s="1">
        <f t="shared" si="0"/>
        <v>7</v>
      </c>
      <c r="B13" s="1" t="s">
        <v>179</v>
      </c>
      <c r="C13" s="13">
        <v>0.66666666666666663</v>
      </c>
    </row>
    <row r="14" spans="1:3" x14ac:dyDescent="0.25">
      <c r="A14" s="1">
        <f t="shared" si="0"/>
        <v>8</v>
      </c>
      <c r="B14" s="1" t="s">
        <v>175</v>
      </c>
      <c r="C14" s="13">
        <v>0.4375</v>
      </c>
    </row>
    <row r="15" spans="1:3" x14ac:dyDescent="0.25">
      <c r="A15" s="1">
        <f t="shared" si="0"/>
        <v>9</v>
      </c>
      <c r="B15" s="1" t="s">
        <v>176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177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3" activePane="bottomLeft" state="frozen"/>
      <selection pane="bottomLeft" activeCell="B13" sqref="B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115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97</v>
      </c>
      <c r="C9" s="12" t="s">
        <v>1</v>
      </c>
      <c r="D9" s="8">
        <v>5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112</v>
      </c>
      <c r="C10" s="12" t="s">
        <v>1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5">
      <c r="A11" s="5">
        <f t="shared" si="0"/>
        <v>1.6000000000000005</v>
      </c>
      <c r="B11" s="11" t="s">
        <v>204</v>
      </c>
      <c r="C11" s="12" t="s">
        <v>181</v>
      </c>
      <c r="D11" s="8">
        <v>15</v>
      </c>
      <c r="E11" s="10">
        <f t="shared" si="1"/>
        <v>0.59027777777777768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118</v>
      </c>
      <c r="C12" s="12" t="s">
        <v>4</v>
      </c>
      <c r="D12" s="8">
        <v>30</v>
      </c>
      <c r="E12" s="10">
        <f t="shared" si="1"/>
        <v>0.60069444444444431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205</v>
      </c>
      <c r="C13" s="12" t="s">
        <v>94</v>
      </c>
      <c r="D13" s="8">
        <v>25</v>
      </c>
      <c r="E13" s="10">
        <f t="shared" si="1"/>
        <v>0.62152777777777768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0.63888888888888884</v>
      </c>
      <c r="G14"/>
      <c r="H14" s="14"/>
      <c r="I14" s="11"/>
      <c r="J14" s="11"/>
    </row>
    <row r="15" spans="1:10" x14ac:dyDescent="0.25">
      <c r="A15" s="39" t="s">
        <v>143</v>
      </c>
      <c r="B15" s="11" t="s">
        <v>2</v>
      </c>
      <c r="E15" s="10">
        <f t="shared" si="1"/>
        <v>0.64930555555555547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 xml:space="preserve">Monday 10-Mar PM2: Comment Resolution </v>
      </c>
      <c r="E17" s="10">
        <f>Summary!C$8</f>
        <v>0.66666666666666663</v>
      </c>
    </row>
    <row r="18" spans="1:8" x14ac:dyDescent="0.25">
      <c r="A18" s="5">
        <f t="shared" ref="A18:A24" si="2">A17+0.1</f>
        <v>2.1</v>
      </c>
      <c r="B18" s="25" t="s">
        <v>182</v>
      </c>
      <c r="C18" s="12" t="s">
        <v>4</v>
      </c>
      <c r="D18" s="8">
        <v>5</v>
      </c>
      <c r="E18" s="10">
        <f t="shared" ref="E18:E24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203</v>
      </c>
      <c r="C19" s="12" t="s">
        <v>94</v>
      </c>
      <c r="D19" s="8">
        <v>25</v>
      </c>
      <c r="E19" s="10">
        <f t="shared" si="3"/>
        <v>0.67013888888888884</v>
      </c>
      <c r="H19" s="14"/>
    </row>
    <row r="20" spans="1:8" x14ac:dyDescent="0.25">
      <c r="A20" s="5">
        <f t="shared" si="2"/>
        <v>2.3000000000000003</v>
      </c>
      <c r="B20" s="25" t="s">
        <v>94</v>
      </c>
      <c r="C20" s="12" t="s">
        <v>94</v>
      </c>
      <c r="D20" s="8">
        <v>25</v>
      </c>
      <c r="E20" s="10">
        <f t="shared" si="3"/>
        <v>0.6875</v>
      </c>
      <c r="G20"/>
      <c r="H20" s="14"/>
    </row>
    <row r="21" spans="1:8" x14ac:dyDescent="0.25">
      <c r="A21" s="5">
        <f t="shared" si="2"/>
        <v>2.4000000000000004</v>
      </c>
      <c r="B21" s="25" t="s">
        <v>94</v>
      </c>
      <c r="C21" s="12" t="s">
        <v>94</v>
      </c>
      <c r="D21" s="8">
        <v>25</v>
      </c>
      <c r="E21" s="10">
        <f t="shared" si="3"/>
        <v>0.70486111111111116</v>
      </c>
      <c r="G21"/>
      <c r="H21" s="14"/>
    </row>
    <row r="22" spans="1:8" x14ac:dyDescent="0.25">
      <c r="A22" s="5">
        <f t="shared" si="2"/>
        <v>2.5000000000000004</v>
      </c>
      <c r="B22" s="25" t="s">
        <v>94</v>
      </c>
      <c r="C22" s="12" t="s">
        <v>94</v>
      </c>
      <c r="D22" s="8">
        <v>25</v>
      </c>
      <c r="E22" s="10">
        <f t="shared" si="3"/>
        <v>0.72222222222222232</v>
      </c>
      <c r="G22"/>
      <c r="H22" s="14"/>
    </row>
    <row r="23" spans="1:8" x14ac:dyDescent="0.25">
      <c r="A23" s="5">
        <f t="shared" si="2"/>
        <v>2.6000000000000005</v>
      </c>
      <c r="B23" s="25" t="s">
        <v>94</v>
      </c>
      <c r="C23" s="12" t="s">
        <v>94</v>
      </c>
      <c r="D23" s="8">
        <v>15</v>
      </c>
      <c r="E23" s="10">
        <f t="shared" si="3"/>
        <v>0.73958333333333348</v>
      </c>
      <c r="G23"/>
      <c r="H23" s="14"/>
    </row>
    <row r="24" spans="1:8" x14ac:dyDescent="0.25">
      <c r="A24" s="5">
        <f t="shared" si="2"/>
        <v>2.7000000000000006</v>
      </c>
      <c r="B24" s="25" t="s">
        <v>2</v>
      </c>
      <c r="C24" s="12" t="s">
        <v>4</v>
      </c>
      <c r="D24" s="8"/>
      <c r="E24" s="10">
        <f t="shared" si="3"/>
        <v>0.75000000000000011</v>
      </c>
      <c r="H24" s="14"/>
    </row>
    <row r="25" spans="1:8" x14ac:dyDescent="0.25">
      <c r="A25" s="5"/>
      <c r="D25" s="8"/>
      <c r="E25" s="10"/>
    </row>
    <row r="26" spans="1:8" x14ac:dyDescent="0.25">
      <c r="A26" s="5"/>
      <c r="E26" s="10"/>
    </row>
    <row r="27" spans="1:8" x14ac:dyDescent="0.25">
      <c r="B27" s="7" t="s">
        <v>108</v>
      </c>
    </row>
    <row r="28" spans="1:8" x14ac:dyDescent="0.25">
      <c r="B28" s="7" t="s">
        <v>154</v>
      </c>
      <c r="G28"/>
      <c r="H28" s="14"/>
    </row>
    <row r="29" spans="1:8" x14ac:dyDescent="0.25">
      <c r="B29" s="7" t="s">
        <v>183</v>
      </c>
      <c r="H29" s="14"/>
    </row>
    <row r="30" spans="1:8" x14ac:dyDescent="0.25">
      <c r="G30"/>
      <c r="H30" s="14"/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29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1"/>
    </row>
    <row r="54" spans="2:4" x14ac:dyDescent="0.25">
      <c r="B54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25" t="s">
        <v>206</v>
      </c>
      <c r="C7" s="12" t="s">
        <v>94</v>
      </c>
      <c r="D7" s="8">
        <v>20</v>
      </c>
      <c r="E7" s="10">
        <f t="shared" si="0"/>
        <v>0.33680555555555552</v>
      </c>
      <c r="G7"/>
      <c r="H7" s="14"/>
    </row>
    <row r="8" spans="1:8" x14ac:dyDescent="0.25">
      <c r="A8" s="26">
        <f>A6+0.1</f>
        <v>3.2</v>
      </c>
      <c r="B8" s="25" t="s">
        <v>206</v>
      </c>
      <c r="C8" s="12" t="s">
        <v>94</v>
      </c>
      <c r="D8" s="8">
        <v>20</v>
      </c>
      <c r="E8" s="10">
        <f t="shared" si="0"/>
        <v>0.35069444444444442</v>
      </c>
      <c r="G8"/>
      <c r="H8" s="38"/>
    </row>
    <row r="9" spans="1:8" x14ac:dyDescent="0.25">
      <c r="A9" s="26">
        <f>A8+0.1</f>
        <v>3.3000000000000003</v>
      </c>
      <c r="B9" s="25" t="s">
        <v>206</v>
      </c>
      <c r="C9" s="12" t="s">
        <v>94</v>
      </c>
      <c r="D9" s="8">
        <v>20</v>
      </c>
      <c r="E9" s="10">
        <f t="shared" si="0"/>
        <v>0.36458333333333331</v>
      </c>
      <c r="G9"/>
      <c r="H9" s="37"/>
    </row>
    <row r="10" spans="1:8" x14ac:dyDescent="0.25">
      <c r="A10" s="26">
        <f>A9+0.1</f>
        <v>3.4000000000000004</v>
      </c>
      <c r="B10" s="25" t="s">
        <v>206</v>
      </c>
      <c r="C10" s="12" t="s">
        <v>94</v>
      </c>
      <c r="D10" s="8">
        <v>20</v>
      </c>
      <c r="E10" s="10">
        <f t="shared" si="0"/>
        <v>0.37847222222222221</v>
      </c>
      <c r="H10" s="14"/>
    </row>
    <row r="11" spans="1:8" x14ac:dyDescent="0.25">
      <c r="A11" s="26">
        <f>A10+0.1</f>
        <v>3.5000000000000004</v>
      </c>
      <c r="B11" s="25" t="s">
        <v>206</v>
      </c>
      <c r="C11" s="12" t="s">
        <v>94</v>
      </c>
      <c r="D11" s="8">
        <v>20</v>
      </c>
      <c r="E11" s="10">
        <f t="shared" si="0"/>
        <v>0.3923611111111111</v>
      </c>
      <c r="H11" s="14"/>
    </row>
    <row r="12" spans="1:8" x14ac:dyDescent="0.25">
      <c r="A12" s="26">
        <f>A11+0.1</f>
        <v>3.6000000000000005</v>
      </c>
      <c r="B12" s="25" t="s">
        <v>206</v>
      </c>
      <c r="C12" s="12" t="s">
        <v>94</v>
      </c>
      <c r="D12" s="8">
        <v>15</v>
      </c>
      <c r="E12" s="10">
        <f t="shared" si="0"/>
        <v>0.40625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0.41666666666666669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 xml:space="preserve">Tuesday 11-Mar  AM2: Comment Resolution 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1" si="1">A15+0.1</f>
        <v>4.0999999999999996</v>
      </c>
      <c r="B16" s="25" t="s">
        <v>184</v>
      </c>
      <c r="C16" s="12" t="s">
        <v>4</v>
      </c>
      <c r="D16" s="8">
        <v>5</v>
      </c>
      <c r="E16" s="10">
        <f t="shared" ref="E16:E21" si="2">E15+TIME(0,D15,0)</f>
        <v>0.4375</v>
      </c>
      <c r="H16" s="37"/>
    </row>
    <row r="17" spans="1:10" x14ac:dyDescent="0.25">
      <c r="A17" s="26">
        <f t="shared" si="1"/>
        <v>4.1999999999999993</v>
      </c>
      <c r="B17" s="25" t="s">
        <v>206</v>
      </c>
      <c r="C17" s="12" t="s">
        <v>94</v>
      </c>
      <c r="D17" s="8">
        <v>30</v>
      </c>
      <c r="E17" s="10">
        <f t="shared" si="2"/>
        <v>0.44097222222222221</v>
      </c>
      <c r="H17" s="14"/>
    </row>
    <row r="18" spans="1:10" x14ac:dyDescent="0.25">
      <c r="A18" s="26">
        <f t="shared" si="1"/>
        <v>4.2999999999999989</v>
      </c>
      <c r="B18" s="25" t="s">
        <v>206</v>
      </c>
      <c r="C18" s="12" t="s">
        <v>94</v>
      </c>
      <c r="D18" s="8">
        <v>30</v>
      </c>
      <c r="E18" s="10">
        <f t="shared" si="2"/>
        <v>0.46180555555555552</v>
      </c>
      <c r="H18" s="37"/>
    </row>
    <row r="19" spans="1:10" x14ac:dyDescent="0.25">
      <c r="A19" s="26">
        <f t="shared" si="1"/>
        <v>4.3999999999999986</v>
      </c>
      <c r="B19" s="25" t="s">
        <v>206</v>
      </c>
      <c r="C19" s="12" t="s">
        <v>94</v>
      </c>
      <c r="D19" s="8">
        <v>30</v>
      </c>
      <c r="E19" s="10">
        <f t="shared" si="2"/>
        <v>0.48263888888888884</v>
      </c>
      <c r="H19" s="37"/>
    </row>
    <row r="20" spans="1:10" x14ac:dyDescent="0.25">
      <c r="A20" s="26">
        <f t="shared" si="1"/>
        <v>4.4999999999999982</v>
      </c>
      <c r="B20" s="25" t="s">
        <v>206</v>
      </c>
      <c r="C20" s="12" t="s">
        <v>94</v>
      </c>
      <c r="D20" s="8">
        <v>25</v>
      </c>
      <c r="E20" s="10">
        <f t="shared" si="2"/>
        <v>0.50347222222222221</v>
      </c>
      <c r="H20" s="37"/>
    </row>
    <row r="21" spans="1:10" x14ac:dyDescent="0.25">
      <c r="A21" s="26">
        <f t="shared" si="1"/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7"/>
    </row>
    <row r="22" spans="1:10" x14ac:dyDescent="0.25">
      <c r="A22" s="8"/>
      <c r="E22" s="10"/>
      <c r="G22"/>
      <c r="H22" s="37"/>
      <c r="I22" s="11"/>
      <c r="J22" s="11"/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3" activePane="bottomLeft" state="frozen"/>
      <selection pane="bottomLeft" activeCell="D32" sqref="D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184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99</v>
      </c>
      <c r="C7" s="12" t="s">
        <v>106</v>
      </c>
      <c r="D7" s="8">
        <v>15</v>
      </c>
      <c r="E7" s="10">
        <f>E6+TIME(0,D6,0)</f>
        <v>0.37847222222222221</v>
      </c>
      <c r="H7" s="37"/>
    </row>
    <row r="8" spans="1:8" x14ac:dyDescent="0.25">
      <c r="A8" s="26">
        <f>A7+0.1</f>
        <v>5.2999999999999989</v>
      </c>
      <c r="B8" s="25" t="s">
        <v>206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206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114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6.25E-2</v>
      </c>
    </row>
    <row r="13" spans="1:8" x14ac:dyDescent="0.25">
      <c r="A13" s="8">
        <f t="shared" ref="A13:A20" si="0">A12+0.1</f>
        <v>6.1</v>
      </c>
      <c r="B13" s="25" t="s">
        <v>184</v>
      </c>
      <c r="C13" s="12" t="s">
        <v>4</v>
      </c>
      <c r="D13" s="8">
        <v>0</v>
      </c>
      <c r="E13" s="10">
        <f t="shared" ref="E13:E20" si="1">E12+TIME(0,D12,0)</f>
        <v>6.25E-2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181</v>
      </c>
      <c r="D14" s="8">
        <v>5</v>
      </c>
      <c r="E14" s="10">
        <f t="shared" si="1"/>
        <v>6.25E-2</v>
      </c>
      <c r="H14" s="14"/>
    </row>
    <row r="15" spans="1:8" x14ac:dyDescent="0.25">
      <c r="A15" s="8">
        <f t="shared" si="0"/>
        <v>6.2999999999999989</v>
      </c>
      <c r="B15" s="25" t="s">
        <v>206</v>
      </c>
      <c r="C15" s="12" t="s">
        <v>94</v>
      </c>
      <c r="D15" s="8">
        <v>45</v>
      </c>
      <c r="E15" s="10">
        <f t="shared" si="1"/>
        <v>6.5972222222222224E-2</v>
      </c>
      <c r="H15" s="14"/>
    </row>
    <row r="16" spans="1:8" x14ac:dyDescent="0.25">
      <c r="A16" s="8">
        <f t="shared" si="0"/>
        <v>6.3999999999999986</v>
      </c>
      <c r="B16" s="25" t="s">
        <v>206</v>
      </c>
      <c r="C16" s="12" t="s">
        <v>94</v>
      </c>
      <c r="D16" s="8">
        <v>40</v>
      </c>
      <c r="E16" s="10">
        <f t="shared" si="1"/>
        <v>9.7222222222222224E-2</v>
      </c>
      <c r="H16" s="14"/>
    </row>
    <row r="17" spans="1:8" x14ac:dyDescent="0.25">
      <c r="A17" s="8">
        <f t="shared" si="0"/>
        <v>6.4999999999999982</v>
      </c>
      <c r="B17" s="25" t="s">
        <v>206</v>
      </c>
      <c r="C17" s="12" t="s">
        <v>94</v>
      </c>
      <c r="D17" s="8">
        <v>10</v>
      </c>
      <c r="E17" s="10">
        <f t="shared" si="1"/>
        <v>0.125</v>
      </c>
      <c r="H17" s="14"/>
    </row>
    <row r="18" spans="1:8" x14ac:dyDescent="0.25">
      <c r="A18" s="8">
        <f t="shared" si="0"/>
        <v>6.5999999999999979</v>
      </c>
      <c r="B18" s="25" t="s">
        <v>206</v>
      </c>
      <c r="C18" s="12" t="s">
        <v>94</v>
      </c>
      <c r="D18" s="8">
        <v>10</v>
      </c>
      <c r="E18" s="10">
        <f t="shared" si="1"/>
        <v>0.13194444444444445</v>
      </c>
      <c r="G18"/>
      <c r="H18" s="14"/>
    </row>
    <row r="19" spans="1:8" x14ac:dyDescent="0.25">
      <c r="A19" s="8">
        <f t="shared" si="0"/>
        <v>6.6999999999999975</v>
      </c>
      <c r="B19" s="25" t="s">
        <v>206</v>
      </c>
      <c r="C19" s="12" t="s">
        <v>94</v>
      </c>
      <c r="D19" s="8">
        <v>10</v>
      </c>
      <c r="E19" s="10">
        <f t="shared" si="1"/>
        <v>0.1388888888888889</v>
      </c>
      <c r="H19" s="14"/>
    </row>
    <row r="20" spans="1:8" x14ac:dyDescent="0.25">
      <c r="A20" s="8">
        <f t="shared" si="0"/>
        <v>6.7999999999999972</v>
      </c>
      <c r="B20" s="11" t="s">
        <v>2</v>
      </c>
      <c r="C20" s="12" t="s">
        <v>4</v>
      </c>
      <c r="D20" s="8"/>
      <c r="E20" s="10">
        <f t="shared" si="1"/>
        <v>0.14583333333333334</v>
      </c>
      <c r="H20" s="14"/>
    </row>
    <row r="22" spans="1:8" x14ac:dyDescent="0.25">
      <c r="A22" s="23">
        <f>Summary!A$13</f>
        <v>7</v>
      </c>
      <c r="B22" s="1" t="str">
        <f>Summary!B$13</f>
        <v>Wednesday 12-Mar PM2: Comment Resolution, breakouts</v>
      </c>
      <c r="C22" s="12"/>
      <c r="D22" s="8"/>
      <c r="E22" s="13">
        <f>Summary!C$13</f>
        <v>0.66666666666666663</v>
      </c>
      <c r="G22"/>
    </row>
    <row r="23" spans="1:8" x14ac:dyDescent="0.25">
      <c r="A23" s="8">
        <f t="shared" ref="A23:A29" si="2">A22+0.1</f>
        <v>7.1</v>
      </c>
      <c r="B23" s="25" t="s">
        <v>184</v>
      </c>
      <c r="C23" s="12" t="s">
        <v>4</v>
      </c>
      <c r="D23" s="8">
        <v>5</v>
      </c>
      <c r="E23" s="10">
        <f t="shared" ref="E23:E31" si="3">E22+TIME(0,D22,0)</f>
        <v>0.66666666666666663</v>
      </c>
      <c r="G23"/>
    </row>
    <row r="24" spans="1:8" x14ac:dyDescent="0.25">
      <c r="A24" s="8">
        <f t="shared" si="2"/>
        <v>7.1999999999999993</v>
      </c>
      <c r="B24" s="25" t="s">
        <v>120</v>
      </c>
      <c r="C24" s="12" t="s">
        <v>119</v>
      </c>
      <c r="D24" s="8">
        <v>10</v>
      </c>
      <c r="E24" s="10">
        <f t="shared" si="3"/>
        <v>0.67013888888888884</v>
      </c>
      <c r="G24"/>
      <c r="H24" s="14"/>
    </row>
    <row r="25" spans="1:8" ht="13.8" x14ac:dyDescent="0.3">
      <c r="A25" s="8">
        <f t="shared" si="2"/>
        <v>7.2999999999999989</v>
      </c>
      <c r="B25" s="25" t="s">
        <v>206</v>
      </c>
      <c r="C25" s="12" t="s">
        <v>94</v>
      </c>
      <c r="D25" s="8">
        <v>20</v>
      </c>
      <c r="E25" s="10">
        <f t="shared" si="3"/>
        <v>0.67708333333333326</v>
      </c>
      <c r="F25" s="42"/>
      <c r="G25"/>
      <c r="H25" s="14"/>
    </row>
    <row r="26" spans="1:8" ht="13.8" x14ac:dyDescent="0.3">
      <c r="A26" s="8">
        <f t="shared" si="2"/>
        <v>7.3999999999999986</v>
      </c>
      <c r="B26" s="25" t="s">
        <v>206</v>
      </c>
      <c r="C26" s="12" t="s">
        <v>94</v>
      </c>
      <c r="D26" s="26">
        <v>20</v>
      </c>
      <c r="E26" s="10">
        <f t="shared" si="3"/>
        <v>0.6909722222222221</v>
      </c>
      <c r="F26" s="42"/>
      <c r="G26"/>
      <c r="H26" s="14"/>
    </row>
    <row r="27" spans="1:8" x14ac:dyDescent="0.25">
      <c r="A27" s="8">
        <f t="shared" si="2"/>
        <v>7.4999999999999982</v>
      </c>
      <c r="B27" s="25" t="s">
        <v>206</v>
      </c>
      <c r="C27" s="12" t="s">
        <v>94</v>
      </c>
      <c r="D27" s="8">
        <v>20</v>
      </c>
      <c r="E27" s="10">
        <f t="shared" si="3"/>
        <v>0.70486111111111094</v>
      </c>
      <c r="H27" s="14"/>
    </row>
    <row r="28" spans="1:8" x14ac:dyDescent="0.25">
      <c r="A28" s="8">
        <f t="shared" si="2"/>
        <v>7.5999999999999979</v>
      </c>
      <c r="B28" s="25" t="s">
        <v>206</v>
      </c>
      <c r="C28" s="12" t="s">
        <v>94</v>
      </c>
      <c r="D28" s="8">
        <v>20</v>
      </c>
      <c r="E28" s="10">
        <f t="shared" si="3"/>
        <v>0.71874999999999978</v>
      </c>
    </row>
    <row r="29" spans="1:8" x14ac:dyDescent="0.25">
      <c r="A29" s="8">
        <f t="shared" si="2"/>
        <v>7.6999999999999975</v>
      </c>
      <c r="B29" s="25" t="s">
        <v>206</v>
      </c>
      <c r="C29" s="12" t="s">
        <v>94</v>
      </c>
      <c r="D29" s="8">
        <v>15</v>
      </c>
      <c r="E29" s="10">
        <f t="shared" si="3"/>
        <v>0.73263888888888862</v>
      </c>
      <c r="G29"/>
      <c r="H29" s="14"/>
    </row>
    <row r="30" spans="1:8" x14ac:dyDescent="0.25">
      <c r="A30" s="8">
        <f>A28+0.1</f>
        <v>7.6999999999999975</v>
      </c>
      <c r="B30" s="25" t="s">
        <v>206</v>
      </c>
      <c r="C30" s="12" t="s">
        <v>94</v>
      </c>
      <c r="D30" s="8">
        <v>10</v>
      </c>
      <c r="E30" s="10">
        <f t="shared" si="3"/>
        <v>0.74305555555555525</v>
      </c>
      <c r="G30"/>
      <c r="H30" s="14"/>
    </row>
    <row r="31" spans="1:8" x14ac:dyDescent="0.25">
      <c r="A31" s="8">
        <f>A29+0.1</f>
        <v>7.7999999999999972</v>
      </c>
      <c r="B31" s="11" t="s">
        <v>2</v>
      </c>
      <c r="C31" s="12" t="s">
        <v>4</v>
      </c>
      <c r="D31" s="8">
        <v>0</v>
      </c>
      <c r="E31" s="10">
        <f t="shared" si="3"/>
        <v>0.74999999999999967</v>
      </c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109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10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115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184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206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206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206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206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206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206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184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206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206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206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206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206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156</v>
      </c>
      <c r="D2" t="s">
        <v>74</v>
      </c>
      <c r="E2" t="s">
        <v>75</v>
      </c>
    </row>
    <row r="4" spans="1:5" x14ac:dyDescent="0.25">
      <c r="C4" t="s">
        <v>155</v>
      </c>
      <c r="D4" t="s">
        <v>157</v>
      </c>
      <c r="E4" t="s">
        <v>158</v>
      </c>
    </row>
    <row r="5" spans="1:5" x14ac:dyDescent="0.25">
      <c r="C5" t="s">
        <v>161</v>
      </c>
      <c r="D5" t="s">
        <v>157</v>
      </c>
    </row>
    <row r="7" spans="1:5" ht="12.9" customHeight="1" x14ac:dyDescent="0.25"/>
    <row r="8" spans="1:5" ht="12.9" customHeight="1" x14ac:dyDescent="0.25">
      <c r="A8" t="s">
        <v>153</v>
      </c>
      <c r="B8" t="s">
        <v>72</v>
      </c>
      <c r="C8" t="s">
        <v>73</v>
      </c>
      <c r="D8" t="s">
        <v>159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107</v>
      </c>
      <c r="H1" t="s">
        <v>113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160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2025-03-10T14:27:48Z</dcterms:modified>
</cp:coreProperties>
</file>