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12CEE72F-5812-4C39-9E96-6D8EF660755C}" xr6:coauthVersionLast="47" xr6:coauthVersionMax="47" xr10:uidLastSave="{00000000-0000-0000-0000-000000000000}"/>
  <bookViews>
    <workbookView xWindow="-108" yWindow="-108" windowWidth="23256" windowHeight="12456" tabRatio="703" activeTab="4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Requests" sheetId="35" r:id="rId8"/>
    <sheet name="Sheet1" sheetId="36" r:id="rId9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35" l="1"/>
  <c r="E28" i="19"/>
  <c r="E29" i="19" s="1"/>
  <c r="E30" i="19" s="1"/>
  <c r="E31" i="19" s="1"/>
  <c r="E32" i="19" s="1"/>
  <c r="E27" i="19"/>
  <c r="E26" i="19"/>
  <c r="E25" i="19"/>
  <c r="A21" i="19"/>
  <c r="E16" i="19"/>
  <c r="E17" i="19" s="1"/>
  <c r="E18" i="19" s="1"/>
  <c r="E19" i="19" s="1"/>
  <c r="E20" i="19" s="1"/>
  <c r="E21" i="19" s="1"/>
  <c r="E15" i="19"/>
  <c r="B15" i="19"/>
  <c r="A15" i="19"/>
  <c r="A16" i="19" s="1"/>
  <c r="A17" i="19" s="1"/>
  <c r="A18" i="19" s="1"/>
  <c r="A19" i="19" s="1"/>
  <c r="A20" i="19" s="1"/>
  <c r="A15" i="2"/>
  <c r="A14" i="2"/>
  <c r="A13" i="2"/>
  <c r="A12" i="2"/>
  <c r="A11" i="2"/>
  <c r="A10" i="2"/>
  <c r="B5" i="33"/>
  <c r="D5" i="33" s="1"/>
  <c r="I5" i="33" s="1"/>
  <c r="N5" i="33" s="1"/>
  <c r="S5" i="33" s="1"/>
  <c r="X5" i="33" s="1"/>
  <c r="AA5" i="33" s="1"/>
  <c r="E17" i="20" l="1"/>
  <c r="E18" i="20" s="1"/>
  <c r="E19" i="20" s="1"/>
  <c r="E20" i="20" s="1"/>
  <c r="E21" i="20" s="1"/>
  <c r="E22" i="20" s="1"/>
  <c r="E23" i="20" s="1"/>
  <c r="E24" i="20" s="1"/>
  <c r="B17" i="20"/>
  <c r="E23" i="19"/>
  <c r="B3" i="16" l="1"/>
  <c r="B3" i="13"/>
  <c r="B3" i="19"/>
  <c r="B3" i="20"/>
  <c r="E5" i="16"/>
  <c r="E6" i="16" s="1"/>
  <c r="E7" i="16" s="1"/>
  <c r="E8" i="16" s="1"/>
  <c r="E9" i="16" s="1"/>
  <c r="E10" i="16" s="1"/>
  <c r="E11" i="16" s="1"/>
  <c r="E12" i="16" s="1"/>
  <c r="E13" i="16" s="1"/>
  <c r="B5" i="16"/>
  <c r="B23" i="19"/>
  <c r="E5" i="19"/>
  <c r="E6" i="19" s="1"/>
  <c r="B5" i="19"/>
  <c r="B3" i="2"/>
  <c r="E7" i="19" l="1"/>
  <c r="E8" i="19" s="1"/>
  <c r="E9" i="19" s="1"/>
  <c r="E10" i="19" s="1"/>
  <c r="E11" i="19" s="1"/>
  <c r="E12" i="19" s="1"/>
  <c r="E13" i="19" s="1"/>
  <c r="B1" i="2" l="1"/>
  <c r="A51" i="16" l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E27" i="16" l="1"/>
  <c r="E28" i="16" s="1"/>
  <c r="E29" i="16" s="1"/>
  <c r="E30" i="16" s="1"/>
  <c r="E31" i="16" s="1"/>
  <c r="E32" i="16" s="1"/>
  <c r="E33" i="16" s="1"/>
  <c r="E34" i="16" s="1"/>
  <c r="E35" i="16" l="1"/>
  <c r="E36" i="16" s="1"/>
  <c r="E37" i="16" s="1"/>
  <c r="B27" i="16"/>
  <c r="B5" i="13" l="1"/>
  <c r="E16" i="16"/>
  <c r="E17" i="16" s="1"/>
  <c r="E18" i="16" s="1"/>
  <c r="E19" i="16" s="1"/>
  <c r="E20" i="16" s="1"/>
  <c r="E21" i="16" s="1"/>
  <c r="E22" i="16" s="1"/>
  <c r="E23" i="16" s="1"/>
  <c r="E24" i="16" s="1"/>
  <c r="E25" i="16" s="1"/>
  <c r="B16" i="16"/>
  <c r="E5" i="13" l="1"/>
  <c r="E6" i="13" s="1"/>
  <c r="E7" i="13" s="1"/>
  <c r="E8" i="13" s="1"/>
  <c r="E9" i="13" s="1"/>
  <c r="E10" i="13" s="1"/>
  <c r="E11" i="13" l="1"/>
  <c r="E12" i="13" s="1"/>
  <c r="E2" i="20"/>
  <c r="A10" i="28" l="1"/>
  <c r="A11" i="28" s="1"/>
  <c r="A12" i="28" s="1"/>
  <c r="A13" i="28" s="1"/>
  <c r="A14" i="28" s="1"/>
  <c r="E24" i="19"/>
  <c r="A22" i="28" l="1"/>
  <c r="A23" i="28" s="1"/>
  <c r="A24" i="28" s="1"/>
  <c r="A25" i="28" s="1"/>
  <c r="A26" i="28" s="1"/>
  <c r="A27" i="28" s="1"/>
  <c r="A28" i="28" s="1"/>
  <c r="A29" i="28" s="1"/>
  <c r="A30" i="28" s="1"/>
  <c r="A31" i="28" s="1"/>
  <c r="B5" i="20"/>
  <c r="E5" i="20"/>
  <c r="E6" i="20" s="1"/>
  <c r="E7" i="20" s="1"/>
  <c r="E8" i="20" s="1"/>
  <c r="E9" i="20" s="1"/>
  <c r="E10" i="20" s="1"/>
  <c r="E11" i="20" s="1"/>
  <c r="E12" i="20" s="1"/>
  <c r="E13" i="20" s="1"/>
  <c r="E14" i="20" s="1"/>
  <c r="E15" i="20" s="1"/>
  <c r="B1" i="20"/>
  <c r="E2" i="16"/>
  <c r="E2" i="13"/>
  <c r="E2" i="19"/>
  <c r="B1" i="19" l="1"/>
  <c r="B1" i="16" l="1"/>
  <c r="B1" i="13"/>
  <c r="A7" i="2"/>
  <c r="A8" i="2" l="1"/>
  <c r="A17" i="20" s="1"/>
  <c r="A18" i="20" s="1"/>
  <c r="A19" i="20" s="1"/>
  <c r="A20" i="20" s="1"/>
  <c r="A21" i="20" s="1"/>
  <c r="A22" i="20" s="1"/>
  <c r="A23" i="20" s="1"/>
  <c r="A24" i="20" s="1"/>
  <c r="A5" i="20"/>
  <c r="A6" i="20"/>
  <c r="A7" i="20" s="1"/>
  <c r="A8" i="20" s="1"/>
  <c r="A9" i="20" s="1"/>
  <c r="A9" i="2" l="1"/>
  <c r="A5" i="19" s="1"/>
  <c r="A6" i="19" s="1"/>
  <c r="A10" i="20"/>
  <c r="A11" i="20" s="1"/>
  <c r="A12" i="20" s="1"/>
  <c r="A13" i="20" s="1"/>
  <c r="A14" i="20" s="1"/>
  <c r="A7" i="19" l="1"/>
  <c r="A8" i="19"/>
  <c r="A9" i="19" s="1"/>
  <c r="A10" i="19" s="1"/>
  <c r="A11" i="19" s="1"/>
  <c r="A12" i="19" s="1"/>
  <c r="A13" i="19" s="1"/>
  <c r="A23" i="19"/>
  <c r="A24" i="19" s="1"/>
  <c r="A25" i="19" s="1"/>
  <c r="A26" i="19" l="1"/>
  <c r="A27" i="19" s="1"/>
  <c r="A28" i="19" l="1"/>
  <c r="A32" i="19" s="1"/>
  <c r="A30" i="19"/>
  <c r="A5" i="16"/>
  <c r="A6" i="16" s="1"/>
  <c r="A7" i="16" s="1"/>
  <c r="A8" i="16" s="1"/>
  <c r="A9" i="16" s="1"/>
  <c r="A10" i="16" s="1"/>
  <c r="A11" i="16" s="1"/>
  <c r="A5" i="13"/>
  <c r="A6" i="13" s="1"/>
  <c r="A31" i="19" l="1"/>
  <c r="A29" i="19"/>
  <c r="A13" i="16"/>
  <c r="A12" i="16"/>
  <c r="A7" i="13"/>
  <c r="A8" i="13" s="1"/>
  <c r="A9" i="13" s="1"/>
  <c r="A10" i="13" s="1"/>
  <c r="A11" i="13" s="1"/>
  <c r="A12" i="13" s="1"/>
  <c r="A27" i="16"/>
  <c r="A28" i="16" s="1"/>
  <c r="A29" i="16" s="1"/>
  <c r="A30" i="16" s="1"/>
  <c r="A31" i="16" s="1"/>
  <c r="A32" i="16" s="1"/>
  <c r="A33" i="16" s="1"/>
  <c r="A34" i="16" s="1"/>
  <c r="A35" i="16" s="1"/>
  <c r="A36" i="16" s="1"/>
  <c r="A16" i="16" l="1"/>
  <c r="A17" i="16" s="1"/>
  <c r="A18" i="16" s="1"/>
  <c r="A19" i="16" s="1"/>
  <c r="A20" i="16" s="1"/>
  <c r="A21" i="16" s="1"/>
  <c r="A22" i="16" s="1"/>
  <c r="A23" i="16" s="1"/>
  <c r="A24" i="16" s="1"/>
  <c r="A25" i="16" s="1"/>
</calcChain>
</file>

<file path=xl/sharedStrings.xml><?xml version="1.0" encoding="utf-8"?>
<sst xmlns="http://schemas.openxmlformats.org/spreadsheetml/2006/main" count="519" uniqueCount="308">
  <si>
    <t>OPEN</t>
  </si>
  <si>
    <t>All</t>
  </si>
  <si>
    <t>Recess</t>
  </si>
  <si>
    <t>IEEE-SA Stds. Board Bylaws on Patents in Std's. &amp; Guidelines</t>
  </si>
  <si>
    <t>Chair</t>
  </si>
  <si>
    <t>https://mentor.ieee.org/802.15/documents</t>
  </si>
  <si>
    <t>EST</t>
  </si>
  <si>
    <t>Task Group 15.4ab - Next Generation UWB</t>
  </si>
  <si>
    <t>AoB, Next Steps, Closing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</si>
  <si>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</si>
  <si>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</si>
  <si>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</si>
  <si>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</si>
  <si>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</si>
  <si>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</si>
  <si>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</si>
  <si>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</si>
  <si>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</si>
  <si>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</si>
  <si>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</si>
  <si>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</si>
  <si>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</si>
  <si>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</si>
  <si>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</si>
  <si>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</si>
  <si>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</si>
  <si>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</si>
  <si>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</si>
  <si>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</si>
  <si>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</si>
  <si>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</si>
  <si>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</si>
  <si>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</si>
  <si>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</si>
  <si>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</si>
  <si>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</si>
  <si>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</si>
  <si>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</si>
  <si>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</si>
  <si>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</si>
  <si>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</si>
  <si>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</si>
  <si>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</si>
  <si>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</si>
  <si>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</si>
  <si>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</si>
  <si>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</si>
  <si>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</si>
  <si>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</si>
  <si>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</si>
  <si>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</si>
  <si>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</si>
  <si>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</si>
  <si>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</si>
  <si>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</si>
  <si>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</si>
  <si>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</si>
  <si>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</si>
  <si>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</si>
  <si>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</si>
  <si>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</si>
  <si>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</si>
  <si>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</si>
  <si>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</si>
  <si>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</si>
  <si>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</si>
  <si>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802.15 WG Opening Plenary
(Virtual Rm 1)</t>
  </si>
  <si>
    <t>802.15 WG Closing Plenary
(Virtual Rm 1)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</si>
  <si>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</si>
  <si>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</si>
  <si>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</si>
  <si>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FRIDAY</t>
  </si>
  <si>
    <t>SC
MAINT</t>
  </si>
  <si>
    <t>http://802world.org/plenary/</t>
  </si>
  <si>
    <t>LUNCH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</si>
  <si>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</si>
  <si>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</si>
  <si>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</si>
  <si>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</si>
  <si>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</si>
  <si>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</si>
  <si>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</si>
  <si>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t>Local
Time</t>
  </si>
  <si>
    <t>LEGEND</t>
  </si>
  <si>
    <t>TG4ab</t>
  </si>
  <si>
    <t>SC-IETF</t>
  </si>
  <si>
    <t>TG4ac</t>
  </si>
  <si>
    <t>15.4 Amend: Privacy</t>
  </si>
  <si>
    <t>SC-M</t>
  </si>
  <si>
    <t>Standing Committee on Maintenance and Rules</t>
  </si>
  <si>
    <t>SC-THz</t>
  </si>
  <si>
    <t>Standing Committee on Terahertz</t>
  </si>
  <si>
    <t>TG6ma</t>
  </si>
  <si>
    <t>15.6 Revision to 15.6-2012 (and adding BAN/VAN)</t>
  </si>
  <si>
    <t>TG7a</t>
  </si>
  <si>
    <t>TG14</t>
  </si>
  <si>
    <t>TG15</t>
  </si>
  <si>
    <t>TG16t</t>
  </si>
  <si>
    <t>Chaplin</t>
  </si>
  <si>
    <t>Social</t>
  </si>
  <si>
    <t>TBD</t>
  </si>
  <si>
    <t>The weekly session of the IEEE P802.15 WG on WSN is given in graphic format below. Local Time is meeting location time.</t>
  </si>
  <si>
    <t xml:space="preserve">Discussion and approval of Agenda </t>
  </si>
  <si>
    <t>Discussion and approval of prior minutes</t>
  </si>
  <si>
    <t>15.7 Amend: Optical Camera Communications (OCC)</t>
  </si>
  <si>
    <t>Consolodated Comment work (status, review, resolve)</t>
  </si>
  <si>
    <t>Request/contribution topic</t>
  </si>
  <si>
    <t>Who</t>
  </si>
  <si>
    <t>Document</t>
  </si>
  <si>
    <t>Duration</t>
  </si>
  <si>
    <t>Preferred Slot</t>
  </si>
  <si>
    <t>Assigned</t>
  </si>
  <si>
    <t xml:space="preserve">Chaplin </t>
  </si>
  <si>
    <t>Comment status and review</t>
  </si>
  <si>
    <t>Approval?</t>
  </si>
  <si>
    <t>Additional links:</t>
  </si>
  <si>
    <t>Additional links</t>
  </si>
  <si>
    <t>8.10</t>
  </si>
  <si>
    <t>WEBEX INFO</t>
  </si>
  <si>
    <t>TG4ad</t>
  </si>
  <si>
    <t>15.4 Amend: Next Gen SUN PHYs</t>
  </si>
  <si>
    <t>Opening report and discussion: Plan and objectives for the week</t>
  </si>
  <si>
    <t>Ready for approval</t>
  </si>
  <si>
    <t>Req Date</t>
  </si>
  <si>
    <t>Reces</t>
  </si>
  <si>
    <t>Comment Status</t>
  </si>
  <si>
    <t>(Informational)</t>
  </si>
  <si>
    <t>Virtual Rm 1</t>
  </si>
  <si>
    <t>Virtual Rm 2</t>
  </si>
  <si>
    <t>Virtual Rm 3</t>
  </si>
  <si>
    <t>Virtual Rm 4</t>
  </si>
  <si>
    <t>802
JTC1
802.24</t>
  </si>
  <si>
    <t xml:space="preserve">Dinner on
your own
</t>
  </si>
  <si>
    <t>Clint Claplin</t>
  </si>
  <si>
    <t>Breakout planning and meeting logistics</t>
  </si>
  <si>
    <t>Comment resolutoin contribution TBD</t>
  </si>
  <si>
    <t>Verso</t>
  </si>
  <si>
    <t xml:space="preserve">Editor's review </t>
  </si>
  <si>
    <t>Comment resolution approvals (motions)</t>
  </si>
  <si>
    <t>Comment resolutoin contribution (TBD</t>
  </si>
  <si>
    <t>Times in Central Eastern Daylight Time (EDT) GMT-4</t>
  </si>
  <si>
    <t>SATURDAY</t>
  </si>
  <si>
    <t>TG4ac
Privacy</t>
  </si>
  <si>
    <t>TG9a
EDHOC KMP</t>
  </si>
  <si>
    <t>802.15 WG
Prep</t>
  </si>
  <si>
    <t>802 Wireless
Chairs
Standing Committee</t>
  </si>
  <si>
    <t>TG4ae
Ascon
Crypt Alg</t>
  </si>
  <si>
    <t>WG15 TG
Tech Ed</t>
  </si>
  <si>
    <t>WG15</t>
  </si>
  <si>
    <t>802.15 WG Activities &amp; Joint WG Activities</t>
  </si>
  <si>
    <t>Standing Committee on IETF Related Activities (part of WG Mid-Week)</t>
  </si>
  <si>
    <t>TG4ae</t>
  </si>
  <si>
    <t>15.4 Amend: Ascon Cryptographic Algorithms</t>
  </si>
  <si>
    <t>SC WNG</t>
  </si>
  <si>
    <t>Standing Committee on Wireless Next Generation</t>
  </si>
  <si>
    <t>802 Activities (LMSC or Other)</t>
  </si>
  <si>
    <t>Jnt/Rec See 802 Cal.</t>
  </si>
  <si>
    <t>Joint Mtg. w/Other 802 WG &amp; WG Offering Reciprocal Credit - See 802 Cal. for Webex Info</t>
  </si>
  <si>
    <t>TG9a</t>
  </si>
  <si>
    <t>15.9 Amend: EDHOC KMP</t>
  </si>
  <si>
    <t>Interest Group on Next Gen OWC</t>
  </si>
  <si>
    <t>IG Access</t>
  </si>
  <si>
    <t>Interest Group on Access Techniques</t>
  </si>
  <si>
    <t>1.10</t>
  </si>
  <si>
    <t>Status of consolodated comments, assignment shuffling.updates</t>
  </si>
  <si>
    <t>Jnt/Recip 
Credit
See 802
Cal</t>
  </si>
  <si>
    <t>TG4ab
NG UWB</t>
  </si>
  <si>
    <t>TG4ad
NG SUN PHYs</t>
  </si>
  <si>
    <t>802.15 WG Midweek Plenary
(Virtual Rm 1)</t>
  </si>
  <si>
    <t>SC
THz</t>
  </si>
  <si>
    <t>TG16t
Lic NB</t>
  </si>
  <si>
    <t>15.4 Amend: Next Gen UWB</t>
  </si>
  <si>
    <t>UWB Ad Hoc Networks (in hibernation)</t>
  </si>
  <si>
    <t>NB Ad Hoc Networks (in hibernation)</t>
  </si>
  <si>
    <t>16 Amend: Licensed Narrowband</t>
  </si>
  <si>
    <t>IG NG OWC</t>
  </si>
  <si>
    <t>November 2024 802 Plenary Session</t>
  </si>
  <si>
    <t>Hour</t>
  </si>
  <si>
    <t>Agenda review, status update</t>
  </si>
  <si>
    <t>154th IEEE 802.15 WSN SESSION</t>
  </si>
  <si>
    <t>Kobe Covention Center - Kobe, Japan</t>
  </si>
  <si>
    <t>802 WIRELESS
OPENING MEETING</t>
  </si>
  <si>
    <t>802.15 AC Meeting  (Virtual Rm 1)</t>
  </si>
  <si>
    <t>SC WNG - Special 802.15 Technology Focus
w/Technology Demos
(Virtual Rm 1)</t>
  </si>
  <si>
    <t>Monday 13-Jan PM1: TG Opening; Status, review and preparation; comment resolution</t>
  </si>
  <si>
    <t>Wednesday 15-Jan PM1: Status, review and comment resolution</t>
  </si>
  <si>
    <t>Thursday 16-Jan AM1: Status, review and comment resolution</t>
  </si>
  <si>
    <t>Thursday 16-Jan AM2: Status, review and comment resolution</t>
  </si>
  <si>
    <t xml:space="preserve">Thursday 16-Jan PM1: More comment resoluition, TG closing </t>
  </si>
  <si>
    <t>Thursday 16-Jan PM2: Working Group Closing</t>
  </si>
  <si>
    <t xml:space="preserve">Monday 13-Jan PM2: Comment Resolution </t>
  </si>
  <si>
    <t xml:space="preserve">Tuesday 14-Jan  AM1: Comment Resolution </t>
  </si>
  <si>
    <t xml:space="preserve">Tuesday 14-Jan PM1: Comment Resolution </t>
  </si>
  <si>
    <t>Minutes of November Plenary</t>
  </si>
  <si>
    <t>Minutes of Conference Callsm November 2024 through January 2025</t>
  </si>
  <si>
    <t>R1</t>
  </si>
  <si>
    <t>Tue PM1</t>
  </si>
  <si>
    <t>Tue PM2</t>
  </si>
  <si>
    <t>Potential Room Times</t>
  </si>
  <si>
    <t>Tue AM2</t>
  </si>
  <si>
    <t>Virtual 1</t>
  </si>
  <si>
    <t>Virtual 4</t>
  </si>
  <si>
    <t>Room</t>
  </si>
  <si>
    <t>Hongwon</t>
  </si>
  <si>
    <t>https://mentor.ieee.org/802.15/dcn/25/15-25-0012-00-04ab-proposed-resolution-for-mms-public-part3.docx</t>
  </si>
  <si>
    <t>15-25-0012</t>
  </si>
  <si>
    <t>Proposed Resolution for MMS – Public part 3</t>
  </si>
  <si>
    <t xml:space="preserve">Tue AM1, Wed PM1 </t>
  </si>
  <si>
    <t>Panpan</t>
  </si>
  <si>
    <t>https://mentor.ieee.org/802.15/dcn/24/15-24-0687-03-04ab-lb207-d01-comment-resolution-message-control-cids-289-313-1032-and-1033.docx</t>
  </si>
  <si>
    <t>15-24-0687</t>
  </si>
  <si>
    <t>√</t>
  </si>
  <si>
    <t>Proposed Resolutions for CID 261,900</t>
  </si>
  <si>
    <t>Message Control -- CIDs 289, 313, 1032, and 1033</t>
  </si>
  <si>
    <t>15-25-0014</t>
  </si>
  <si>
    <t>any PM1</t>
  </si>
  <si>
    <t>https://mentor.ieee.org/802.15/dcn/25/15-25-0014-00-04ab-proposed-resolutions-for-cid-261-900.docx</t>
  </si>
  <si>
    <t>Carlos</t>
  </si>
  <si>
    <t>channel access mechanisms in ETSI</t>
  </si>
  <si>
    <t xml:space="preserve"> AM1 or AM2</t>
  </si>
  <si>
    <t xml:space="preserve">YOUNGWAN </t>
  </si>
  <si>
    <t>Wed</t>
  </si>
  <si>
    <t>Thur</t>
  </si>
  <si>
    <t>15-24-0407</t>
  </si>
  <si>
    <t>CRs for Extended address: 4 CIDs (10 mins)</t>
  </si>
  <si>
    <t>CRs for CIR Report: 11 CIDs (20 mins)</t>
  </si>
  <si>
    <t>CRs for miscel MMS comments 1: 1 CID (5 mins)</t>
  </si>
  <si>
    <t xml:space="preserve">Rojan </t>
  </si>
  <si>
    <t>15-25-0016</t>
  </si>
  <si>
    <t>15-25-0017</t>
  </si>
  <si>
    <t>15-25-0018</t>
  </si>
  <si>
    <t>15-24-0381</t>
  </si>
  <si>
    <t>Proposed Resolution for Security – PT Data</t>
  </si>
  <si>
    <t>Morning but PM ok</t>
  </si>
  <si>
    <t>Xiliang</t>
  </si>
  <si>
    <t>https://mentor.ieee.org/802.15/dcn/25/15-25-0009-03-04ab-proposed-resolutions-for-cid-100-962.docx</t>
  </si>
  <si>
    <t>CIDs: 100, 962.</t>
  </si>
  <si>
    <t>15-25-0009</t>
  </si>
  <si>
    <t>https://mentor.ieee.org/802.15/dcn/25/15-25-0018-00-04ab-lb207-crs-for-miscel-mms-comments.docx</t>
  </si>
  <si>
    <t>https://mentor.ieee.org/802.15/dcn/25/15-25-0017-00-04ab-crs-for-cir-report.docx</t>
  </si>
  <si>
    <t>https://mentor.ieee.org/802.15/dcn/25/15-25-0016-00-04ab-lb207-crs-for-extended-address.docx</t>
  </si>
  <si>
    <t>To be announced</t>
  </si>
  <si>
    <t>Tue AM1</t>
  </si>
  <si>
    <t>Wed PM1</t>
  </si>
  <si>
    <t>Thr AM2</t>
  </si>
  <si>
    <t xml:space="preserve">Tuesday 14-Jan  AM2: Comment Resolution </t>
  </si>
  <si>
    <t>Alex</t>
  </si>
  <si>
    <t>Not Monday</t>
  </si>
  <si>
    <t>https://mentor.ieee.org/802.15/dcn/24/15-24-0521-01-04ab-lb207-d01-comment-resolution-no-censensus-cids-994-1008.docx</t>
  </si>
  <si>
    <t>15-25-0521</t>
  </si>
  <si>
    <t>LBT related comments</t>
  </si>
  <si>
    <t>15-24-0609</t>
  </si>
  <si>
    <t>15-25-0004</t>
  </si>
  <si>
    <t>comment resolutions misc-C Update</t>
  </si>
  <si>
    <t>https://mentor.ieee.org/802.15/dcn/25/15-25-0032-00-04ab-tg4ab-meeting-slides-jan-2025.pptx</t>
  </si>
  <si>
    <t>15-25-0034</t>
  </si>
  <si>
    <t>https://mentor.ieee.org/802.15/dcn/25/15-25-0011-00-04ab-tg4ab-conf-call-mins-nov-2024-to-jan-2025.docx</t>
  </si>
  <si>
    <t>Below</t>
  </si>
  <si>
    <t>https://mentor.ieee.org/802.15/dcn/25/15-25-0010-00-04ab-tg4ab-nov-plenary-mins.docx</t>
  </si>
  <si>
    <t>15-25-0010</t>
  </si>
  <si>
    <t>15-25-0011</t>
  </si>
  <si>
    <t>15-24-0371</t>
  </si>
  <si>
    <t>https://mentor.ieee.org/802.15/dcn/24/15-24-0609-00-04ab-d01-comment-resolutions-misc-c.docx</t>
  </si>
  <si>
    <t>https://mentor.ieee.org/802.15/dcn/24/15-24-0371-34-04ab-consolidated-comments-draft-1-0.xlsm</t>
  </si>
  <si>
    <t>One to many CID update</t>
  </si>
  <si>
    <t>15-25-0015</t>
  </si>
  <si>
    <t>Jinjing</t>
  </si>
  <si>
    <t>Comment resolutions TBD</t>
  </si>
  <si>
    <t>https://mentor.ieee.org/802.15/dcn/24/15-24-0381-03-04ab-proposed-resolution-for-security-pt-data.docx</t>
  </si>
  <si>
    <t>https://mentor.ieee.org/802.15/dcn/25/15-25-0015-02-04ab-updated-resolution-for-one-to-many-cid-584-590-593-594-and-1166.docx</t>
  </si>
  <si>
    <t xml:space="preserve">Wenzheng </t>
  </si>
  <si>
    <t>https://mentor.ieee.org/802.15/dcn/24/15-24-0471-01-04ab-proposed-resolutions-for-cid-192-198.docx</t>
  </si>
  <si>
    <t>15-25-0471</t>
  </si>
  <si>
    <t>15-24-0576</t>
  </si>
  <si>
    <t>Riku</t>
  </si>
  <si>
    <t xml:space="preserve">Thur </t>
  </si>
  <si>
    <t>Non-interleaved (pref Wed)</t>
  </si>
  <si>
    <t>Wed PM2</t>
  </si>
  <si>
    <t>Billy</t>
  </si>
  <si>
    <t>.</t>
  </si>
  <si>
    <t>15-25-0008</t>
  </si>
  <si>
    <t>Mikael</t>
  </si>
  <si>
    <t>15-24-0619</t>
  </si>
  <si>
    <t>15-25-0027</t>
  </si>
  <si>
    <t>15-25-0028</t>
  </si>
  <si>
    <t>15-25-0038</t>
  </si>
  <si>
    <t>Billly</t>
  </si>
  <si>
    <t>CID 11</t>
  </si>
  <si>
    <t>Misc commets</t>
  </si>
  <si>
    <t>Pooria</t>
  </si>
  <si>
    <t>15-25-0042</t>
  </si>
  <si>
    <t>15-25-0043</t>
  </si>
  <si>
    <t>General comment resolution work</t>
  </si>
  <si>
    <t>https://mentor.ieee.org/802.15/dcn/25/15-25-0008-00-04ab-proposed-resolution-for-comment-id-417-420-421-424-444-on-message-sequence-charts.docx</t>
  </si>
  <si>
    <t>Proposed resolution for comment ID 417-420-421-424-444 on message sequence charts</t>
  </si>
  <si>
    <t>CID 1287 DRBG for RIFs</t>
  </si>
  <si>
    <t xml:space="preserve">Proposed Comments Resolution for 15.4ab D1.0 NB Channel Map Comments: Part 2	</t>
  </si>
  <si>
    <t xml:space="preserve">Proposed Comments Resolution for 15.4ab D1.0 Sensing Comments- Part 3	</t>
  </si>
  <si>
    <t>Misc Comments</t>
  </si>
  <si>
    <t>https://mentor.ieee.org/802.15/dcn/24/15-24-0407-07-04ab-proposed-resolution-for-cid-988.docx</t>
  </si>
  <si>
    <t>https://mentor.ieee.org/802.15/dcn/25/15-25-0038-00-04ab-cid-11-resolution.docx</t>
  </si>
  <si>
    <t>https://mentor.ieee.org/802.15/dcn/24/15-24-0381-04-04ab-proposed-resolution-for-security-pt-data.docx</t>
  </si>
  <si>
    <t>https://mentor.ieee.org/802.15/dcn/25/15-25-0018-01-04ab-lb207-crs-for-miscel-mms-comments.docx</t>
  </si>
  <si>
    <t>Rojan</t>
  </si>
  <si>
    <t>15-25-0050</t>
  </si>
  <si>
    <t>Misc comments</t>
  </si>
  <si>
    <t xml:space="preserve">Proposed Resolution for MMS - Public part3	</t>
  </si>
  <si>
    <t>Comment Resolution - Part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</si>
</sst>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d\-mmm\-yy;@"/>
  </numFmts>
  <fonts count="7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sz val="11"/>
      <color rgb="FF242424"/>
      <name val="Calibri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b/>
      <u/>
      <sz val="8"/>
      <color rgb="FF0000FF"/>
      <name val="Arial"/>
      <family val="2"/>
    </font>
    <font>
      <b/>
      <u/>
      <sz val="14"/>
      <color theme="10"/>
      <name val="Arial"/>
      <family val="2"/>
    </font>
    <font>
      <sz val="10"/>
      <name val="Aptos Narrow"/>
      <family val="2"/>
    </font>
    <font>
      <sz val="11"/>
      <name val="Aptos"/>
      <family val="2"/>
    </font>
  </fonts>
  <fills count="3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48A54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4">
    <xf numFmtId="0" fontId="0" fillId="0" borderId="0"/>
    <xf numFmtId="165" fontId="25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5" fillId="0" borderId="0"/>
    <xf numFmtId="164" fontId="26" fillId="0" borderId="0"/>
    <xf numFmtId="0" fontId="27" fillId="0" borderId="0"/>
    <xf numFmtId="0" fontId="32" fillId="0" borderId="0"/>
    <xf numFmtId="0" fontId="19" fillId="0" borderId="0"/>
    <xf numFmtId="164" fontId="33" fillId="0" borderId="0"/>
    <xf numFmtId="164" fontId="35" fillId="0" borderId="0" applyNumberFormat="0" applyFill="0" applyBorder="0" applyAlignment="0" applyProtection="0"/>
    <xf numFmtId="43" fontId="34" fillId="0" borderId="0" applyFont="0" applyFill="0" applyBorder="0" applyAlignment="0" applyProtection="0"/>
    <xf numFmtId="0" fontId="18" fillId="0" borderId="0"/>
    <xf numFmtId="0" fontId="45" fillId="0" borderId="0" applyNumberFormat="0" applyFill="0" applyBorder="0" applyAlignment="0" applyProtection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45" fillId="0" borderId="0" applyNumberForma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297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0" borderId="0" xfId="0" applyFont="1"/>
    <xf numFmtId="18" fontId="23" fillId="0" borderId="0" xfId="10" applyNumberFormat="1" applyFont="1"/>
    <xf numFmtId="0" fontId="25" fillId="0" borderId="0" xfId="6"/>
    <xf numFmtId="0" fontId="24" fillId="0" borderId="0" xfId="10" applyFont="1"/>
    <xf numFmtId="49" fontId="24" fillId="0" borderId="0" xfId="6" applyNumberFormat="1" applyFont="1" applyAlignment="1">
      <alignment horizontal="left"/>
    </xf>
    <xf numFmtId="18" fontId="24" fillId="0" borderId="0" xfId="10" applyNumberFormat="1" applyFont="1"/>
    <xf numFmtId="0" fontId="23" fillId="0" borderId="0" xfId="6" applyFont="1"/>
    <xf numFmtId="0" fontId="23" fillId="0" borderId="0" xfId="10" applyFont="1" applyAlignment="1">
      <alignment horizontal="center"/>
    </xf>
    <xf numFmtId="18" fontId="23" fillId="0" borderId="0" xfId="0" applyNumberFormat="1" applyFont="1"/>
    <xf numFmtId="0" fontId="29" fillId="0" borderId="0" xfId="3"/>
    <xf numFmtId="18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9" fontId="36" fillId="0" borderId="0" xfId="6" applyNumberFormat="1" applyFont="1" applyAlignment="1">
      <alignment horizontal="left"/>
    </xf>
    <xf numFmtId="0" fontId="36" fillId="0" borderId="0" xfId="10" applyFont="1" applyAlignment="1">
      <alignment horizontal="center"/>
    </xf>
    <xf numFmtId="0" fontId="36" fillId="0" borderId="0" xfId="10" applyFont="1"/>
    <xf numFmtId="18" fontId="25" fillId="0" borderId="0" xfId="6" applyNumberFormat="1" applyAlignment="1">
      <alignment horizontal="right"/>
    </xf>
    <xf numFmtId="0" fontId="37" fillId="0" borderId="0" xfId="6" applyFont="1"/>
    <xf numFmtId="0" fontId="21" fillId="0" borderId="0" xfId="0" applyFont="1" applyAlignment="1">
      <alignment wrapText="1"/>
    </xf>
    <xf numFmtId="0" fontId="20" fillId="0" borderId="0" xfId="10" applyFont="1"/>
    <xf numFmtId="0" fontId="38" fillId="0" borderId="0" xfId="0" applyFont="1"/>
    <xf numFmtId="49" fontId="23" fillId="0" borderId="0" xfId="6" applyNumberFormat="1" applyFont="1" applyAlignment="1">
      <alignment horizontal="left"/>
    </xf>
    <xf numFmtId="0" fontId="23" fillId="0" borderId="0" xfId="10" applyFont="1"/>
    <xf numFmtId="0" fontId="0" fillId="0" borderId="0" xfId="6" applyFont="1"/>
    <xf numFmtId="18" fontId="47" fillId="0" borderId="0" xfId="0" applyNumberFormat="1" applyFont="1"/>
    <xf numFmtId="0" fontId="25" fillId="0" borderId="0" xfId="6" applyAlignment="1">
      <alignment wrapText="1"/>
    </xf>
    <xf numFmtId="0" fontId="49" fillId="0" borderId="0" xfId="0" applyFont="1"/>
    <xf numFmtId="0" fontId="0" fillId="0" borderId="0" xfId="0" applyAlignment="1">
      <alignment wrapText="1"/>
    </xf>
    <xf numFmtId="0" fontId="60" fillId="0" borderId="0" xfId="0" applyFont="1" applyAlignment="1">
      <alignment vertical="center" wrapText="1"/>
    </xf>
    <xf numFmtId="0" fontId="23" fillId="0" borderId="0" xfId="10" applyFont="1" applyAlignment="1">
      <alignment horizontal="left"/>
    </xf>
    <xf numFmtId="0" fontId="23" fillId="0" borderId="0" xfId="10" quotePrefix="1" applyFont="1" applyAlignment="1">
      <alignment horizontal="right"/>
    </xf>
    <xf numFmtId="16" fontId="0" fillId="0" borderId="0" xfId="0" applyNumberFormat="1"/>
    <xf numFmtId="0" fontId="60" fillId="0" borderId="0" xfId="0" applyFont="1" applyAlignment="1">
      <alignment vertical="center"/>
    </xf>
    <xf numFmtId="0" fontId="29" fillId="0" borderId="0" xfId="3" applyAlignment="1">
      <alignment vertical="center"/>
    </xf>
    <xf numFmtId="0" fontId="29" fillId="0" borderId="0" xfId="3" applyAlignment="1"/>
    <xf numFmtId="0" fontId="23" fillId="0" borderId="0" xfId="0" quotePrefix="1" applyFont="1" applyAlignment="1">
      <alignment horizontal="right"/>
    </xf>
    <xf numFmtId="0" fontId="67" fillId="6" borderId="1" xfId="12" applyNumberFormat="1" applyFont="1" applyFill="1" applyBorder="1" applyAlignment="1">
      <alignment horizontal="center" vertical="center" wrapText="1"/>
    </xf>
    <xf numFmtId="0" fontId="67" fillId="6" borderId="8" xfId="12" applyNumberFormat="1" applyFont="1" applyFill="1" applyBorder="1" applyAlignment="1">
      <alignment horizontal="center" vertical="center" wrapText="1"/>
    </xf>
    <xf numFmtId="0" fontId="67" fillId="6" borderId="0" xfId="12" applyNumberFormat="1" applyFont="1" applyFill="1" applyAlignment="1">
      <alignment horizontal="center" vertical="center" wrapText="1"/>
    </xf>
    <xf numFmtId="0" fontId="67" fillId="6" borderId="3" xfId="12" applyNumberFormat="1" applyFont="1" applyFill="1" applyBorder="1" applyAlignment="1">
      <alignment horizontal="center" vertical="center" wrapText="1"/>
    </xf>
    <xf numFmtId="0" fontId="67" fillId="6" borderId="5" xfId="12" applyNumberFormat="1" applyFont="1" applyFill="1" applyBorder="1" applyAlignment="1">
      <alignment horizontal="center" vertical="center" wrapText="1"/>
    </xf>
    <xf numFmtId="0" fontId="67" fillId="6" borderId="10" xfId="12" applyNumberFormat="1" applyFont="1" applyFill="1" applyBorder="1" applyAlignment="1">
      <alignment horizontal="center" vertical="center" wrapText="1"/>
    </xf>
    <xf numFmtId="0" fontId="35" fillId="24" borderId="19" xfId="12" applyNumberFormat="1" applyFill="1" applyBorder="1" applyAlignment="1">
      <alignment horizontal="center" vertical="center" wrapText="1"/>
    </xf>
    <xf numFmtId="0" fontId="35" fillId="24" borderId="20" xfId="12" applyNumberFormat="1" applyFill="1" applyBorder="1" applyAlignment="1">
      <alignment horizontal="center" vertical="center" wrapText="1"/>
    </xf>
    <xf numFmtId="0" fontId="62" fillId="25" borderId="11" xfId="0" applyFont="1" applyFill="1" applyBorder="1" applyAlignment="1">
      <alignment horizontal="center" vertical="center" wrapText="1"/>
    </xf>
    <xf numFmtId="0" fontId="64" fillId="25" borderId="1" xfId="0" applyFont="1" applyFill="1" applyBorder="1" applyAlignment="1">
      <alignment horizontal="center" vertical="center"/>
    </xf>
    <xf numFmtId="0" fontId="64" fillId="25" borderId="1" xfId="0" applyFont="1" applyFill="1" applyBorder="1" applyAlignment="1">
      <alignment vertical="center"/>
    </xf>
    <xf numFmtId="0" fontId="63" fillId="25" borderId="1" xfId="0" applyFont="1" applyFill="1" applyBorder="1" applyAlignment="1">
      <alignment horizontal="left" vertical="center" indent="2"/>
    </xf>
    <xf numFmtId="0" fontId="35" fillId="24" borderId="21" xfId="12" applyNumberFormat="1" applyFill="1" applyBorder="1" applyAlignment="1">
      <alignment horizontal="center" vertical="center" wrapText="1"/>
    </xf>
    <xf numFmtId="0" fontId="46" fillId="28" borderId="10" xfId="12" applyNumberFormat="1" applyFont="1" applyFill="1" applyBorder="1" applyAlignment="1">
      <alignment horizontal="center" vertical="center" wrapText="1"/>
    </xf>
    <xf numFmtId="0" fontId="35" fillId="24" borderId="19" xfId="12" applyNumberFormat="1" applyFill="1" applyBorder="1" applyAlignment="1">
      <alignment horizontal="center" vertical="center" wrapText="1"/>
    </xf>
    <xf numFmtId="0" fontId="64" fillId="25" borderId="8" xfId="0" applyFont="1" applyFill="1" applyBorder="1" applyAlignment="1">
      <alignment vertical="center"/>
    </xf>
    <xf numFmtId="0" fontId="62" fillId="25" borderId="9" xfId="0" applyFont="1" applyFill="1" applyBorder="1" applyAlignment="1">
      <alignment horizontal="center" vertical="center" wrapText="1"/>
    </xf>
    <xf numFmtId="0" fontId="63" fillId="25" borderId="0" xfId="0" applyFont="1" applyFill="1" applyAlignment="1">
      <alignment horizontal="left" indent="2"/>
    </xf>
    <xf numFmtId="0" fontId="65" fillId="25" borderId="0" xfId="0" applyFont="1" applyFill="1"/>
    <xf numFmtId="0" fontId="65" fillId="25" borderId="3" xfId="0" applyFont="1" applyFill="1" applyBorder="1"/>
    <xf numFmtId="0" fontId="64" fillId="25" borderId="5" xfId="0" applyFont="1" applyFill="1" applyBorder="1" applyAlignment="1">
      <alignment horizontal="left" vertical="center" indent="2"/>
    </xf>
    <xf numFmtId="0" fontId="64" fillId="25" borderId="5" xfId="0" applyFont="1" applyFill="1" applyBorder="1" applyAlignment="1">
      <alignment vertical="center"/>
    </xf>
    <xf numFmtId="0" fontId="64" fillId="25" borderId="5" xfId="0" applyFont="1" applyFill="1" applyBorder="1" applyAlignment="1">
      <alignment horizontal="center" vertical="center"/>
    </xf>
    <xf numFmtId="0" fontId="64" fillId="25" borderId="10" xfId="0" applyFont="1" applyFill="1" applyBorder="1" applyAlignment="1">
      <alignment vertical="center"/>
    </xf>
    <xf numFmtId="0" fontId="57" fillId="24" borderId="11" xfId="0" applyFont="1" applyFill="1" applyBorder="1" applyAlignment="1">
      <alignment horizontal="center" vertical="center" wrapText="1"/>
    </xf>
    <xf numFmtId="0" fontId="21" fillId="24" borderId="1" xfId="0" applyFont="1" applyFill="1" applyBorder="1" applyAlignment="1">
      <alignment horizontal="center" vertical="center"/>
    </xf>
    <xf numFmtId="0" fontId="21" fillId="24" borderId="8" xfId="0" applyFont="1" applyFill="1" applyBorder="1" applyAlignment="1">
      <alignment horizontal="center" vertical="center"/>
    </xf>
    <xf numFmtId="0" fontId="21" fillId="24" borderId="2" xfId="0" applyFont="1" applyFill="1" applyBorder="1" applyAlignment="1">
      <alignment horizontal="center" vertical="center" wrapText="1"/>
    </xf>
    <xf numFmtId="0" fontId="21" fillId="24" borderId="1" xfId="0" applyFont="1" applyFill="1" applyBorder="1" applyAlignment="1">
      <alignment horizontal="center" vertical="center" wrapText="1"/>
    </xf>
    <xf numFmtId="0" fontId="21" fillId="24" borderId="8" xfId="0" applyFont="1" applyFill="1" applyBorder="1" applyAlignment="1">
      <alignment horizontal="center" vertical="center" wrapText="1"/>
    </xf>
    <xf numFmtId="0" fontId="57" fillId="24" borderId="9" xfId="0" applyFont="1" applyFill="1" applyBorder="1" applyAlignment="1">
      <alignment horizontal="center" vertical="center" wrapText="1"/>
    </xf>
    <xf numFmtId="166" fontId="21" fillId="24" borderId="0" xfId="0" applyNumberFormat="1" applyFont="1" applyFill="1" applyAlignment="1">
      <alignment horizontal="center" vertical="center"/>
    </xf>
    <xf numFmtId="166" fontId="21" fillId="24" borderId="3" xfId="0" applyNumberFormat="1" applyFont="1" applyFill="1" applyBorder="1" applyAlignment="1">
      <alignment horizontal="center" vertical="center"/>
    </xf>
    <xf numFmtId="166" fontId="21" fillId="24" borderId="0" xfId="0" applyNumberFormat="1" applyFont="1" applyFill="1" applyAlignment="1">
      <alignment horizontal="center" vertical="center" wrapText="1"/>
    </xf>
    <xf numFmtId="166" fontId="21" fillId="24" borderId="3" xfId="0" applyNumberFormat="1" applyFont="1" applyFill="1" applyBorder="1" applyAlignment="1">
      <alignment horizontal="center" vertical="center" wrapText="1"/>
    </xf>
    <xf numFmtId="166" fontId="21" fillId="24" borderId="4" xfId="0" applyNumberFormat="1" applyFont="1" applyFill="1" applyBorder="1" applyAlignment="1">
      <alignment horizontal="center" vertical="center" wrapText="1"/>
    </xf>
    <xf numFmtId="166" fontId="21" fillId="24" borderId="6" xfId="0" applyNumberFormat="1" applyFont="1" applyFill="1" applyBorder="1" applyAlignment="1">
      <alignment horizontal="center" vertical="center" wrapText="1"/>
    </xf>
    <xf numFmtId="166" fontId="21" fillId="24" borderId="5" xfId="0" applyNumberFormat="1" applyFont="1" applyFill="1" applyBorder="1" applyAlignment="1">
      <alignment horizontal="center" vertical="center" wrapText="1"/>
    </xf>
    <xf numFmtId="166" fontId="21" fillId="24" borderId="10" xfId="0" applyNumberFormat="1" applyFont="1" applyFill="1" applyBorder="1" applyAlignment="1">
      <alignment horizontal="center" vertical="center" wrapText="1"/>
    </xf>
    <xf numFmtId="166" fontId="61" fillId="24" borderId="17" xfId="0" applyNumberFormat="1" applyFont="1" applyFill="1" applyBorder="1" applyAlignment="1">
      <alignment horizontal="center" vertical="center"/>
    </xf>
    <xf numFmtId="166" fontId="61" fillId="24" borderId="22" xfId="0" applyNumberFormat="1" applyFont="1" applyFill="1" applyBorder="1" applyAlignment="1">
      <alignment horizontal="center" vertical="center"/>
    </xf>
    <xf numFmtId="166" fontId="61" fillId="24" borderId="18" xfId="0" applyNumberFormat="1" applyFont="1" applyFill="1" applyBorder="1" applyAlignment="1">
      <alignment horizontal="center" vertical="center"/>
    </xf>
    <xf numFmtId="0" fontId="43" fillId="12" borderId="4" xfId="0" applyFont="1" applyFill="1" applyBorder="1" applyAlignment="1">
      <alignment horizontal="center" vertical="center" wrapText="1"/>
    </xf>
    <xf numFmtId="0" fontId="43" fillId="12" borderId="0" xfId="0" applyFont="1" applyFill="1" applyAlignment="1">
      <alignment horizontal="center" vertical="center" wrapText="1"/>
    </xf>
    <xf numFmtId="0" fontId="43" fillId="12" borderId="3" xfId="0" applyFont="1" applyFill="1" applyBorder="1" applyAlignment="1">
      <alignment horizontal="center" vertical="center" wrapText="1"/>
    </xf>
    <xf numFmtId="0" fontId="57" fillId="24" borderId="7" xfId="0" applyFont="1" applyFill="1" applyBorder="1" applyAlignment="1">
      <alignment horizontal="center" vertical="center" wrapText="1"/>
    </xf>
    <xf numFmtId="0" fontId="39" fillId="18" borderId="15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39" fillId="18" borderId="16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42" fillId="5" borderId="16" xfId="0" quotePrefix="1" applyFont="1" applyFill="1" applyBorder="1" applyAlignment="1">
      <alignment horizontal="center" vertical="center" wrapText="1"/>
    </xf>
    <xf numFmtId="0" fontId="39" fillId="6" borderId="2" xfId="0" applyFont="1" applyFill="1" applyBorder="1" applyAlignment="1">
      <alignment horizontal="center" vertical="center" wrapText="1"/>
    </xf>
    <xf numFmtId="0" fontId="39" fillId="6" borderId="1" xfId="0" applyFont="1" applyFill="1" applyBorder="1" applyAlignment="1">
      <alignment horizontal="center" vertical="center" wrapText="1"/>
    </xf>
    <xf numFmtId="0" fontId="39" fillId="6" borderId="8" xfId="0" applyFont="1" applyFill="1" applyBorder="1" applyAlignment="1">
      <alignment horizontal="center" vertical="center" wrapText="1"/>
    </xf>
    <xf numFmtId="0" fontId="40" fillId="21" borderId="11" xfId="0" applyFont="1" applyFill="1" applyBorder="1" applyAlignment="1">
      <alignment horizontal="center" vertical="center" wrapText="1"/>
    </xf>
    <xf numFmtId="0" fontId="41" fillId="9" borderId="11" xfId="0" applyFont="1" applyFill="1" applyBorder="1" applyAlignment="1">
      <alignment horizontal="center" vertical="center" wrapText="1"/>
    </xf>
    <xf numFmtId="0" fontId="41" fillId="19" borderId="11" xfId="0" applyFont="1" applyFill="1" applyBorder="1" applyAlignment="1">
      <alignment horizontal="center" vertical="center" wrapText="1"/>
    </xf>
    <xf numFmtId="0" fontId="41" fillId="22" borderId="11" xfId="0" applyFont="1" applyFill="1" applyBorder="1" applyAlignment="1">
      <alignment horizontal="center" vertical="center" wrapText="1"/>
    </xf>
    <xf numFmtId="0" fontId="48" fillId="4" borderId="12" xfId="0" applyFont="1" applyFill="1" applyBorder="1" applyAlignment="1">
      <alignment horizontal="center" vertical="center" wrapText="1"/>
    </xf>
    <xf numFmtId="0" fontId="48" fillId="4" borderId="14" xfId="0" applyFont="1" applyFill="1" applyBorder="1" applyAlignment="1">
      <alignment horizontal="center" vertical="center" wrapText="1"/>
    </xf>
    <xf numFmtId="0" fontId="48" fillId="4" borderId="13" xfId="0" applyFont="1" applyFill="1" applyBorder="1" applyAlignment="1">
      <alignment horizontal="center" vertical="center" wrapText="1"/>
    </xf>
    <xf numFmtId="0" fontId="40" fillId="2" borderId="11" xfId="0" applyFont="1" applyFill="1" applyBorder="1" applyAlignment="1">
      <alignment horizontal="center" vertical="center" wrapText="1"/>
    </xf>
    <xf numFmtId="0" fontId="40" fillId="17" borderId="11" xfId="0" applyFont="1" applyFill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39" fillId="6" borderId="6" xfId="0" applyFont="1" applyFill="1" applyBorder="1" applyAlignment="1">
      <alignment horizontal="center" vertical="center" wrapText="1"/>
    </xf>
    <xf numFmtId="0" fontId="39" fillId="6" borderId="5" xfId="0" applyFont="1" applyFill="1" applyBorder="1" applyAlignment="1">
      <alignment horizontal="center" vertical="center" wrapText="1"/>
    </xf>
    <xf numFmtId="0" fontId="39" fillId="6" borderId="10" xfId="0" applyFont="1" applyFill="1" applyBorder="1" applyAlignment="1">
      <alignment horizontal="center" vertical="center" wrapText="1"/>
    </xf>
    <xf numFmtId="0" fontId="40" fillId="21" borderId="9" xfId="0" applyFont="1" applyFill="1" applyBorder="1" applyAlignment="1">
      <alignment horizontal="center" vertical="center" wrapText="1"/>
    </xf>
    <xf numFmtId="0" fontId="41" fillId="9" borderId="9" xfId="0" applyFont="1" applyFill="1" applyBorder="1" applyAlignment="1">
      <alignment horizontal="center" vertical="center" wrapText="1"/>
    </xf>
    <xf numFmtId="0" fontId="41" fillId="19" borderId="9" xfId="0" applyFont="1" applyFill="1" applyBorder="1" applyAlignment="1">
      <alignment horizontal="center" vertical="center" wrapText="1"/>
    </xf>
    <xf numFmtId="0" fontId="41" fillId="22" borderId="9" xfId="0" applyFont="1" applyFill="1" applyBorder="1" applyAlignment="1">
      <alignment horizontal="center" vertical="center" wrapText="1"/>
    </xf>
    <xf numFmtId="0" fontId="41" fillId="9" borderId="6" xfId="0" applyFont="1" applyFill="1" applyBorder="1" applyAlignment="1">
      <alignment horizontal="center" vertical="center" wrapText="1"/>
    </xf>
    <xf numFmtId="0" fontId="41" fillId="9" borderId="5" xfId="0" applyFont="1" applyFill="1" applyBorder="1" applyAlignment="1">
      <alignment horizontal="center" vertical="center" wrapText="1"/>
    </xf>
    <xf numFmtId="0" fontId="41" fillId="9" borderId="10" xfId="0" applyFont="1" applyFill="1" applyBorder="1" applyAlignment="1">
      <alignment horizontal="center" vertical="center" wrapText="1"/>
    </xf>
    <xf numFmtId="0" fontId="40" fillId="2" borderId="9" xfId="0" applyFont="1" applyFill="1" applyBorder="1" applyAlignment="1">
      <alignment horizontal="center" vertical="center" wrapText="1"/>
    </xf>
    <xf numFmtId="0" fontId="40" fillId="17" borderId="9" xfId="0" applyFont="1" applyFill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41" fillId="9" borderId="2" xfId="0" applyFont="1" applyFill="1" applyBorder="1" applyAlignment="1">
      <alignment horizontal="center" vertical="center" wrapText="1"/>
    </xf>
    <xf numFmtId="0" fontId="41" fillId="9" borderId="1" xfId="0" applyFont="1" applyFill="1" applyBorder="1" applyAlignment="1">
      <alignment horizontal="center" vertical="center" wrapText="1"/>
    </xf>
    <xf numFmtId="0" fontId="41" fillId="9" borderId="8" xfId="0" applyFont="1" applyFill="1" applyBorder="1" applyAlignment="1">
      <alignment horizontal="center" vertical="center" wrapText="1"/>
    </xf>
    <xf numFmtId="0" fontId="48" fillId="4" borderId="2" xfId="0" applyFont="1" applyFill="1" applyBorder="1" applyAlignment="1">
      <alignment horizontal="center" vertical="center" wrapText="1"/>
    </xf>
    <xf numFmtId="0" fontId="48" fillId="4" borderId="1" xfId="0" applyFont="1" applyFill="1" applyBorder="1" applyAlignment="1">
      <alignment horizontal="center" vertical="center" wrapText="1"/>
    </xf>
    <xf numFmtId="0" fontId="48" fillId="4" borderId="8" xfId="0" applyFont="1" applyFill="1" applyBorder="1" applyAlignment="1">
      <alignment horizontal="center" vertical="center" wrapText="1"/>
    </xf>
    <xf numFmtId="0" fontId="40" fillId="21" borderId="7" xfId="0" applyFont="1" applyFill="1" applyBorder="1" applyAlignment="1">
      <alignment horizontal="center" vertical="center" wrapText="1"/>
    </xf>
    <xf numFmtId="0" fontId="41" fillId="9" borderId="7" xfId="0" applyFont="1" applyFill="1" applyBorder="1" applyAlignment="1">
      <alignment horizontal="center" vertical="center" wrapText="1"/>
    </xf>
    <xf numFmtId="0" fontId="41" fillId="19" borderId="7" xfId="0" applyFont="1" applyFill="1" applyBorder="1" applyAlignment="1">
      <alignment horizontal="center" vertical="center" wrapText="1"/>
    </xf>
    <xf numFmtId="0" fontId="41" fillId="22" borderId="7" xfId="0" applyFont="1" applyFill="1" applyBorder="1" applyAlignment="1">
      <alignment horizontal="center" vertical="center" wrapText="1"/>
    </xf>
    <xf numFmtId="0" fontId="48" fillId="4" borderId="6" xfId="0" applyFont="1" applyFill="1" applyBorder="1" applyAlignment="1">
      <alignment horizontal="center" vertical="center" wrapText="1"/>
    </xf>
    <xf numFmtId="0" fontId="48" fillId="4" borderId="5" xfId="0" applyFont="1" applyFill="1" applyBorder="1" applyAlignment="1">
      <alignment horizontal="center" vertical="center" wrapText="1"/>
    </xf>
    <xf numFmtId="0" fontId="48" fillId="4" borderId="10" xfId="0" applyFont="1" applyFill="1" applyBorder="1" applyAlignment="1">
      <alignment horizontal="center" vertical="center" wrapText="1"/>
    </xf>
    <xf numFmtId="0" fontId="40" fillId="2" borderId="7" xfId="0" applyFont="1" applyFill="1" applyBorder="1" applyAlignment="1">
      <alignment horizontal="center" vertical="center" wrapText="1"/>
    </xf>
    <xf numFmtId="0" fontId="40" fillId="17" borderId="7" xfId="0" applyFont="1" applyFill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/>
    </xf>
    <xf numFmtId="0" fontId="21" fillId="8" borderId="16" xfId="0" applyFont="1" applyFill="1" applyBorder="1" applyAlignment="1">
      <alignment horizontal="center" vertical="center" wrapText="1"/>
    </xf>
    <xf numFmtId="0" fontId="40" fillId="8" borderId="14" xfId="0" applyFont="1" applyFill="1" applyBorder="1" applyAlignment="1">
      <alignment horizontal="center" vertical="center" wrapText="1"/>
    </xf>
    <xf numFmtId="0" fontId="40" fillId="8" borderId="13" xfId="0" applyFont="1" applyFill="1" applyBorder="1" applyAlignment="1">
      <alignment horizontal="center" vertical="center" wrapText="1"/>
    </xf>
    <xf numFmtId="0" fontId="40" fillId="8" borderId="12" xfId="0" applyFont="1" applyFill="1" applyBorder="1" applyAlignment="1">
      <alignment horizontal="center" vertical="center" wrapText="1"/>
    </xf>
    <xf numFmtId="0" fontId="42" fillId="5" borderId="16" xfId="0" applyFont="1" applyFill="1" applyBorder="1" applyAlignment="1">
      <alignment horizontal="center" vertical="center" wrapText="1"/>
    </xf>
    <xf numFmtId="0" fontId="40" fillId="16" borderId="11" xfId="0" applyFont="1" applyFill="1" applyBorder="1" applyAlignment="1">
      <alignment horizontal="center" vertical="center" wrapText="1"/>
    </xf>
    <xf numFmtId="0" fontId="48" fillId="4" borderId="4" xfId="0" applyFont="1" applyFill="1" applyBorder="1" applyAlignment="1">
      <alignment horizontal="center" vertical="center" wrapText="1"/>
    </xf>
    <xf numFmtId="0" fontId="48" fillId="4" borderId="0" xfId="0" applyFont="1" applyFill="1" applyAlignment="1">
      <alignment horizontal="center" vertical="center" wrapText="1"/>
    </xf>
    <xf numFmtId="0" fontId="48" fillId="4" borderId="3" xfId="0" applyFont="1" applyFill="1" applyBorder="1" applyAlignment="1">
      <alignment horizontal="center" vertical="center" wrapText="1"/>
    </xf>
    <xf numFmtId="0" fontId="40" fillId="16" borderId="9" xfId="0" applyFont="1" applyFill="1" applyBorder="1" applyAlignment="1">
      <alignment horizontal="center" vertical="center" wrapText="1"/>
    </xf>
    <xf numFmtId="0" fontId="40" fillId="16" borderId="7" xfId="0" applyFont="1" applyFill="1" applyBorder="1" applyAlignment="1">
      <alignment horizontal="center" vertical="center" wrapText="1"/>
    </xf>
    <xf numFmtId="0" fontId="40" fillId="10" borderId="11" xfId="0" applyFont="1" applyFill="1" applyBorder="1" applyAlignment="1">
      <alignment horizontal="center" vertical="center" wrapText="1"/>
    </xf>
    <xf numFmtId="0" fontId="41" fillId="7" borderId="11" xfId="0" applyFont="1" applyFill="1" applyBorder="1" applyAlignment="1">
      <alignment horizontal="center" vertical="center" wrapText="1"/>
    </xf>
    <xf numFmtId="0" fontId="41" fillId="31" borderId="11" xfId="0" applyFont="1" applyFill="1" applyBorder="1" applyAlignment="1">
      <alignment horizontal="center" vertical="center" wrapText="1"/>
    </xf>
    <xf numFmtId="0" fontId="40" fillId="11" borderId="11" xfId="0" applyFont="1" applyFill="1" applyBorder="1" applyAlignment="1">
      <alignment horizontal="center" vertical="center" wrapText="1"/>
    </xf>
    <xf numFmtId="0" fontId="44" fillId="4" borderId="1" xfId="0" applyFont="1" applyFill="1" applyBorder="1" applyAlignment="1">
      <alignment horizontal="center" vertical="center" wrapText="1"/>
    </xf>
    <xf numFmtId="0" fontId="44" fillId="4" borderId="8" xfId="0" applyFont="1" applyFill="1" applyBorder="1" applyAlignment="1">
      <alignment horizontal="center" vertical="center" wrapText="1"/>
    </xf>
    <xf numFmtId="0" fontId="40" fillId="10" borderId="9" xfId="0" applyFont="1" applyFill="1" applyBorder="1" applyAlignment="1">
      <alignment horizontal="center" vertical="center" wrapText="1"/>
    </xf>
    <xf numFmtId="0" fontId="41" fillId="7" borderId="9" xfId="0" applyFont="1" applyFill="1" applyBorder="1" applyAlignment="1">
      <alignment horizontal="center" vertical="center" wrapText="1"/>
    </xf>
    <xf numFmtId="0" fontId="41" fillId="31" borderId="9" xfId="0" applyFont="1" applyFill="1" applyBorder="1" applyAlignment="1">
      <alignment horizontal="center" vertical="center" wrapText="1"/>
    </xf>
    <xf numFmtId="0" fontId="40" fillId="11" borderId="9" xfId="0" applyFont="1" applyFill="1" applyBorder="1" applyAlignment="1">
      <alignment horizontal="center" vertical="center" wrapText="1"/>
    </xf>
    <xf numFmtId="0" fontId="44" fillId="4" borderId="5" xfId="0" applyFont="1" applyFill="1" applyBorder="1" applyAlignment="1">
      <alignment horizontal="center" vertical="center" wrapText="1"/>
    </xf>
    <xf numFmtId="0" fontId="44" fillId="4" borderId="10" xfId="0" applyFont="1" applyFill="1" applyBorder="1" applyAlignment="1">
      <alignment horizontal="center" vertical="center" wrapText="1"/>
    </xf>
    <xf numFmtId="0" fontId="40" fillId="10" borderId="7" xfId="0" applyFont="1" applyFill="1" applyBorder="1" applyAlignment="1">
      <alignment horizontal="center" vertical="center" wrapText="1"/>
    </xf>
    <xf numFmtId="0" fontId="41" fillId="7" borderId="7" xfId="0" applyFont="1" applyFill="1" applyBorder="1" applyAlignment="1">
      <alignment horizontal="center" vertical="center" wrapText="1"/>
    </xf>
    <xf numFmtId="0" fontId="41" fillId="31" borderId="7" xfId="0" applyFont="1" applyFill="1" applyBorder="1" applyAlignment="1">
      <alignment horizontal="center" vertical="center" wrapText="1"/>
    </xf>
    <xf numFmtId="0" fontId="40" fillId="11" borderId="7" xfId="0" applyFont="1" applyFill="1" applyBorder="1" applyAlignment="1">
      <alignment horizontal="center" vertical="center" wrapText="1"/>
    </xf>
    <xf numFmtId="0" fontId="41" fillId="15" borderId="11" xfId="0" applyFont="1" applyFill="1" applyBorder="1" applyAlignment="1">
      <alignment horizontal="center" vertical="center" wrapText="1"/>
    </xf>
    <xf numFmtId="0" fontId="41" fillId="15" borderId="9" xfId="0" applyFont="1" applyFill="1" applyBorder="1" applyAlignment="1">
      <alignment horizontal="center" vertical="center" wrapText="1"/>
    </xf>
    <xf numFmtId="0" fontId="41" fillId="15" borderId="7" xfId="0" applyFont="1" applyFill="1" applyBorder="1" applyAlignment="1">
      <alignment horizontal="center" vertical="center" wrapText="1"/>
    </xf>
    <xf numFmtId="0" fontId="50" fillId="18" borderId="2" xfId="0" applyFont="1" applyFill="1" applyBorder="1" applyAlignment="1">
      <alignment vertical="center" wrapText="1"/>
    </xf>
    <xf numFmtId="0" fontId="50" fillId="18" borderId="1" xfId="0" applyFont="1" applyFill="1" applyBorder="1" applyAlignment="1">
      <alignment vertical="center" wrapText="1"/>
    </xf>
    <xf numFmtId="0" fontId="50" fillId="18" borderId="8" xfId="0" applyFont="1" applyFill="1" applyBorder="1" applyAlignment="1">
      <alignment vertical="center" wrapText="1"/>
    </xf>
    <xf numFmtId="0" fontId="43" fillId="18" borderId="1" xfId="0" applyFont="1" applyFill="1" applyBorder="1" applyAlignment="1">
      <alignment horizontal="center" vertical="center" wrapText="1"/>
    </xf>
    <xf numFmtId="0" fontId="50" fillId="18" borderId="3" xfId="0" applyFont="1" applyFill="1" applyBorder="1" applyAlignment="1">
      <alignment vertical="center" wrapText="1"/>
    </xf>
    <xf numFmtId="164" fontId="68" fillId="6" borderId="2" xfId="12" applyFont="1" applyFill="1" applyBorder="1" applyAlignment="1">
      <alignment horizontal="center" vertical="center" wrapText="1"/>
    </xf>
    <xf numFmtId="164" fontId="68" fillId="6" borderId="1" xfId="12" applyFont="1" applyFill="1" applyBorder="1" applyAlignment="1">
      <alignment horizontal="center" vertical="center" wrapText="1"/>
    </xf>
    <xf numFmtId="164" fontId="68" fillId="6" borderId="8" xfId="12" applyFont="1" applyFill="1" applyBorder="1" applyAlignment="1">
      <alignment horizontal="center" vertical="center" wrapText="1"/>
    </xf>
    <xf numFmtId="0" fontId="66" fillId="3" borderId="1" xfId="0" applyFont="1" applyFill="1" applyBorder="1" applyAlignment="1">
      <alignment horizontal="center" vertical="center" wrapText="1"/>
    </xf>
    <xf numFmtId="0" fontId="66" fillId="3" borderId="8" xfId="0" applyFont="1" applyFill="1" applyBorder="1" applyAlignment="1">
      <alignment horizontal="center" vertical="center" wrapText="1"/>
    </xf>
    <xf numFmtId="0" fontId="43" fillId="18" borderId="4" xfId="0" applyFont="1" applyFill="1" applyBorder="1" applyAlignment="1">
      <alignment vertical="center" wrapText="1"/>
    </xf>
    <xf numFmtId="0" fontId="50" fillId="18" borderId="0" xfId="0" applyFont="1" applyFill="1" applyAlignment="1">
      <alignment vertical="center" wrapText="1"/>
    </xf>
    <xf numFmtId="0" fontId="41" fillId="4" borderId="11" xfId="0" applyFont="1" applyFill="1" applyBorder="1" applyAlignment="1">
      <alignment horizontal="center" vertical="center" wrapText="1"/>
    </xf>
    <xf numFmtId="0" fontId="43" fillId="18" borderId="0" xfId="0" applyFont="1" applyFill="1" applyAlignment="1">
      <alignment horizontal="center" vertical="center" wrapText="1"/>
    </xf>
    <xf numFmtId="164" fontId="68" fillId="6" borderId="4" xfId="12" applyFont="1" applyFill="1" applyBorder="1" applyAlignment="1">
      <alignment horizontal="center" vertical="center" wrapText="1"/>
    </xf>
    <xf numFmtId="164" fontId="68" fillId="6" borderId="0" xfId="12" applyFont="1" applyFill="1" applyAlignment="1">
      <alignment horizontal="center" vertical="center" wrapText="1"/>
    </xf>
    <xf numFmtId="164" fontId="68" fillId="6" borderId="3" xfId="12" applyFont="1" applyFill="1" applyBorder="1" applyAlignment="1">
      <alignment horizontal="center" vertical="center" wrapText="1"/>
    </xf>
    <xf numFmtId="0" fontId="50" fillId="18" borderId="4" xfId="0" applyFont="1" applyFill="1" applyBorder="1" applyAlignment="1">
      <alignment vertical="center" wrapText="1"/>
    </xf>
    <xf numFmtId="0" fontId="66" fillId="3" borderId="0" xfId="0" applyFont="1" applyFill="1" applyAlignment="1">
      <alignment horizontal="center" vertical="center" wrapText="1"/>
    </xf>
    <xf numFmtId="0" fontId="66" fillId="3" borderId="3" xfId="0" applyFont="1" applyFill="1" applyBorder="1" applyAlignment="1">
      <alignment horizontal="center" vertical="center" wrapText="1"/>
    </xf>
    <xf numFmtId="0" fontId="41" fillId="4" borderId="9" xfId="0" applyFont="1" applyFill="1" applyBorder="1" applyAlignment="1">
      <alignment horizontal="center" vertical="center" wrapText="1"/>
    </xf>
    <xf numFmtId="0" fontId="43" fillId="29" borderId="0" xfId="0" applyFont="1" applyFill="1" applyAlignment="1">
      <alignment horizontal="center" vertical="center" wrapText="1"/>
    </xf>
    <xf numFmtId="0" fontId="40" fillId="18" borderId="3" xfId="0" applyFont="1" applyFill="1" applyBorder="1" applyAlignment="1">
      <alignment vertical="center" wrapText="1"/>
    </xf>
    <xf numFmtId="0" fontId="50" fillId="18" borderId="0" xfId="0" applyFont="1" applyFill="1" applyAlignment="1">
      <alignment horizontal="center" vertical="center" wrapText="1"/>
    </xf>
    <xf numFmtId="0" fontId="41" fillId="4" borderId="7" xfId="0" applyFont="1" applyFill="1" applyBorder="1" applyAlignment="1">
      <alignment horizontal="center" vertical="center" wrapText="1"/>
    </xf>
    <xf numFmtId="0" fontId="66" fillId="18" borderId="0" xfId="0" applyFont="1" applyFill="1" applyAlignment="1">
      <alignment horizontal="center" vertical="center" wrapText="1"/>
    </xf>
    <xf numFmtId="164" fontId="68" fillId="6" borderId="6" xfId="12" applyFont="1" applyFill="1" applyBorder="1" applyAlignment="1">
      <alignment horizontal="center" vertical="center" wrapText="1"/>
    </xf>
    <xf numFmtId="164" fontId="68" fillId="6" borderId="5" xfId="12" applyFont="1" applyFill="1" applyBorder="1" applyAlignment="1">
      <alignment horizontal="center" vertical="center" wrapText="1"/>
    </xf>
    <xf numFmtId="164" fontId="68" fillId="6" borderId="10" xfId="12" applyFont="1" applyFill="1" applyBorder="1" applyAlignment="1">
      <alignment horizontal="center" vertical="center" wrapText="1"/>
    </xf>
    <xf numFmtId="0" fontId="50" fillId="18" borderId="4" xfId="0" applyFont="1" applyFill="1" applyBorder="1" applyAlignment="1">
      <alignment horizontal="center" vertical="center" wrapText="1"/>
    </xf>
    <xf numFmtId="0" fontId="50" fillId="18" borderId="3" xfId="0" applyFont="1" applyFill="1" applyBorder="1" applyAlignment="1">
      <alignment horizontal="center" vertical="center" wrapText="1"/>
    </xf>
    <xf numFmtId="0" fontId="40" fillId="18" borderId="3" xfId="0" applyFont="1" applyFill="1" applyBorder="1" applyAlignment="1">
      <alignment horizontal="center" vertical="center" wrapText="1"/>
    </xf>
    <xf numFmtId="0" fontId="66" fillId="3" borderId="5" xfId="0" applyFont="1" applyFill="1" applyBorder="1" applyAlignment="1">
      <alignment horizontal="center" vertical="center" wrapText="1"/>
    </xf>
    <xf numFmtId="0" fontId="66" fillId="3" borderId="10" xfId="0" applyFont="1" applyFill="1" applyBorder="1" applyAlignment="1">
      <alignment horizontal="center" vertical="center" wrapText="1"/>
    </xf>
    <xf numFmtId="0" fontId="50" fillId="18" borderId="6" xfId="0" applyFont="1" applyFill="1" applyBorder="1" applyAlignment="1">
      <alignment horizontal="center" vertical="center" wrapText="1"/>
    </xf>
    <xf numFmtId="0" fontId="50" fillId="18" borderId="5" xfId="0" applyFont="1" applyFill="1" applyBorder="1" applyAlignment="1">
      <alignment horizontal="center" vertical="center" wrapText="1"/>
    </xf>
    <xf numFmtId="0" fontId="50" fillId="18" borderId="10" xfId="0" applyFont="1" applyFill="1" applyBorder="1" applyAlignment="1">
      <alignment horizontal="center" vertical="center" wrapText="1"/>
    </xf>
    <xf numFmtId="0" fontId="43" fillId="18" borderId="6" xfId="0" applyFont="1" applyFill="1" applyBorder="1" applyAlignment="1">
      <alignment vertical="center" wrapText="1"/>
    </xf>
    <xf numFmtId="0" fontId="50" fillId="18" borderId="5" xfId="0" applyFont="1" applyFill="1" applyBorder="1" applyAlignment="1">
      <alignment vertical="center" wrapText="1"/>
    </xf>
    <xf numFmtId="0" fontId="40" fillId="18" borderId="10" xfId="0" applyFont="1" applyFill="1" applyBorder="1" applyAlignment="1">
      <alignment horizontal="center" vertical="center" wrapText="1"/>
    </xf>
    <xf numFmtId="0" fontId="43" fillId="12" borderId="5" xfId="0" applyFont="1" applyFill="1" applyBorder="1" applyAlignment="1">
      <alignment horizontal="center" vertical="center" wrapText="1"/>
    </xf>
    <xf numFmtId="0" fontId="43" fillId="12" borderId="10" xfId="0" applyFont="1" applyFill="1" applyBorder="1" applyAlignment="1">
      <alignment horizontal="center" vertical="center" wrapText="1"/>
    </xf>
    <xf numFmtId="0" fontId="43" fillId="12" borderId="6" xfId="0" applyFont="1" applyFill="1" applyBorder="1" applyAlignment="1">
      <alignment horizontal="center" vertical="center" wrapText="1"/>
    </xf>
    <xf numFmtId="0" fontId="51" fillId="14" borderId="2" xfId="0" applyFont="1" applyFill="1" applyBorder="1" applyAlignment="1">
      <alignment horizontal="center" vertical="center"/>
    </xf>
    <xf numFmtId="0" fontId="21" fillId="14" borderId="1" xfId="0" applyFont="1" applyFill="1" applyBorder="1" applyAlignment="1">
      <alignment vertical="center"/>
    </xf>
    <xf numFmtId="0" fontId="21" fillId="14" borderId="8" xfId="0" applyFont="1" applyFill="1" applyBorder="1" applyAlignment="1">
      <alignment vertical="center"/>
    </xf>
    <xf numFmtId="0" fontId="21" fillId="14" borderId="4" xfId="0" applyFont="1" applyFill="1" applyBorder="1" applyAlignment="1">
      <alignment horizontal="right" vertical="center"/>
    </xf>
    <xf numFmtId="0" fontId="21" fillId="26" borderId="2" xfId="0" applyFont="1" applyFill="1" applyBorder="1" applyAlignment="1">
      <alignment horizontal="left" vertical="center"/>
    </xf>
    <xf numFmtId="0" fontId="21" fillId="26" borderId="1" xfId="0" applyFont="1" applyFill="1" applyBorder="1" applyAlignment="1">
      <alignment horizontal="left" vertical="center"/>
    </xf>
    <xf numFmtId="0" fontId="21" fillId="26" borderId="8" xfId="0" applyFont="1" applyFill="1" applyBorder="1" applyAlignment="1">
      <alignment horizontal="left" vertical="center"/>
    </xf>
    <xf numFmtId="0" fontId="21" fillId="14" borderId="0" xfId="0" applyFont="1" applyFill="1" applyAlignment="1">
      <alignment horizontal="center" vertical="center"/>
    </xf>
    <xf numFmtId="0" fontId="21" fillId="14" borderId="0" xfId="0" applyFont="1" applyFill="1" applyAlignment="1">
      <alignment horizontal="right" vertical="center"/>
    </xf>
    <xf numFmtId="0" fontId="64" fillId="4" borderId="2" xfId="0" applyFont="1" applyFill="1" applyBorder="1" applyAlignment="1">
      <alignment horizontal="left" vertical="center"/>
    </xf>
    <xf numFmtId="0" fontId="64" fillId="4" borderId="1" xfId="0" applyFont="1" applyFill="1" applyBorder="1" applyAlignment="1">
      <alignment horizontal="left" vertical="center"/>
    </xf>
    <xf numFmtId="0" fontId="64" fillId="4" borderId="8" xfId="0" applyFont="1" applyFill="1" applyBorder="1" applyAlignment="1">
      <alignment horizontal="left" vertical="center"/>
    </xf>
    <xf numFmtId="0" fontId="21" fillId="14" borderId="0" xfId="0" applyFont="1" applyFill="1" applyAlignment="1">
      <alignment vertical="center"/>
    </xf>
    <xf numFmtId="0" fontId="21" fillId="14" borderId="3" xfId="0" applyFont="1" applyFill="1" applyBorder="1" applyAlignment="1">
      <alignment horizontal="center" vertical="center"/>
    </xf>
    <xf numFmtId="0" fontId="21" fillId="16" borderId="4" xfId="0" applyFont="1" applyFill="1" applyBorder="1" applyAlignment="1">
      <alignment horizontal="left" vertical="center"/>
    </xf>
    <xf numFmtId="0" fontId="21" fillId="16" borderId="0" xfId="0" applyFont="1" applyFill="1" applyAlignment="1">
      <alignment horizontal="left" vertical="center"/>
    </xf>
    <xf numFmtId="0" fontId="21" fillId="16" borderId="3" xfId="0" applyFont="1" applyFill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64" fillId="19" borderId="4" xfId="0" applyFont="1" applyFill="1" applyBorder="1" applyAlignment="1">
      <alignment horizontal="left" vertical="center"/>
    </xf>
    <xf numFmtId="0" fontId="64" fillId="19" borderId="0" xfId="0" applyFont="1" applyFill="1" applyAlignment="1">
      <alignment horizontal="left" vertical="center"/>
    </xf>
    <xf numFmtId="0" fontId="64" fillId="19" borderId="3" xfId="0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3" xfId="0" applyFont="1" applyFill="1" applyBorder="1" applyAlignment="1">
      <alignment horizontal="left" vertical="center"/>
    </xf>
    <xf numFmtId="0" fontId="64" fillId="27" borderId="4" xfId="0" applyFont="1" applyFill="1" applyBorder="1" applyAlignment="1">
      <alignment horizontal="left" vertical="center" wrapText="1"/>
    </xf>
    <xf numFmtId="0" fontId="64" fillId="27" borderId="0" xfId="0" applyFont="1" applyFill="1" applyAlignment="1">
      <alignment horizontal="left" vertical="center"/>
    </xf>
    <xf numFmtId="0" fontId="64" fillId="27" borderId="3" xfId="0" applyFont="1" applyFill="1" applyBorder="1" applyAlignment="1">
      <alignment horizontal="left" vertical="center"/>
    </xf>
    <xf numFmtId="0" fontId="64" fillId="22" borderId="4" xfId="0" applyFont="1" applyFill="1" applyBorder="1" applyAlignment="1">
      <alignment horizontal="left" vertical="center"/>
    </xf>
    <xf numFmtId="0" fontId="64" fillId="22" borderId="0" xfId="0" applyFont="1" applyFill="1" applyAlignment="1">
      <alignment horizontal="left" vertical="center"/>
    </xf>
    <xf numFmtId="0" fontId="64" fillId="22" borderId="3" xfId="0" applyFont="1" applyFill="1" applyBorder="1" applyAlignment="1">
      <alignment horizontal="left" vertical="center"/>
    </xf>
    <xf numFmtId="0" fontId="21" fillId="13" borderId="4" xfId="0" applyFont="1" applyFill="1" applyBorder="1" applyAlignment="1">
      <alignment horizontal="left" vertical="center"/>
    </xf>
    <xf numFmtId="0" fontId="21" fillId="13" borderId="0" xfId="0" applyFont="1" applyFill="1" applyAlignment="1">
      <alignment horizontal="left" vertical="center"/>
    </xf>
    <xf numFmtId="0" fontId="21" fillId="13" borderId="3" xfId="0" applyFont="1" applyFill="1" applyBorder="1" applyAlignment="1">
      <alignment horizontal="left" vertical="center"/>
    </xf>
    <xf numFmtId="0" fontId="64" fillId="4" borderId="4" xfId="0" applyFont="1" applyFill="1" applyBorder="1" applyAlignment="1">
      <alignment horizontal="left" vertical="center"/>
    </xf>
    <xf numFmtId="0" fontId="64" fillId="4" borderId="0" xfId="0" applyFont="1" applyFill="1" applyAlignment="1">
      <alignment horizontal="left" vertical="center"/>
    </xf>
    <xf numFmtId="0" fontId="64" fillId="4" borderId="3" xfId="0" applyFont="1" applyFill="1" applyBorder="1" applyAlignment="1">
      <alignment horizontal="left" vertical="center"/>
    </xf>
    <xf numFmtId="0" fontId="64" fillId="7" borderId="4" xfId="0" applyFont="1" applyFill="1" applyBorder="1" applyAlignment="1">
      <alignment horizontal="left" vertical="center"/>
    </xf>
    <xf numFmtId="0" fontId="64" fillId="7" borderId="0" xfId="0" applyFont="1" applyFill="1" applyAlignment="1">
      <alignment horizontal="left" vertical="center"/>
    </xf>
    <xf numFmtId="0" fontId="64" fillId="7" borderId="3" xfId="0" applyFont="1" applyFill="1" applyBorder="1" applyAlignment="1">
      <alignment horizontal="left" vertical="center"/>
    </xf>
    <xf numFmtId="0" fontId="21" fillId="6" borderId="4" xfId="0" applyFont="1" applyFill="1" applyBorder="1" applyAlignment="1">
      <alignment horizontal="left" vertical="center"/>
    </xf>
    <xf numFmtId="0" fontId="21" fillId="6" borderId="0" xfId="0" applyFont="1" applyFill="1" applyAlignment="1">
      <alignment horizontal="left" vertical="center"/>
    </xf>
    <xf numFmtId="0" fontId="21" fillId="6" borderId="3" xfId="0" applyFont="1" applyFill="1" applyBorder="1" applyAlignment="1">
      <alignment horizontal="left" vertical="center"/>
    </xf>
    <xf numFmtId="0" fontId="21" fillId="10" borderId="4" xfId="0" applyFont="1" applyFill="1" applyBorder="1" applyAlignment="1">
      <alignment horizontal="left" vertical="center"/>
    </xf>
    <xf numFmtId="0" fontId="21" fillId="10" borderId="0" xfId="0" applyFont="1" applyFill="1" applyAlignment="1">
      <alignment horizontal="left" vertical="center"/>
    </xf>
    <xf numFmtId="0" fontId="21" fillId="10" borderId="3" xfId="0" applyFont="1" applyFill="1" applyBorder="1" applyAlignment="1">
      <alignment horizontal="left" vertical="center"/>
    </xf>
    <xf numFmtId="0" fontId="21" fillId="20" borderId="4" xfId="0" applyFont="1" applyFill="1" applyBorder="1" applyAlignment="1">
      <alignment vertical="center"/>
    </xf>
    <xf numFmtId="0" fontId="52" fillId="20" borderId="0" xfId="0" applyFont="1" applyFill="1" applyAlignment="1">
      <alignment vertical="center"/>
    </xf>
    <xf numFmtId="0" fontId="55" fillId="20" borderId="0" xfId="0" applyFont="1" applyFill="1" applyAlignment="1">
      <alignment vertical="center"/>
    </xf>
    <xf numFmtId="0" fontId="55" fillId="20" borderId="0" xfId="0" applyFont="1" applyFill="1" applyAlignment="1">
      <alignment horizontal="left" vertical="center" indent="1"/>
    </xf>
    <xf numFmtId="0" fontId="55" fillId="20" borderId="3" xfId="0" applyFont="1" applyFill="1" applyBorder="1" applyAlignment="1">
      <alignment horizontal="left" vertical="center" indent="1"/>
    </xf>
    <xf numFmtId="0" fontId="64" fillId="15" borderId="4" xfId="0" applyFont="1" applyFill="1" applyBorder="1" applyAlignment="1">
      <alignment horizontal="left" vertical="center"/>
    </xf>
    <xf numFmtId="0" fontId="64" fillId="15" borderId="0" xfId="0" applyFont="1" applyFill="1" applyAlignment="1">
      <alignment horizontal="left" vertical="center"/>
    </xf>
    <xf numFmtId="0" fontId="64" fillId="15" borderId="3" xfId="0" applyFont="1" applyFill="1" applyBorder="1" applyAlignment="1">
      <alignment horizontal="left" vertical="center"/>
    </xf>
    <xf numFmtId="0" fontId="56" fillId="20" borderId="0" xfId="0" applyFont="1" applyFill="1" applyAlignment="1">
      <alignment vertical="center"/>
    </xf>
    <xf numFmtId="0" fontId="21" fillId="20" borderId="0" xfId="0" applyFont="1" applyFill="1" applyAlignment="1">
      <alignment vertical="center"/>
    </xf>
    <xf numFmtId="0" fontId="53" fillId="20" borderId="0" xfId="0" applyFont="1" applyFill="1" applyAlignment="1">
      <alignment vertical="center"/>
    </xf>
    <xf numFmtId="0" fontId="53" fillId="20" borderId="3" xfId="0" applyFont="1" applyFill="1" applyBorder="1" applyAlignment="1">
      <alignment vertical="center"/>
    </xf>
    <xf numFmtId="0" fontId="56" fillId="20" borderId="0" xfId="0" applyFont="1" applyFill="1" applyAlignment="1">
      <alignment horizontal="left" vertical="center" indent="1"/>
    </xf>
    <xf numFmtId="0" fontId="21" fillId="11" borderId="4" xfId="0" applyFont="1" applyFill="1" applyBorder="1" applyAlignment="1">
      <alignment horizontal="left" vertical="center"/>
    </xf>
    <xf numFmtId="0" fontId="21" fillId="11" borderId="0" xfId="0" applyFont="1" applyFill="1" applyAlignment="1">
      <alignment horizontal="left" vertical="center"/>
    </xf>
    <xf numFmtId="0" fontId="21" fillId="11" borderId="3" xfId="0" applyFont="1" applyFill="1" applyBorder="1" applyAlignment="1">
      <alignment horizontal="left" vertical="center"/>
    </xf>
    <xf numFmtId="0" fontId="54" fillId="20" borderId="0" xfId="0" applyFont="1" applyFill="1" applyAlignment="1">
      <alignment vertical="center"/>
    </xf>
    <xf numFmtId="0" fontId="64" fillId="23" borderId="4" xfId="0" applyFont="1" applyFill="1" applyBorder="1" applyAlignment="1">
      <alignment horizontal="left" vertical="center"/>
    </xf>
    <xf numFmtId="0" fontId="64" fillId="23" borderId="0" xfId="0" applyFont="1" applyFill="1" applyAlignment="1">
      <alignment horizontal="left" vertical="center"/>
    </xf>
    <xf numFmtId="0" fontId="64" fillId="23" borderId="3" xfId="0" applyFont="1" applyFill="1" applyBorder="1" applyAlignment="1">
      <alignment horizontal="left" vertical="center"/>
    </xf>
    <xf numFmtId="0" fontId="58" fillId="14" borderId="0" xfId="0" applyFont="1" applyFill="1" applyAlignment="1">
      <alignment horizontal="right" vertical="center"/>
    </xf>
    <xf numFmtId="0" fontId="58" fillId="20" borderId="6" xfId="0" applyFont="1" applyFill="1" applyBorder="1" applyAlignment="1">
      <alignment vertical="center"/>
    </xf>
    <xf numFmtId="0" fontId="54" fillId="20" borderId="5" xfId="0" applyFont="1" applyFill="1" applyBorder="1" applyAlignment="1">
      <alignment vertical="center"/>
    </xf>
    <xf numFmtId="0" fontId="55" fillId="20" borderId="5" xfId="0" applyFont="1" applyFill="1" applyBorder="1" applyAlignment="1">
      <alignment horizontal="left" vertical="center" indent="1"/>
    </xf>
    <xf numFmtId="0" fontId="55" fillId="20" borderId="10" xfId="0" applyFont="1" applyFill="1" applyBorder="1" applyAlignment="1">
      <alignment horizontal="left" vertical="center" indent="1"/>
    </xf>
    <xf numFmtId="0" fontId="21" fillId="14" borderId="23" xfId="0" applyFont="1" applyFill="1" applyBorder="1" applyAlignment="1">
      <alignment horizontal="right" vertical="center"/>
    </xf>
    <xf numFmtId="0" fontId="64" fillId="30" borderId="6" xfId="0" applyFont="1" applyFill="1" applyBorder="1" applyAlignment="1">
      <alignment horizontal="left" vertical="center"/>
    </xf>
    <xf numFmtId="0" fontId="64" fillId="30" borderId="5" xfId="0" applyFont="1" applyFill="1" applyBorder="1" applyAlignment="1">
      <alignment horizontal="left" vertical="center"/>
    </xf>
    <xf numFmtId="0" fontId="64" fillId="30" borderId="10" xfId="0" applyFont="1" applyFill="1" applyBorder="1" applyAlignment="1">
      <alignment horizontal="left" vertical="center"/>
    </xf>
    <xf numFmtId="0" fontId="21" fillId="14" borderId="23" xfId="0" applyFont="1" applyFill="1" applyBorder="1" applyAlignment="1">
      <alignment horizontal="center" vertical="center"/>
    </xf>
    <xf numFmtId="0" fontId="21" fillId="14" borderId="24" xfId="0" applyFont="1" applyFill="1" applyBorder="1" applyAlignment="1">
      <alignment horizontal="center" vertical="center"/>
    </xf>
    <xf numFmtId="0" fontId="21" fillId="14" borderId="5" xfId="0" applyFont="1" applyFill="1" applyBorder="1" applyAlignment="1">
      <alignment horizontal="center" vertical="center"/>
    </xf>
    <xf numFmtId="0" fontId="59" fillId="14" borderId="5" xfId="0" applyFont="1" applyFill="1" applyBorder="1" applyAlignment="1">
      <alignment horizontal="center" vertical="center"/>
    </xf>
    <xf numFmtId="0" fontId="39" fillId="14" borderId="5" xfId="0" applyFont="1" applyFill="1" applyBorder="1" applyAlignment="1">
      <alignment horizontal="center" vertical="center"/>
    </xf>
    <xf numFmtId="0" fontId="21" fillId="14" borderId="5" xfId="0" applyFont="1" applyFill="1" applyBorder="1" applyAlignment="1">
      <alignment vertical="center"/>
    </xf>
    <xf numFmtId="0" fontId="39" fillId="14" borderId="10" xfId="0" applyFont="1" applyFill="1" applyBorder="1" applyAlignment="1">
      <alignment horizontal="center" vertical="center"/>
    </xf>
    <xf numFmtId="0" fontId="69" fillId="0" borderId="0" xfId="0" applyFont="1"/>
    <xf numFmtId="0" fontId="70" fillId="0" borderId="0" xfId="0" applyFont="1" applyAlignment="1">
      <alignment vertical="center"/>
    </xf>
  </cellXfs>
  <cellStyles count="54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2 3" xfId="39" xr:uid="{313B4DC2-298B-4CDA-9DB6-DA9A56CE3213}"/>
    <cellStyle name="Normal 2 4" xfId="42" xr:uid="{0B0BB698-667E-4A6F-8FBD-7D0C90ED2AB1}"/>
    <cellStyle name="Normal 2 5" xfId="45" xr:uid="{A09C3C77-E1D6-456F-B1BC-9151E9BF4FC2}"/>
    <cellStyle name="Normal 2 6" xfId="48" xr:uid="{2C29292B-F2EA-4E70-8DB9-495F13572518}"/>
    <cellStyle name="Normal 2 7" xfId="51" xr:uid="{A70FE241-758E-4B07-BEFB-45D54B624BC6}"/>
    <cellStyle name="Normal 3" xfId="7" xr:uid="{00000000-0005-0000-0000-000009000000}"/>
    <cellStyle name="Normal 3 2" xfId="37" xr:uid="{1F7AF19E-41DC-44F9-851D-289A403DF45A}"/>
    <cellStyle name="Normal 3 3" xfId="40" xr:uid="{835D0274-078E-4E29-87FD-83ED84D39EDD}"/>
    <cellStyle name="Normal 3 4" xfId="43" xr:uid="{ADA44863-6941-4B80-AF13-6639AC10EDA5}"/>
    <cellStyle name="Normal 3 5" xfId="46" xr:uid="{D73B377F-98BD-4837-BCA6-431AF070C7CB}"/>
    <cellStyle name="Normal 3 6" xfId="49" xr:uid="{44E71BB5-59A0-4BB5-84F7-491F929CD5B8}"/>
    <cellStyle name="Normal 3 7" xfId="52" xr:uid="{F1503CE8-D036-4630-A42C-F3BF99D31AFD}"/>
    <cellStyle name="Normal 4" xfId="8" xr:uid="{00000000-0005-0000-0000-00000A000000}"/>
    <cellStyle name="Normal 4 2" xfId="38" xr:uid="{087C5F30-7D69-440A-A67B-BD575BCE84A3}"/>
    <cellStyle name="Normal 4 3" xfId="41" xr:uid="{6FBEFCF1-AD0C-4C27-8FD5-A5F9C695A33A}"/>
    <cellStyle name="Normal 4 4" xfId="44" xr:uid="{4D5A34E9-472F-48E6-9EDC-135B76B456AD}"/>
    <cellStyle name="Normal 4 5" xfId="47" xr:uid="{ACB7913E-400D-4F4F-AE36-FD32D7FC40BA}"/>
    <cellStyle name="Normal 4 6" xfId="50" xr:uid="{98BAD3D0-547B-4F8F-966E-4CC29AE01A32}"/>
    <cellStyle name="Normal 4 7" xfId="53" xr:uid="{BE4718E4-F1D3-41AA-980F-63BAA68F3B60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eb15d1019b9475ebb454cf2f46147de4" TargetMode="External"/><Relationship Id="rId13" Type="http://schemas.openxmlformats.org/officeDocument/2006/relationships/hyperlink" Target="https://ieeesa.webex.com/ieeesa/j.php?MTID=m077b9725fcf2dbe44c37fbf440e67f30" TargetMode="External"/><Relationship Id="rId18" Type="http://schemas.openxmlformats.org/officeDocument/2006/relationships/hyperlink" Target="https://ieeesa.webex.com/ieeesa/j.php?MTID=m8b81879aa5655ba095d577c39a1e0885" TargetMode="External"/><Relationship Id="rId3" Type="http://schemas.openxmlformats.org/officeDocument/2006/relationships/hyperlink" Target="https://ieeesa.webex.com/ieeesa/j.php?MTID=meb15d1019b9475ebb454cf2f46147de4" TargetMode="External"/><Relationship Id="rId7" Type="http://schemas.openxmlformats.org/officeDocument/2006/relationships/hyperlink" Target="https://ieeesa.webex.com/ieeesa/j.php?MTID=md95547eaa9c5f7ff2af6eabb9e78b1c8" TargetMode="External"/><Relationship Id="rId12" Type="http://schemas.openxmlformats.org/officeDocument/2006/relationships/hyperlink" Target="https://ieeesa.webex.com/ieeesa/j.php?MTID=meb15d1019b9475ebb454cf2f46147de4" TargetMode="External"/><Relationship Id="rId17" Type="http://schemas.openxmlformats.org/officeDocument/2006/relationships/hyperlink" Target="https://ieeesa.webex.com/ieeesa/j.php?MTID=m077b9725fcf2dbe44c37fbf440e67f30" TargetMode="External"/><Relationship Id="rId2" Type="http://schemas.openxmlformats.org/officeDocument/2006/relationships/hyperlink" Target="https://ieeesa.webex.com/ieeesa/j.php?MTID=md95547eaa9c5f7ff2af6eabb9e78b1c8" TargetMode="External"/><Relationship Id="rId16" Type="http://schemas.openxmlformats.org/officeDocument/2006/relationships/hyperlink" Target="https://ieeesa.webex.com/ieeesa/j.php?MTID=meb15d1019b9475ebb454cf2f46147de4" TargetMode="External"/><Relationship Id="rId1" Type="http://schemas.openxmlformats.org/officeDocument/2006/relationships/hyperlink" Target="https://ieeesa.webex.com/ieeesa/j.php?MTID=meb15d1019b9475ebb454cf2f46147de4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d95547eaa9c5f7ff2af6eabb9e78b1c8" TargetMode="External"/><Relationship Id="rId5" Type="http://schemas.openxmlformats.org/officeDocument/2006/relationships/hyperlink" Target="https://ieeesa.webex.com/ieeesa/j.php?MTID=m8b81879aa5655ba095d577c39a1e0885" TargetMode="External"/><Relationship Id="rId15" Type="http://schemas.openxmlformats.org/officeDocument/2006/relationships/hyperlink" Target="https://ieeesa.webex.com/ieeesa/j.php?MTID=md95547eaa9c5f7ff2af6eabb9e78b1c8" TargetMode="External"/><Relationship Id="rId10" Type="http://schemas.openxmlformats.org/officeDocument/2006/relationships/hyperlink" Target="https://ieeesa.webex.com/ieeesa/j.php?MTID=m8b81879aa5655ba095d577c39a1e0885" TargetMode="External"/><Relationship Id="rId19" Type="http://schemas.openxmlformats.org/officeDocument/2006/relationships/hyperlink" Target="https://touchpoint.eventsair.com/2025-jan-ieee-802-wireless-interim-session/social" TargetMode="External"/><Relationship Id="rId4" Type="http://schemas.openxmlformats.org/officeDocument/2006/relationships/hyperlink" Target="https://ieeesa.webex.com/ieeesa/j.php?MTID=m077b9725fcf2dbe44c37fbf440e67f30" TargetMode="External"/><Relationship Id="rId9" Type="http://schemas.openxmlformats.org/officeDocument/2006/relationships/hyperlink" Target="https://ieeesa.webex.com/ieeesa/j.php?MTID=m077b9725fcf2dbe44c37fbf440e67f30" TargetMode="External"/><Relationship Id="rId14" Type="http://schemas.openxmlformats.org/officeDocument/2006/relationships/hyperlink" Target="https://ieeesa.webex.com/ieeesa/j.php?MTID=m8b81879aa5655ba095d577c39a1e0885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381-03-04ab-proposed-resolution-for-security-pt-data.docx" TargetMode="External"/><Relationship Id="rId3" Type="http://schemas.openxmlformats.org/officeDocument/2006/relationships/hyperlink" Target="https://mentor.ieee.org/802.15/dcn/24/15-24-0609-00-04ab-d01-comment-resolutions-misc-c.docx" TargetMode="External"/><Relationship Id="rId7" Type="http://schemas.openxmlformats.org/officeDocument/2006/relationships/hyperlink" Target="https://mentor.ieee.org/802.15/dcn/25/15-25-0016-00-04ab-lb207-crs-for-extended-address.docx" TargetMode="External"/><Relationship Id="rId2" Type="http://schemas.openxmlformats.org/officeDocument/2006/relationships/hyperlink" Target="https://mentor.ieee.org/802.15/dcn/25/15-25-0010-00-04ab-tg4ab-nov-plenary-mins.docx" TargetMode="External"/><Relationship Id="rId1" Type="http://schemas.openxmlformats.org/officeDocument/2006/relationships/hyperlink" Target="https://mentor.ieee.org/802.15/dcn/25/15-25-0011-00-04ab-tg4ab-conf-call-mins-nov-2024-to-jan-2025.docx" TargetMode="External"/><Relationship Id="rId6" Type="http://schemas.openxmlformats.org/officeDocument/2006/relationships/hyperlink" Target="https://mentor.ieee.org/802.15/dcn/25/15-25-0017-00-04ab-crs-for-cir-report.docx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mentor.ieee.org/802.15/dcn/25/15-25-0018-01-04ab-lb207-crs-for-miscel-mms-comments.docx" TargetMode="External"/><Relationship Id="rId10" Type="http://schemas.openxmlformats.org/officeDocument/2006/relationships/hyperlink" Target="https://mentor.ieee.org/802.15/dcn/25/15-25-0009-03-04ab-proposed-resolutions-for-cid-100-962.docx" TargetMode="External"/><Relationship Id="rId4" Type="http://schemas.openxmlformats.org/officeDocument/2006/relationships/hyperlink" Target="https://mentor.ieee.org/802.15/dcn/24/15-24-0371-34-04ab-consolidated-comments-draft-1-0.xlsm" TargetMode="External"/><Relationship Id="rId9" Type="http://schemas.openxmlformats.org/officeDocument/2006/relationships/hyperlink" Target="https://mentor.ieee.org/802.15/dcn/25/15-25-0015-02-04ab-updated-resolution-for-one-to-many-cid-584-590-593-594-and-1166.doc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s://mentor.ieee.org/802.15/dcn/25/15-25-0014-00-04ab-proposed-resolutions-for-cid-261-900.docx" TargetMode="External"/><Relationship Id="rId7" Type="http://schemas.openxmlformats.org/officeDocument/2006/relationships/hyperlink" Target="https://mentor.ieee.org/802.15/dcn/24/15-24-0471-01-04ab-proposed-resolutions-for-cid-192-198.docx" TargetMode="External"/><Relationship Id="rId2" Type="http://schemas.openxmlformats.org/officeDocument/2006/relationships/hyperlink" Target="https://mentor.ieee.org/802.15/dcn/24/15-24-0687-03-04ab-lb207-d01-comment-resolution-message-control-cids-289-313-1032-and-1033.docx" TargetMode="External"/><Relationship Id="rId1" Type="http://schemas.openxmlformats.org/officeDocument/2006/relationships/hyperlink" Target="https://mentor.ieee.org/802.15/dcn/25/15-25-0012-00-04ab-proposed-resolution-for-mms-public-part3.docx" TargetMode="External"/><Relationship Id="rId6" Type="http://schemas.openxmlformats.org/officeDocument/2006/relationships/hyperlink" Target="https://mentor.ieee.org/802.15/dcn/25/15-25-0008-00-04ab-proposed-resolution-for-comment-id-417-420-421-424-444-on-message-sequence-charts.docx" TargetMode="External"/><Relationship Id="rId5" Type="http://schemas.openxmlformats.org/officeDocument/2006/relationships/hyperlink" Target="https://mentor.ieee.org/802.15/dcn/25/15-25-0038-00-04ab-cid-11-resolution.docx" TargetMode="External"/><Relationship Id="rId4" Type="http://schemas.openxmlformats.org/officeDocument/2006/relationships/hyperlink" Target="https://mentor.ieee.org/802.15/dcn/24/15-24-0407-07-04ab-proposed-resolution-for-cid-988.doc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entor.ieee.org/802.15/dcn/24/15-24-0381-04-04ab-proposed-resolution-for-security-pt-data.doc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521-01-04ab-lb207-d01-comment-resolution-no-censensus-cids-994-1008.docx" TargetMode="External"/><Relationship Id="rId3" Type="http://schemas.openxmlformats.org/officeDocument/2006/relationships/hyperlink" Target="https://mentor.ieee.org/802.15/dcn/25/15-25-0014-00-04ab-proposed-resolutions-for-cid-261-900.docx" TargetMode="External"/><Relationship Id="rId7" Type="http://schemas.openxmlformats.org/officeDocument/2006/relationships/hyperlink" Target="https://mentor.ieee.org/802.15/dcn/25/15-25-0016-00-04ab-lb207-crs-for-extended-address.docx" TargetMode="External"/><Relationship Id="rId2" Type="http://schemas.openxmlformats.org/officeDocument/2006/relationships/hyperlink" Target="https://mentor.ieee.org/802.15/dcn/24/15-24-0687-03-04ab-lb207-d01-comment-resolution-message-control-cids-289-313-1032-and-1033.docx" TargetMode="External"/><Relationship Id="rId1" Type="http://schemas.openxmlformats.org/officeDocument/2006/relationships/hyperlink" Target="https://mentor.ieee.org/802.15/dcn/25/15-25-0012-00-04ab-proposed-resolution-for-mms-public-part3.docx" TargetMode="External"/><Relationship Id="rId6" Type="http://schemas.openxmlformats.org/officeDocument/2006/relationships/hyperlink" Target="https://mentor.ieee.org/802.15/dcn/25/15-25-0017-00-04ab-crs-for-cir-report.docx" TargetMode="External"/><Relationship Id="rId5" Type="http://schemas.openxmlformats.org/officeDocument/2006/relationships/hyperlink" Target="https://mentor.ieee.org/802.15/dcn/25/15-25-0018-00-04ab-lb207-crs-for-miscel-mms-comments.docx" TargetMode="External"/><Relationship Id="rId4" Type="http://schemas.openxmlformats.org/officeDocument/2006/relationships/hyperlink" Target="https://mentor.ieee.org/802.15/dcn/25/15-25-0009-03-04ab-proposed-resolutions-for-cid-100-962.docx" TargetMode="External"/><Relationship Id="rId9" Type="http://schemas.openxmlformats.org/officeDocument/2006/relationships/hyperlink" Target="https://mentor.ieee.org/802.15/dcn/24/15-24-0521-01-04ab-lb207-d01-comment-resolution-no-censensus-cids-994-100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AC55"/>
  <sheetViews>
    <sheetView zoomScale="80" zoomScaleNormal="80" workbookViewId="0">
      <selection activeCell="N10" sqref="N10:R11"/>
    </sheetView>
  </sheetViews>
  <sheetFormatPr defaultRowHeight="12.75" x14ac:dyDescent="0.2"/>
  <cols>
    <col min="1" max="1" width="16.28515625" customWidth="1"/>
  </cols>
  <sheetData>
    <row r="1" spans="1:29" ht="23.25" customHeight="1" x14ac:dyDescent="0.2">
      <c r="A1" s="49" t="s">
        <v>195</v>
      </c>
      <c r="B1" s="52" t="s">
        <v>179</v>
      </c>
      <c r="C1" s="52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0"/>
      <c r="Z1" s="50"/>
      <c r="AA1" s="51"/>
      <c r="AB1" s="50"/>
      <c r="AC1" s="56"/>
    </row>
    <row r="2" spans="1:29" ht="23.25" customHeight="1" x14ac:dyDescent="0.35">
      <c r="A2" s="57"/>
      <c r="B2" s="58" t="s">
        <v>180</v>
      </c>
      <c r="C2" s="58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60"/>
    </row>
    <row r="3" spans="1:29" ht="13.5" customHeight="1" thickBot="1" x14ac:dyDescent="0.25">
      <c r="A3" s="57"/>
      <c r="B3" s="61" t="s">
        <v>101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3"/>
      <c r="AA3" s="62"/>
      <c r="AB3" s="62"/>
      <c r="AC3" s="64"/>
    </row>
    <row r="4" spans="1:29" ht="12.75" customHeight="1" x14ac:dyDescent="0.2">
      <c r="A4" s="65" t="s">
        <v>82</v>
      </c>
      <c r="B4" s="66" t="s">
        <v>47</v>
      </c>
      <c r="C4" s="67"/>
      <c r="D4" s="68" t="s">
        <v>48</v>
      </c>
      <c r="E4" s="69"/>
      <c r="F4" s="69"/>
      <c r="G4" s="69"/>
      <c r="H4" s="70"/>
      <c r="I4" s="68" t="s">
        <v>49</v>
      </c>
      <c r="J4" s="69"/>
      <c r="K4" s="69"/>
      <c r="L4" s="69"/>
      <c r="M4" s="70"/>
      <c r="N4" s="68" t="s">
        <v>50</v>
      </c>
      <c r="O4" s="69"/>
      <c r="P4" s="69"/>
      <c r="Q4" s="69"/>
      <c r="R4" s="70"/>
      <c r="S4" s="68" t="s">
        <v>51</v>
      </c>
      <c r="T4" s="69"/>
      <c r="U4" s="69"/>
      <c r="V4" s="69"/>
      <c r="W4" s="70"/>
      <c r="X4" s="68" t="s">
        <v>71</v>
      </c>
      <c r="Y4" s="69"/>
      <c r="Z4" s="70"/>
      <c r="AA4" s="68" t="s">
        <v>141</v>
      </c>
      <c r="AB4" s="69"/>
      <c r="AC4" s="70"/>
    </row>
    <row r="5" spans="1:29" ht="13.5" customHeight="1" thickBot="1" x14ac:dyDescent="0.25">
      <c r="A5" s="71"/>
      <c r="B5" s="72">
        <f>DATE(2025,1,12)</f>
        <v>45669</v>
      </c>
      <c r="C5" s="73"/>
      <c r="D5" s="74">
        <f>B5+1</f>
        <v>45670</v>
      </c>
      <c r="E5" s="74"/>
      <c r="F5" s="74"/>
      <c r="G5" s="74"/>
      <c r="H5" s="75"/>
      <c r="I5" s="76">
        <f>D5+1</f>
        <v>45671</v>
      </c>
      <c r="J5" s="74"/>
      <c r="K5" s="74"/>
      <c r="L5" s="74"/>
      <c r="M5" s="75"/>
      <c r="N5" s="76">
        <f>I5+1</f>
        <v>45672</v>
      </c>
      <c r="O5" s="74"/>
      <c r="P5" s="74"/>
      <c r="Q5" s="74"/>
      <c r="R5" s="75"/>
      <c r="S5" s="76">
        <f>N5+1</f>
        <v>45673</v>
      </c>
      <c r="T5" s="74"/>
      <c r="U5" s="74"/>
      <c r="V5" s="74"/>
      <c r="W5" s="75"/>
      <c r="X5" s="77">
        <f>S5+1</f>
        <v>45674</v>
      </c>
      <c r="Y5" s="78"/>
      <c r="Z5" s="79"/>
      <c r="AA5" s="77">
        <f>X5+1</f>
        <v>45675</v>
      </c>
      <c r="AB5" s="78"/>
      <c r="AC5" s="79"/>
    </row>
    <row r="6" spans="1:29" ht="15.75" customHeight="1" x14ac:dyDescent="0.2">
      <c r="A6" s="71"/>
      <c r="B6" s="80" t="s">
        <v>118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/>
      <c r="X6" s="83"/>
      <c r="Y6" s="84"/>
      <c r="Z6" s="85"/>
      <c r="AA6" s="83"/>
      <c r="AB6" s="84"/>
      <c r="AC6" s="85"/>
    </row>
    <row r="7" spans="1:29" ht="15.75" customHeight="1" thickBot="1" x14ac:dyDescent="0.25">
      <c r="A7" s="86"/>
      <c r="B7" s="47" t="s">
        <v>127</v>
      </c>
      <c r="C7" s="48"/>
      <c r="D7" s="55" t="s">
        <v>127</v>
      </c>
      <c r="E7" s="53" t="s">
        <v>128</v>
      </c>
      <c r="F7" s="53" t="s">
        <v>129</v>
      </c>
      <c r="G7" s="53" t="s">
        <v>130</v>
      </c>
      <c r="H7" s="54" t="s">
        <v>165</v>
      </c>
      <c r="I7" s="55" t="s">
        <v>127</v>
      </c>
      <c r="J7" s="53" t="s">
        <v>128</v>
      </c>
      <c r="K7" s="53" t="s">
        <v>129</v>
      </c>
      <c r="L7" s="53" t="s">
        <v>130</v>
      </c>
      <c r="M7" s="54" t="s">
        <v>165</v>
      </c>
      <c r="N7" s="55" t="s">
        <v>127</v>
      </c>
      <c r="O7" s="53" t="s">
        <v>128</v>
      </c>
      <c r="P7" s="53" t="s">
        <v>129</v>
      </c>
      <c r="Q7" s="53" t="s">
        <v>130</v>
      </c>
      <c r="R7" s="54" t="s">
        <v>165</v>
      </c>
      <c r="S7" s="55" t="s">
        <v>127</v>
      </c>
      <c r="T7" s="53" t="s">
        <v>128</v>
      </c>
      <c r="U7" s="53" t="s">
        <v>129</v>
      </c>
      <c r="V7" s="53" t="s">
        <v>130</v>
      </c>
      <c r="W7" s="54" t="s">
        <v>165</v>
      </c>
      <c r="X7" s="83"/>
      <c r="Y7" s="84"/>
      <c r="Z7" s="85"/>
      <c r="AA7" s="83"/>
      <c r="AB7" s="84"/>
      <c r="AC7" s="85"/>
    </row>
    <row r="8" spans="1:29" ht="12.75" customHeight="1" x14ac:dyDescent="0.2">
      <c r="A8" s="87" t="s">
        <v>20</v>
      </c>
      <c r="B8" s="84"/>
      <c r="C8" s="85"/>
      <c r="D8" s="88" t="s">
        <v>21</v>
      </c>
      <c r="E8" s="88"/>
      <c r="F8" s="88"/>
      <c r="G8" s="89"/>
      <c r="H8" s="90"/>
      <c r="I8" s="91" t="s">
        <v>21</v>
      </c>
      <c r="J8" s="88"/>
      <c r="K8" s="88"/>
      <c r="L8" s="88"/>
      <c r="M8" s="90"/>
      <c r="N8" s="91" t="s">
        <v>21</v>
      </c>
      <c r="O8" s="88"/>
      <c r="P8" s="88"/>
      <c r="Q8" s="88"/>
      <c r="R8" s="90"/>
      <c r="S8" s="91" t="s">
        <v>21</v>
      </c>
      <c r="T8" s="88"/>
      <c r="U8" s="88"/>
      <c r="V8" s="88"/>
      <c r="W8" s="90"/>
      <c r="X8" s="83"/>
      <c r="Y8" s="84"/>
      <c r="Z8" s="85"/>
      <c r="AA8" s="83"/>
      <c r="AB8" s="84"/>
      <c r="AC8" s="85"/>
    </row>
    <row r="9" spans="1:29" ht="13.5" thickBot="1" x14ac:dyDescent="0.25">
      <c r="A9" s="92" t="s">
        <v>22</v>
      </c>
      <c r="B9" s="84"/>
      <c r="C9" s="85"/>
      <c r="D9" s="93"/>
      <c r="E9" s="93"/>
      <c r="F9" s="93"/>
      <c r="G9" s="93"/>
      <c r="H9" s="94"/>
      <c r="I9" s="95"/>
      <c r="J9" s="93"/>
      <c r="K9" s="93"/>
      <c r="L9" s="93"/>
      <c r="M9" s="94"/>
      <c r="N9" s="95"/>
      <c r="O9" s="93"/>
      <c r="P9" s="93"/>
      <c r="Q9" s="93"/>
      <c r="R9" s="94"/>
      <c r="S9" s="95"/>
      <c r="T9" s="93"/>
      <c r="U9" s="93"/>
      <c r="V9" s="93"/>
      <c r="W9" s="94"/>
      <c r="X9" s="83"/>
      <c r="Y9" s="84"/>
      <c r="Z9" s="85"/>
      <c r="AA9" s="83"/>
      <c r="AB9" s="84"/>
      <c r="AC9" s="85"/>
    </row>
    <row r="10" spans="1:29" ht="12.75" customHeight="1" thickBot="1" x14ac:dyDescent="0.25">
      <c r="A10" s="96" t="s">
        <v>23</v>
      </c>
      <c r="B10" s="84"/>
      <c r="C10" s="85"/>
      <c r="D10" s="97" t="s">
        <v>181</v>
      </c>
      <c r="E10" s="98"/>
      <c r="F10" s="98"/>
      <c r="G10" s="98"/>
      <c r="H10" s="99"/>
      <c r="I10" s="100" t="s">
        <v>166</v>
      </c>
      <c r="J10" s="101"/>
      <c r="K10" s="102" t="s">
        <v>167</v>
      </c>
      <c r="L10" s="103" t="s">
        <v>169</v>
      </c>
      <c r="M10" s="101"/>
      <c r="N10" s="104" t="s">
        <v>182</v>
      </c>
      <c r="O10" s="105"/>
      <c r="P10" s="105"/>
      <c r="Q10" s="105"/>
      <c r="R10" s="106"/>
      <c r="S10" s="100" t="s">
        <v>166</v>
      </c>
      <c r="T10" s="101"/>
      <c r="U10" s="107" t="s">
        <v>72</v>
      </c>
      <c r="V10" s="108" t="s">
        <v>75</v>
      </c>
      <c r="W10" s="109">
        <v>802.18</v>
      </c>
      <c r="X10" s="83"/>
      <c r="Y10" s="84"/>
      <c r="Z10" s="85"/>
      <c r="AA10" s="83"/>
      <c r="AB10" s="84"/>
      <c r="AC10" s="85"/>
    </row>
    <row r="11" spans="1:29" ht="13.5" thickBot="1" x14ac:dyDescent="0.25">
      <c r="A11" s="96" t="s">
        <v>24</v>
      </c>
      <c r="B11" s="84"/>
      <c r="C11" s="85"/>
      <c r="D11" s="110"/>
      <c r="E11" s="111"/>
      <c r="F11" s="111"/>
      <c r="G11" s="111"/>
      <c r="H11" s="112"/>
      <c r="I11" s="113"/>
      <c r="J11" s="114"/>
      <c r="K11" s="115"/>
      <c r="L11" s="116"/>
      <c r="M11" s="114"/>
      <c r="N11" s="117"/>
      <c r="O11" s="118"/>
      <c r="P11" s="118"/>
      <c r="Q11" s="118"/>
      <c r="R11" s="119"/>
      <c r="S11" s="113"/>
      <c r="T11" s="114"/>
      <c r="U11" s="120"/>
      <c r="V11" s="121"/>
      <c r="W11" s="122"/>
      <c r="X11" s="83"/>
      <c r="Y11" s="84"/>
      <c r="Z11" s="85"/>
      <c r="AA11" s="83"/>
      <c r="AB11" s="84"/>
      <c r="AC11" s="85"/>
    </row>
    <row r="12" spans="1:29" ht="12.75" customHeight="1" x14ac:dyDescent="0.2">
      <c r="A12" s="96" t="s">
        <v>25</v>
      </c>
      <c r="B12" s="84"/>
      <c r="C12" s="85"/>
      <c r="D12" s="123"/>
      <c r="E12" s="124"/>
      <c r="F12" s="124"/>
      <c r="G12" s="124"/>
      <c r="H12" s="125"/>
      <c r="I12" s="113"/>
      <c r="J12" s="114"/>
      <c r="K12" s="115"/>
      <c r="L12" s="116"/>
      <c r="M12" s="114"/>
      <c r="N12" s="126" t="s">
        <v>168</v>
      </c>
      <c r="O12" s="127"/>
      <c r="P12" s="127"/>
      <c r="Q12" s="127"/>
      <c r="R12" s="128"/>
      <c r="S12" s="113"/>
      <c r="T12" s="114"/>
      <c r="U12" s="120"/>
      <c r="V12" s="121"/>
      <c r="W12" s="122"/>
      <c r="X12" s="83"/>
      <c r="Y12" s="84"/>
      <c r="Z12" s="85"/>
      <c r="AA12" s="83"/>
      <c r="AB12" s="84"/>
      <c r="AC12" s="85"/>
    </row>
    <row r="13" spans="1:29" ht="13.5" thickBot="1" x14ac:dyDescent="0.25">
      <c r="A13" s="96" t="s">
        <v>26</v>
      </c>
      <c r="B13" s="84"/>
      <c r="C13" s="85"/>
      <c r="D13" s="117"/>
      <c r="E13" s="118"/>
      <c r="F13" s="118"/>
      <c r="G13" s="118"/>
      <c r="H13" s="119"/>
      <c r="I13" s="129"/>
      <c r="J13" s="130"/>
      <c r="K13" s="131"/>
      <c r="L13" s="132"/>
      <c r="M13" s="130"/>
      <c r="N13" s="133"/>
      <c r="O13" s="134"/>
      <c r="P13" s="134"/>
      <c r="Q13" s="134"/>
      <c r="R13" s="135"/>
      <c r="S13" s="129"/>
      <c r="T13" s="130"/>
      <c r="U13" s="136"/>
      <c r="V13" s="137"/>
      <c r="W13" s="138"/>
      <c r="X13" s="83"/>
      <c r="Y13" s="84"/>
      <c r="Z13" s="85"/>
      <c r="AA13" s="83"/>
      <c r="AB13" s="84"/>
      <c r="AC13" s="85"/>
    </row>
    <row r="14" spans="1:29" ht="13.5" thickBot="1" x14ac:dyDescent="0.25">
      <c r="A14" s="139" t="s">
        <v>27</v>
      </c>
      <c r="B14" s="84"/>
      <c r="C14" s="85"/>
      <c r="D14" s="140" t="s">
        <v>28</v>
      </c>
      <c r="E14" s="140"/>
      <c r="F14" s="140"/>
      <c r="G14" s="140"/>
      <c r="H14" s="141"/>
      <c r="I14" s="142" t="s">
        <v>28</v>
      </c>
      <c r="J14" s="140"/>
      <c r="K14" s="140"/>
      <c r="L14" s="140"/>
      <c r="M14" s="141"/>
      <c r="N14" s="142" t="s">
        <v>28</v>
      </c>
      <c r="O14" s="140"/>
      <c r="P14" s="140"/>
      <c r="Q14" s="140"/>
      <c r="R14" s="141"/>
      <c r="S14" s="142" t="s">
        <v>28</v>
      </c>
      <c r="T14" s="140"/>
      <c r="U14" s="140"/>
      <c r="V14" s="140"/>
      <c r="W14" s="141"/>
      <c r="X14" s="83"/>
      <c r="Y14" s="84"/>
      <c r="Z14" s="85"/>
      <c r="AA14" s="83"/>
      <c r="AB14" s="84"/>
      <c r="AC14" s="85"/>
    </row>
    <row r="15" spans="1:29" ht="12.75" customHeight="1" x14ac:dyDescent="0.2">
      <c r="A15" s="143" t="s">
        <v>29</v>
      </c>
      <c r="B15" s="84"/>
      <c r="C15" s="85"/>
      <c r="D15" s="126" t="s">
        <v>66</v>
      </c>
      <c r="E15" s="127"/>
      <c r="F15" s="127"/>
      <c r="G15" s="127"/>
      <c r="H15" s="128"/>
      <c r="I15" s="100" t="s">
        <v>166</v>
      </c>
      <c r="J15" s="101"/>
      <c r="K15" s="107" t="s">
        <v>72</v>
      </c>
      <c r="L15" s="108" t="s">
        <v>75</v>
      </c>
      <c r="M15" s="109">
        <v>802.18</v>
      </c>
      <c r="N15" s="126" t="s">
        <v>183</v>
      </c>
      <c r="O15" s="127"/>
      <c r="P15" s="127"/>
      <c r="Q15" s="127"/>
      <c r="R15" s="128"/>
      <c r="S15" s="100" t="s">
        <v>166</v>
      </c>
      <c r="T15" s="144" t="s">
        <v>142</v>
      </c>
      <c r="U15" s="102" t="s">
        <v>167</v>
      </c>
      <c r="V15" s="108" t="s">
        <v>75</v>
      </c>
      <c r="W15" s="101"/>
      <c r="X15" s="83"/>
      <c r="Y15" s="84"/>
      <c r="Z15" s="85"/>
      <c r="AA15" s="83"/>
      <c r="AB15" s="84"/>
      <c r="AC15" s="85"/>
    </row>
    <row r="16" spans="1:29" x14ac:dyDescent="0.2">
      <c r="A16" s="143" t="s">
        <v>30</v>
      </c>
      <c r="B16" s="84"/>
      <c r="C16" s="85"/>
      <c r="D16" s="145"/>
      <c r="E16" s="146"/>
      <c r="F16" s="146"/>
      <c r="G16" s="146"/>
      <c r="H16" s="147"/>
      <c r="I16" s="113"/>
      <c r="J16" s="114"/>
      <c r="K16" s="120"/>
      <c r="L16" s="121"/>
      <c r="M16" s="122"/>
      <c r="N16" s="145"/>
      <c r="O16" s="146"/>
      <c r="P16" s="146"/>
      <c r="Q16" s="146"/>
      <c r="R16" s="147"/>
      <c r="S16" s="113"/>
      <c r="T16" s="148"/>
      <c r="U16" s="115"/>
      <c r="V16" s="121"/>
      <c r="W16" s="114"/>
      <c r="X16" s="83"/>
      <c r="Y16" s="84"/>
      <c r="Z16" s="85"/>
      <c r="AA16" s="83"/>
      <c r="AB16" s="84"/>
      <c r="AC16" s="85"/>
    </row>
    <row r="17" spans="1:29" ht="12.75" customHeight="1" x14ac:dyDescent="0.2">
      <c r="A17" s="143" t="s">
        <v>31</v>
      </c>
      <c r="B17" s="84"/>
      <c r="C17" s="85"/>
      <c r="D17" s="145"/>
      <c r="E17" s="146"/>
      <c r="F17" s="146"/>
      <c r="G17" s="146"/>
      <c r="H17" s="147"/>
      <c r="I17" s="113"/>
      <c r="J17" s="114"/>
      <c r="K17" s="120"/>
      <c r="L17" s="121"/>
      <c r="M17" s="122"/>
      <c r="N17" s="145"/>
      <c r="O17" s="146"/>
      <c r="P17" s="146"/>
      <c r="Q17" s="146"/>
      <c r="R17" s="147"/>
      <c r="S17" s="113"/>
      <c r="T17" s="148"/>
      <c r="U17" s="115"/>
      <c r="V17" s="121"/>
      <c r="W17" s="114"/>
      <c r="X17" s="83"/>
      <c r="Y17" s="84"/>
      <c r="Z17" s="85"/>
      <c r="AA17" s="83"/>
      <c r="AB17" s="84"/>
      <c r="AC17" s="85"/>
    </row>
    <row r="18" spans="1:29" ht="13.5" thickBot="1" x14ac:dyDescent="0.25">
      <c r="A18" s="143" t="s">
        <v>32</v>
      </c>
      <c r="B18" s="84"/>
      <c r="C18" s="85"/>
      <c r="D18" s="133"/>
      <c r="E18" s="134"/>
      <c r="F18" s="134"/>
      <c r="G18" s="134"/>
      <c r="H18" s="135"/>
      <c r="I18" s="129"/>
      <c r="J18" s="130"/>
      <c r="K18" s="136"/>
      <c r="L18" s="137"/>
      <c r="M18" s="138"/>
      <c r="N18" s="133"/>
      <c r="O18" s="134"/>
      <c r="P18" s="134"/>
      <c r="Q18" s="134"/>
      <c r="R18" s="135"/>
      <c r="S18" s="129"/>
      <c r="T18" s="149"/>
      <c r="U18" s="131"/>
      <c r="V18" s="137"/>
      <c r="W18" s="130"/>
      <c r="X18" s="83"/>
      <c r="Y18" s="84"/>
      <c r="Z18" s="85"/>
      <c r="AA18" s="83"/>
      <c r="AB18" s="84"/>
      <c r="AC18" s="85"/>
    </row>
    <row r="19" spans="1:29" x14ac:dyDescent="0.2">
      <c r="A19" s="92" t="s">
        <v>33</v>
      </c>
      <c r="B19" s="84"/>
      <c r="C19" s="85"/>
      <c r="D19" s="88" t="s">
        <v>74</v>
      </c>
      <c r="E19" s="88"/>
      <c r="F19" s="88"/>
      <c r="G19" s="88"/>
      <c r="H19" s="90"/>
      <c r="I19" s="88" t="s">
        <v>74</v>
      </c>
      <c r="J19" s="88"/>
      <c r="K19" s="88"/>
      <c r="L19" s="88"/>
      <c r="M19" s="90"/>
      <c r="N19" s="88" t="s">
        <v>74</v>
      </c>
      <c r="O19" s="88"/>
      <c r="P19" s="88"/>
      <c r="Q19" s="88"/>
      <c r="R19" s="90"/>
      <c r="S19" s="88" t="s">
        <v>74</v>
      </c>
      <c r="T19" s="88"/>
      <c r="U19" s="88"/>
      <c r="V19" s="88"/>
      <c r="W19" s="90"/>
      <c r="X19" s="83"/>
      <c r="Y19" s="84"/>
      <c r="Z19" s="85"/>
      <c r="AA19" s="83"/>
      <c r="AB19" s="84"/>
      <c r="AC19" s="85"/>
    </row>
    <row r="20" spans="1:29" ht="13.5" customHeight="1" thickBot="1" x14ac:dyDescent="0.25">
      <c r="A20" s="92" t="s">
        <v>34</v>
      </c>
      <c r="B20" s="84"/>
      <c r="C20" s="85"/>
      <c r="D20" s="93"/>
      <c r="E20" s="93"/>
      <c r="F20" s="93"/>
      <c r="G20" s="93"/>
      <c r="H20" s="94"/>
      <c r="I20" s="93"/>
      <c r="J20" s="93"/>
      <c r="K20" s="93"/>
      <c r="L20" s="93"/>
      <c r="M20" s="94"/>
      <c r="N20" s="93"/>
      <c r="O20" s="93"/>
      <c r="P20" s="93"/>
      <c r="Q20" s="93"/>
      <c r="R20" s="94"/>
      <c r="S20" s="93"/>
      <c r="T20" s="93"/>
      <c r="U20" s="93"/>
      <c r="V20" s="93"/>
      <c r="W20" s="94"/>
      <c r="X20" s="83"/>
      <c r="Y20" s="84"/>
      <c r="Z20" s="85"/>
      <c r="AA20" s="83"/>
      <c r="AB20" s="84"/>
      <c r="AC20" s="85"/>
    </row>
    <row r="21" spans="1:29" ht="13.5" customHeight="1" thickBot="1" x14ac:dyDescent="0.25">
      <c r="A21" s="143" t="s">
        <v>35</v>
      </c>
      <c r="B21" s="84"/>
      <c r="C21" s="85"/>
      <c r="D21" s="100" t="s">
        <v>166</v>
      </c>
      <c r="E21" s="150" t="s">
        <v>36</v>
      </c>
      <c r="F21" s="151" t="s">
        <v>46</v>
      </c>
      <c r="G21" s="152" t="s">
        <v>146</v>
      </c>
      <c r="H21" s="101"/>
      <c r="I21" s="100" t="s">
        <v>166</v>
      </c>
      <c r="J21" s="144" t="s">
        <v>142</v>
      </c>
      <c r="K21" s="102" t="s">
        <v>167</v>
      </c>
      <c r="L21" s="108" t="s">
        <v>75</v>
      </c>
      <c r="M21" s="101"/>
      <c r="N21" s="100" t="s">
        <v>166</v>
      </c>
      <c r="O21" s="153" t="s">
        <v>170</v>
      </c>
      <c r="P21" s="151" t="s">
        <v>46</v>
      </c>
      <c r="Q21" s="103" t="s">
        <v>169</v>
      </c>
      <c r="R21" s="101"/>
      <c r="S21" s="100" t="s">
        <v>166</v>
      </c>
      <c r="T21" s="101"/>
      <c r="U21" s="151" t="s">
        <v>46</v>
      </c>
      <c r="V21" s="152" t="s">
        <v>146</v>
      </c>
      <c r="W21" s="101"/>
      <c r="X21" s="83"/>
      <c r="Y21" s="84"/>
      <c r="Z21" s="85"/>
      <c r="AA21" s="83"/>
      <c r="AB21" s="84"/>
      <c r="AC21" s="85"/>
    </row>
    <row r="22" spans="1:29" ht="12.75" customHeight="1" x14ac:dyDescent="0.2">
      <c r="A22" s="143" t="s">
        <v>37</v>
      </c>
      <c r="B22" s="154" t="s">
        <v>144</v>
      </c>
      <c r="C22" s="155"/>
      <c r="D22" s="113"/>
      <c r="E22" s="156"/>
      <c r="F22" s="157"/>
      <c r="G22" s="158"/>
      <c r="H22" s="114"/>
      <c r="I22" s="113"/>
      <c r="J22" s="148"/>
      <c r="K22" s="115"/>
      <c r="L22" s="121"/>
      <c r="M22" s="114"/>
      <c r="N22" s="113"/>
      <c r="O22" s="159"/>
      <c r="P22" s="157"/>
      <c r="Q22" s="116"/>
      <c r="R22" s="114"/>
      <c r="S22" s="113"/>
      <c r="T22" s="114"/>
      <c r="U22" s="157"/>
      <c r="V22" s="158"/>
      <c r="W22" s="114"/>
      <c r="X22" s="83"/>
      <c r="Y22" s="84"/>
      <c r="Z22" s="85"/>
      <c r="AA22" s="83"/>
      <c r="AB22" s="84"/>
      <c r="AC22" s="85"/>
    </row>
    <row r="23" spans="1:29" ht="13.5" thickBot="1" x14ac:dyDescent="0.25">
      <c r="A23" s="143" t="s">
        <v>38</v>
      </c>
      <c r="B23" s="160"/>
      <c r="C23" s="161"/>
      <c r="D23" s="113"/>
      <c r="E23" s="156"/>
      <c r="F23" s="157"/>
      <c r="G23" s="158"/>
      <c r="H23" s="114"/>
      <c r="I23" s="113"/>
      <c r="J23" s="148"/>
      <c r="K23" s="115"/>
      <c r="L23" s="121"/>
      <c r="M23" s="114"/>
      <c r="N23" s="113"/>
      <c r="O23" s="159"/>
      <c r="P23" s="157"/>
      <c r="Q23" s="116"/>
      <c r="R23" s="114"/>
      <c r="S23" s="113"/>
      <c r="T23" s="114"/>
      <c r="U23" s="157"/>
      <c r="V23" s="158"/>
      <c r="W23" s="114"/>
      <c r="X23" s="83"/>
      <c r="Y23" s="84"/>
      <c r="Z23" s="85"/>
      <c r="AA23" s="83"/>
      <c r="AB23" s="84"/>
      <c r="AC23" s="85"/>
    </row>
    <row r="24" spans="1:29" ht="13.5" thickBot="1" x14ac:dyDescent="0.25">
      <c r="A24" s="143" t="s">
        <v>39</v>
      </c>
      <c r="B24" s="84"/>
      <c r="C24" s="85"/>
      <c r="D24" s="129"/>
      <c r="E24" s="162"/>
      <c r="F24" s="163"/>
      <c r="G24" s="164"/>
      <c r="H24" s="130"/>
      <c r="I24" s="129"/>
      <c r="J24" s="149"/>
      <c r="K24" s="131"/>
      <c r="L24" s="137"/>
      <c r="M24" s="130"/>
      <c r="N24" s="129"/>
      <c r="O24" s="165"/>
      <c r="P24" s="163"/>
      <c r="Q24" s="132"/>
      <c r="R24" s="130"/>
      <c r="S24" s="129"/>
      <c r="T24" s="130"/>
      <c r="U24" s="163"/>
      <c r="V24" s="164"/>
      <c r="W24" s="130"/>
      <c r="X24" s="83"/>
      <c r="Y24" s="84"/>
      <c r="Z24" s="85"/>
      <c r="AA24" s="83"/>
      <c r="AB24" s="84"/>
      <c r="AC24" s="85"/>
    </row>
    <row r="25" spans="1:29" ht="13.5" thickBot="1" x14ac:dyDescent="0.25">
      <c r="A25" s="139" t="s">
        <v>40</v>
      </c>
      <c r="B25" s="84"/>
      <c r="C25" s="85"/>
      <c r="D25" s="142" t="s">
        <v>28</v>
      </c>
      <c r="E25" s="140"/>
      <c r="F25" s="140"/>
      <c r="G25" s="140"/>
      <c r="H25" s="141"/>
      <c r="I25" s="142" t="s">
        <v>28</v>
      </c>
      <c r="J25" s="140"/>
      <c r="K25" s="140"/>
      <c r="L25" s="140"/>
      <c r="M25" s="141"/>
      <c r="N25" s="142" t="s">
        <v>28</v>
      </c>
      <c r="O25" s="140"/>
      <c r="P25" s="140"/>
      <c r="Q25" s="140"/>
      <c r="R25" s="141"/>
      <c r="S25" s="142" t="s">
        <v>28</v>
      </c>
      <c r="T25" s="140"/>
      <c r="U25" s="140"/>
      <c r="V25" s="140"/>
      <c r="W25" s="141"/>
      <c r="X25" s="83"/>
      <c r="Y25" s="84"/>
      <c r="Z25" s="85"/>
      <c r="AA25" s="83"/>
      <c r="AB25" s="84"/>
      <c r="AC25" s="85"/>
    </row>
    <row r="26" spans="1:29" ht="12.75" customHeight="1" x14ac:dyDescent="0.2">
      <c r="A26" s="96" t="s">
        <v>41</v>
      </c>
      <c r="B26" s="41" t="s">
        <v>145</v>
      </c>
      <c r="C26" s="42"/>
      <c r="D26" s="100" t="s">
        <v>166</v>
      </c>
      <c r="E26" s="166" t="s">
        <v>143</v>
      </c>
      <c r="F26" s="102" t="s">
        <v>167</v>
      </c>
      <c r="G26" s="101"/>
      <c r="H26" s="101"/>
      <c r="I26" s="101"/>
      <c r="J26" s="166" t="s">
        <v>143</v>
      </c>
      <c r="K26" s="151" t="s">
        <v>46</v>
      </c>
      <c r="L26" s="101"/>
      <c r="M26" s="109" t="s">
        <v>131</v>
      </c>
      <c r="N26" s="101"/>
      <c r="O26" s="101"/>
      <c r="P26" s="102" t="s">
        <v>167</v>
      </c>
      <c r="Q26" s="103" t="s">
        <v>169</v>
      </c>
      <c r="R26" s="109">
        <v>802.24</v>
      </c>
      <c r="S26" s="126" t="s">
        <v>67</v>
      </c>
      <c r="T26" s="127"/>
      <c r="U26" s="127"/>
      <c r="V26" s="127"/>
      <c r="W26" s="128"/>
      <c r="X26" s="83"/>
      <c r="Y26" s="84"/>
      <c r="Z26" s="85"/>
      <c r="AA26" s="83"/>
      <c r="AB26" s="84"/>
      <c r="AC26" s="85"/>
    </row>
    <row r="27" spans="1:29" x14ac:dyDescent="0.2">
      <c r="A27" s="143" t="s">
        <v>42</v>
      </c>
      <c r="B27" s="43"/>
      <c r="C27" s="44"/>
      <c r="D27" s="113"/>
      <c r="E27" s="167"/>
      <c r="F27" s="115"/>
      <c r="G27" s="114"/>
      <c r="H27" s="114"/>
      <c r="I27" s="114"/>
      <c r="J27" s="167"/>
      <c r="K27" s="157"/>
      <c r="L27" s="114"/>
      <c r="M27" s="122"/>
      <c r="N27" s="114"/>
      <c r="O27" s="114"/>
      <c r="P27" s="115"/>
      <c r="Q27" s="116"/>
      <c r="R27" s="122"/>
      <c r="S27" s="145"/>
      <c r="T27" s="146"/>
      <c r="U27" s="146"/>
      <c r="V27" s="146"/>
      <c r="W27" s="147"/>
      <c r="X27" s="83"/>
      <c r="Y27" s="84"/>
      <c r="Z27" s="85"/>
      <c r="AA27" s="83"/>
      <c r="AB27" s="84"/>
      <c r="AC27" s="85"/>
    </row>
    <row r="28" spans="1:29" ht="13.5" thickBot="1" x14ac:dyDescent="0.25">
      <c r="A28" s="143" t="s">
        <v>43</v>
      </c>
      <c r="B28" s="45"/>
      <c r="C28" s="46"/>
      <c r="D28" s="113"/>
      <c r="E28" s="167"/>
      <c r="F28" s="115"/>
      <c r="G28" s="114"/>
      <c r="H28" s="114"/>
      <c r="I28" s="114"/>
      <c r="J28" s="167"/>
      <c r="K28" s="157"/>
      <c r="L28" s="114"/>
      <c r="M28" s="122"/>
      <c r="N28" s="114"/>
      <c r="O28" s="114"/>
      <c r="P28" s="115"/>
      <c r="Q28" s="116"/>
      <c r="R28" s="122"/>
      <c r="S28" s="145"/>
      <c r="T28" s="146"/>
      <c r="U28" s="146"/>
      <c r="V28" s="146"/>
      <c r="W28" s="147"/>
      <c r="X28" s="83"/>
      <c r="Y28" s="84"/>
      <c r="Z28" s="85"/>
      <c r="AA28" s="83"/>
      <c r="AB28" s="84"/>
      <c r="AC28" s="85"/>
    </row>
    <row r="29" spans="1:29" ht="13.5" customHeight="1" thickBot="1" x14ac:dyDescent="0.25">
      <c r="A29" s="143" t="s">
        <v>44</v>
      </c>
      <c r="B29" s="154" t="s">
        <v>54</v>
      </c>
      <c r="C29" s="155"/>
      <c r="D29" s="129"/>
      <c r="E29" s="168"/>
      <c r="F29" s="131"/>
      <c r="G29" s="130"/>
      <c r="H29" s="130"/>
      <c r="I29" s="130"/>
      <c r="J29" s="168"/>
      <c r="K29" s="163"/>
      <c r="L29" s="130"/>
      <c r="M29" s="138"/>
      <c r="N29" s="130"/>
      <c r="O29" s="130"/>
      <c r="P29" s="131"/>
      <c r="Q29" s="132"/>
      <c r="R29" s="138"/>
      <c r="S29" s="133"/>
      <c r="T29" s="134"/>
      <c r="U29" s="134"/>
      <c r="V29" s="134"/>
      <c r="W29" s="135"/>
      <c r="X29" s="83"/>
      <c r="Y29" s="84"/>
      <c r="Z29" s="85"/>
      <c r="AA29" s="83"/>
      <c r="AB29" s="84"/>
      <c r="AC29" s="85"/>
    </row>
    <row r="30" spans="1:29" ht="15.75" customHeight="1" thickBot="1" x14ac:dyDescent="0.25">
      <c r="A30" s="92" t="s">
        <v>45</v>
      </c>
      <c r="B30" s="160"/>
      <c r="C30" s="161"/>
      <c r="D30" s="169"/>
      <c r="E30" s="170"/>
      <c r="F30" s="170"/>
      <c r="G30" s="170"/>
      <c r="H30" s="171"/>
      <c r="I30" s="169"/>
      <c r="J30" s="172"/>
      <c r="K30" s="172"/>
      <c r="L30" s="172"/>
      <c r="M30" s="173"/>
      <c r="N30" s="174" t="s">
        <v>99</v>
      </c>
      <c r="O30" s="175"/>
      <c r="P30" s="175"/>
      <c r="Q30" s="175"/>
      <c r="R30" s="176"/>
      <c r="S30" s="169"/>
      <c r="T30" s="170"/>
      <c r="U30" s="170"/>
      <c r="V30" s="170"/>
      <c r="W30" s="171"/>
      <c r="X30" s="84"/>
      <c r="Y30" s="84"/>
      <c r="Z30" s="85"/>
      <c r="AA30" s="83"/>
      <c r="AB30" s="84"/>
      <c r="AC30" s="85"/>
    </row>
    <row r="31" spans="1:29" ht="16.5" customHeight="1" x14ac:dyDescent="0.2">
      <c r="A31" s="92" t="s">
        <v>55</v>
      </c>
      <c r="B31" s="177" t="s">
        <v>132</v>
      </c>
      <c r="C31" s="178"/>
      <c r="D31" s="179"/>
      <c r="E31" s="180"/>
      <c r="F31" s="180"/>
      <c r="G31" s="180"/>
      <c r="H31" s="109">
        <v>802.19</v>
      </c>
      <c r="I31" s="181" t="s">
        <v>147</v>
      </c>
      <c r="J31" s="182"/>
      <c r="K31" s="182"/>
      <c r="L31" s="182"/>
      <c r="M31" s="173"/>
      <c r="N31" s="183"/>
      <c r="O31" s="184"/>
      <c r="P31" s="184"/>
      <c r="Q31" s="184"/>
      <c r="R31" s="185"/>
      <c r="S31" s="186"/>
      <c r="T31" s="180"/>
      <c r="U31" s="180"/>
      <c r="V31" s="180"/>
      <c r="W31" s="109">
        <v>802.19</v>
      </c>
      <c r="X31" s="84"/>
      <c r="Y31" s="84"/>
      <c r="Z31" s="85"/>
      <c r="AA31" s="83"/>
      <c r="AB31" s="84"/>
      <c r="AC31" s="85"/>
    </row>
    <row r="32" spans="1:29" ht="15.75" customHeight="1" x14ac:dyDescent="0.2">
      <c r="A32" s="92" t="s">
        <v>57</v>
      </c>
      <c r="B32" s="187"/>
      <c r="C32" s="188"/>
      <c r="D32" s="179"/>
      <c r="E32" s="180"/>
      <c r="F32" s="180"/>
      <c r="G32" s="180"/>
      <c r="H32" s="122"/>
      <c r="I32" s="189"/>
      <c r="J32" s="182"/>
      <c r="K32" s="182"/>
      <c r="L32" s="182"/>
      <c r="M32" s="173"/>
      <c r="N32" s="183"/>
      <c r="O32" s="184"/>
      <c r="P32" s="184"/>
      <c r="Q32" s="184"/>
      <c r="R32" s="185"/>
      <c r="S32" s="186"/>
      <c r="T32" s="180"/>
      <c r="U32" s="180"/>
      <c r="V32" s="180"/>
      <c r="W32" s="122"/>
      <c r="X32" s="84"/>
      <c r="Y32" s="190"/>
      <c r="Z32" s="85"/>
      <c r="AA32" s="83"/>
      <c r="AB32" s="84"/>
      <c r="AC32" s="85"/>
    </row>
    <row r="33" spans="1:29" ht="16.5" customHeight="1" x14ac:dyDescent="0.2">
      <c r="A33" s="92" t="s">
        <v>58</v>
      </c>
      <c r="B33" s="187"/>
      <c r="C33" s="188"/>
      <c r="D33" s="179"/>
      <c r="E33" s="180"/>
      <c r="F33" s="180"/>
      <c r="G33" s="180"/>
      <c r="H33" s="122"/>
      <c r="I33" s="189"/>
      <c r="J33" s="182"/>
      <c r="K33" s="182"/>
      <c r="L33" s="182"/>
      <c r="M33" s="191"/>
      <c r="N33" s="183"/>
      <c r="O33" s="184"/>
      <c r="P33" s="184"/>
      <c r="Q33" s="184"/>
      <c r="R33" s="185"/>
      <c r="S33" s="186"/>
      <c r="T33" s="180"/>
      <c r="U33" s="180"/>
      <c r="V33" s="180"/>
      <c r="W33" s="122"/>
      <c r="X33" s="84"/>
      <c r="Y33" s="84"/>
      <c r="Z33" s="85"/>
      <c r="AA33" s="83"/>
      <c r="AB33" s="84"/>
      <c r="AC33" s="85"/>
    </row>
    <row r="34" spans="1:29" ht="13.5" customHeight="1" thickBot="1" x14ac:dyDescent="0.25">
      <c r="A34" s="92" t="s">
        <v>59</v>
      </c>
      <c r="B34" s="187"/>
      <c r="C34" s="188"/>
      <c r="D34" s="179"/>
      <c r="E34" s="192" t="s">
        <v>56</v>
      </c>
      <c r="F34" s="192"/>
      <c r="G34" s="192"/>
      <c r="H34" s="138"/>
      <c r="I34" s="193"/>
      <c r="J34" s="194" t="s">
        <v>56</v>
      </c>
      <c r="K34" s="194"/>
      <c r="L34" s="194"/>
      <c r="M34" s="191"/>
      <c r="N34" s="195"/>
      <c r="O34" s="196"/>
      <c r="P34" s="196"/>
      <c r="Q34" s="196"/>
      <c r="R34" s="197"/>
      <c r="S34" s="198"/>
      <c r="T34" s="192" t="s">
        <v>56</v>
      </c>
      <c r="U34" s="192"/>
      <c r="V34" s="192"/>
      <c r="W34" s="138"/>
      <c r="X34" s="84"/>
      <c r="Y34" s="84"/>
      <c r="Z34" s="85"/>
      <c r="AA34" s="83"/>
      <c r="AB34" s="84"/>
      <c r="AC34" s="85"/>
    </row>
    <row r="35" spans="1:29" ht="12.75" customHeight="1" x14ac:dyDescent="0.2">
      <c r="A35" s="92" t="s">
        <v>60</v>
      </c>
      <c r="B35" s="187"/>
      <c r="C35" s="188"/>
      <c r="D35" s="186"/>
      <c r="E35" s="192"/>
      <c r="F35" s="192"/>
      <c r="G35" s="192"/>
      <c r="H35" s="173"/>
      <c r="I35" s="179"/>
      <c r="J35" s="194"/>
      <c r="K35" s="194"/>
      <c r="L35" s="194"/>
      <c r="M35" s="191"/>
      <c r="N35" s="180"/>
      <c r="O35" s="180"/>
      <c r="P35" s="180"/>
      <c r="Q35" s="180"/>
      <c r="R35" s="180"/>
      <c r="S35" s="198"/>
      <c r="T35" s="192"/>
      <c r="U35" s="192"/>
      <c r="V35" s="192"/>
      <c r="W35" s="173"/>
      <c r="X35" s="84"/>
      <c r="Y35" s="84"/>
      <c r="Z35" s="85"/>
      <c r="AA35" s="83"/>
      <c r="AB35" s="84"/>
      <c r="AC35" s="85"/>
    </row>
    <row r="36" spans="1:29" x14ac:dyDescent="0.2">
      <c r="A36" s="92" t="s">
        <v>61</v>
      </c>
      <c r="B36" s="187"/>
      <c r="C36" s="188"/>
      <c r="D36" s="198"/>
      <c r="E36" s="192"/>
      <c r="F36" s="192"/>
      <c r="G36" s="192"/>
      <c r="H36" s="199"/>
      <c r="I36" s="179"/>
      <c r="J36" s="180"/>
      <c r="K36" s="180"/>
      <c r="L36" s="180"/>
      <c r="M36" s="200"/>
      <c r="N36" s="180"/>
      <c r="O36" s="180"/>
      <c r="P36" s="180"/>
      <c r="Q36" s="180"/>
      <c r="R36" s="180"/>
      <c r="S36" s="198"/>
      <c r="T36" s="192"/>
      <c r="U36" s="192"/>
      <c r="V36" s="192"/>
      <c r="W36" s="199"/>
      <c r="X36" s="84"/>
      <c r="Y36" s="84"/>
      <c r="Z36" s="85"/>
      <c r="AA36" s="83"/>
      <c r="AB36" s="84"/>
      <c r="AC36" s="85"/>
    </row>
    <row r="37" spans="1:29" x14ac:dyDescent="0.2">
      <c r="A37" s="92" t="s">
        <v>62</v>
      </c>
      <c r="B37" s="187"/>
      <c r="C37" s="188"/>
      <c r="D37" s="198"/>
      <c r="E37" s="192"/>
      <c r="F37" s="192"/>
      <c r="G37" s="192"/>
      <c r="H37" s="199"/>
      <c r="I37" s="179"/>
      <c r="J37" s="180"/>
      <c r="K37" s="180"/>
      <c r="L37" s="180"/>
      <c r="M37" s="200"/>
      <c r="N37" s="180"/>
      <c r="O37" s="180"/>
      <c r="P37" s="180"/>
      <c r="Q37" s="180"/>
      <c r="R37" s="180"/>
      <c r="S37" s="198"/>
      <c r="T37" s="192"/>
      <c r="U37" s="192"/>
      <c r="V37" s="192"/>
      <c r="W37" s="199"/>
      <c r="X37" s="84"/>
      <c r="Y37" s="84"/>
      <c r="Z37" s="85"/>
      <c r="AA37" s="83"/>
      <c r="AB37" s="84"/>
      <c r="AC37" s="85"/>
    </row>
    <row r="38" spans="1:29" x14ac:dyDescent="0.2">
      <c r="A38" s="92" t="s">
        <v>63</v>
      </c>
      <c r="B38" s="187"/>
      <c r="C38" s="188"/>
      <c r="D38" s="198"/>
      <c r="E38" s="192"/>
      <c r="F38" s="192"/>
      <c r="G38" s="192"/>
      <c r="H38" s="199"/>
      <c r="I38" s="179"/>
      <c r="J38" s="180"/>
      <c r="K38" s="180"/>
      <c r="L38" s="180"/>
      <c r="M38" s="200"/>
      <c r="N38" s="186"/>
      <c r="O38" s="180"/>
      <c r="P38" s="180"/>
      <c r="Q38" s="180"/>
      <c r="R38" s="173"/>
      <c r="S38" s="198"/>
      <c r="T38" s="192"/>
      <c r="U38" s="192"/>
      <c r="V38" s="192"/>
      <c r="W38" s="199"/>
      <c r="X38" s="84"/>
      <c r="Y38" s="84"/>
      <c r="Z38" s="85"/>
      <c r="AA38" s="83"/>
      <c r="AB38" s="84"/>
      <c r="AC38" s="85"/>
    </row>
    <row r="39" spans="1:29" ht="13.5" thickBot="1" x14ac:dyDescent="0.25">
      <c r="A39" s="92" t="s">
        <v>64</v>
      </c>
      <c r="B39" s="201"/>
      <c r="C39" s="202"/>
      <c r="D39" s="203"/>
      <c r="E39" s="204"/>
      <c r="F39" s="204"/>
      <c r="G39" s="204"/>
      <c r="H39" s="205"/>
      <c r="I39" s="206"/>
      <c r="J39" s="207"/>
      <c r="K39" s="207"/>
      <c r="L39" s="207"/>
      <c r="M39" s="208"/>
      <c r="N39" s="180"/>
      <c r="O39" s="180"/>
      <c r="P39" s="180"/>
      <c r="Q39" s="180"/>
      <c r="R39" s="180"/>
      <c r="S39" s="203"/>
      <c r="T39" s="204"/>
      <c r="U39" s="204"/>
      <c r="V39" s="204"/>
      <c r="W39" s="205"/>
      <c r="X39" s="209"/>
      <c r="Y39" s="209"/>
      <c r="Z39" s="210"/>
      <c r="AA39" s="211"/>
      <c r="AB39" s="209"/>
      <c r="AC39" s="210"/>
    </row>
    <row r="40" spans="1:29" ht="13.5" thickBot="1" x14ac:dyDescent="0.25">
      <c r="A40" s="212" t="s">
        <v>83</v>
      </c>
      <c r="B40" s="213"/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  <c r="Y40" s="213"/>
      <c r="Z40" s="213"/>
      <c r="AA40" s="213"/>
      <c r="AB40" s="213"/>
      <c r="AC40" s="214"/>
    </row>
    <row r="41" spans="1:29" x14ac:dyDescent="0.2">
      <c r="A41" s="215" t="s">
        <v>84</v>
      </c>
      <c r="B41" s="216" t="s">
        <v>171</v>
      </c>
      <c r="C41" s="217"/>
      <c r="D41" s="217"/>
      <c r="E41" s="217"/>
      <c r="F41" s="217"/>
      <c r="G41" s="217"/>
      <c r="H41" s="217"/>
      <c r="I41" s="217"/>
      <c r="J41" s="218"/>
      <c r="K41" s="219"/>
      <c r="L41" s="219"/>
      <c r="M41" s="219"/>
      <c r="N41" s="220" t="s">
        <v>148</v>
      </c>
      <c r="O41" s="221" t="s">
        <v>149</v>
      </c>
      <c r="P41" s="222"/>
      <c r="Q41" s="222"/>
      <c r="R41" s="222"/>
      <c r="S41" s="222"/>
      <c r="T41" s="222"/>
      <c r="U41" s="222"/>
      <c r="V41" s="222"/>
      <c r="W41" s="222"/>
      <c r="X41" s="223"/>
      <c r="Y41" s="224"/>
      <c r="Z41" s="219"/>
      <c r="AA41" s="219"/>
      <c r="AB41" s="224"/>
      <c r="AC41" s="225"/>
    </row>
    <row r="42" spans="1:29" x14ac:dyDescent="0.2">
      <c r="A42" s="215" t="s">
        <v>86</v>
      </c>
      <c r="B42" s="226" t="s">
        <v>87</v>
      </c>
      <c r="C42" s="227"/>
      <c r="D42" s="227"/>
      <c r="E42" s="227"/>
      <c r="F42" s="227"/>
      <c r="G42" s="227"/>
      <c r="H42" s="227"/>
      <c r="I42" s="227"/>
      <c r="J42" s="228"/>
      <c r="K42" s="219"/>
      <c r="L42" s="219"/>
      <c r="M42" s="219"/>
      <c r="N42" s="220" t="s">
        <v>85</v>
      </c>
      <c r="O42" s="229" t="s">
        <v>150</v>
      </c>
      <c r="P42" s="230"/>
      <c r="Q42" s="230"/>
      <c r="R42" s="230"/>
      <c r="S42" s="230"/>
      <c r="T42" s="230"/>
      <c r="U42" s="230"/>
      <c r="V42" s="230"/>
      <c r="W42" s="230"/>
      <c r="X42" s="231"/>
      <c r="Y42" s="224"/>
      <c r="Z42" s="219"/>
      <c r="AA42" s="219"/>
      <c r="AB42" s="224"/>
      <c r="AC42" s="225"/>
    </row>
    <row r="43" spans="1:29" x14ac:dyDescent="0.2">
      <c r="A43" s="215" t="s">
        <v>119</v>
      </c>
      <c r="B43" s="232" t="s">
        <v>120</v>
      </c>
      <c r="C43" s="233"/>
      <c r="D43" s="233"/>
      <c r="E43" s="233"/>
      <c r="F43" s="233"/>
      <c r="G43" s="233"/>
      <c r="H43" s="233"/>
      <c r="I43" s="233"/>
      <c r="J43" s="234"/>
      <c r="K43" s="219"/>
      <c r="L43" s="219"/>
      <c r="M43" s="219"/>
      <c r="N43" s="220" t="s">
        <v>88</v>
      </c>
      <c r="O43" s="235" t="s">
        <v>89</v>
      </c>
      <c r="P43" s="236"/>
      <c r="Q43" s="236"/>
      <c r="R43" s="236"/>
      <c r="S43" s="236"/>
      <c r="T43" s="236"/>
      <c r="U43" s="236"/>
      <c r="V43" s="236"/>
      <c r="W43" s="236"/>
      <c r="X43" s="237"/>
      <c r="Y43" s="224"/>
      <c r="Z43" s="219"/>
      <c r="AA43" s="219"/>
      <c r="AB43" s="224"/>
      <c r="AC43" s="225"/>
    </row>
    <row r="44" spans="1:29" ht="12.75" customHeight="1" x14ac:dyDescent="0.2">
      <c r="A44" s="215" t="s">
        <v>151</v>
      </c>
      <c r="B44" s="238" t="s">
        <v>152</v>
      </c>
      <c r="C44" s="239"/>
      <c r="D44" s="239"/>
      <c r="E44" s="239"/>
      <c r="F44" s="239"/>
      <c r="G44" s="239"/>
      <c r="H44" s="239"/>
      <c r="I44" s="239"/>
      <c r="J44" s="240"/>
      <c r="K44" s="219"/>
      <c r="L44" s="219"/>
      <c r="M44" s="219"/>
      <c r="N44" s="220" t="s">
        <v>90</v>
      </c>
      <c r="O44" s="241" t="s">
        <v>91</v>
      </c>
      <c r="P44" s="242"/>
      <c r="Q44" s="242"/>
      <c r="R44" s="242"/>
      <c r="S44" s="242"/>
      <c r="T44" s="242"/>
      <c r="U44" s="242"/>
      <c r="V44" s="242"/>
      <c r="W44" s="242"/>
      <c r="X44" s="243"/>
      <c r="Y44" s="224"/>
      <c r="Z44" s="219"/>
      <c r="AA44" s="219"/>
      <c r="AB44" s="224"/>
      <c r="AC44" s="225"/>
    </row>
    <row r="45" spans="1:29" x14ac:dyDescent="0.2">
      <c r="A45" s="215" t="s">
        <v>100</v>
      </c>
      <c r="B45" s="244" t="s">
        <v>100</v>
      </c>
      <c r="C45" s="245"/>
      <c r="D45" s="245"/>
      <c r="E45" s="245"/>
      <c r="F45" s="245"/>
      <c r="G45" s="245"/>
      <c r="H45" s="245"/>
      <c r="I45" s="245"/>
      <c r="J45" s="246"/>
      <c r="K45" s="219"/>
      <c r="L45" s="219"/>
      <c r="M45" s="219"/>
      <c r="N45" s="220" t="s">
        <v>153</v>
      </c>
      <c r="O45" s="247" t="s">
        <v>154</v>
      </c>
      <c r="P45" s="248"/>
      <c r="Q45" s="248"/>
      <c r="R45" s="248"/>
      <c r="S45" s="248"/>
      <c r="T45" s="248"/>
      <c r="U45" s="248"/>
      <c r="V45" s="248"/>
      <c r="W45" s="248"/>
      <c r="X45" s="249"/>
      <c r="Y45" s="224"/>
      <c r="Z45" s="219"/>
      <c r="AA45" s="219"/>
      <c r="AB45" s="224"/>
      <c r="AC45" s="225"/>
    </row>
    <row r="46" spans="1:29" x14ac:dyDescent="0.2">
      <c r="A46" s="215" t="s">
        <v>92</v>
      </c>
      <c r="B46" s="250" t="s">
        <v>93</v>
      </c>
      <c r="C46" s="251"/>
      <c r="D46" s="251"/>
      <c r="E46" s="251"/>
      <c r="F46" s="251"/>
      <c r="G46" s="251"/>
      <c r="H46" s="251"/>
      <c r="I46" s="251"/>
      <c r="J46" s="252"/>
      <c r="K46" s="219"/>
      <c r="L46" s="219"/>
      <c r="M46" s="219"/>
      <c r="N46" s="220">
        <v>802</v>
      </c>
      <c r="O46" s="253" t="s">
        <v>155</v>
      </c>
      <c r="P46" s="254"/>
      <c r="Q46" s="254"/>
      <c r="R46" s="254"/>
      <c r="S46" s="254"/>
      <c r="T46" s="254"/>
      <c r="U46" s="254"/>
      <c r="V46" s="254"/>
      <c r="W46" s="254"/>
      <c r="X46" s="255"/>
      <c r="Y46" s="224"/>
      <c r="Z46" s="219"/>
      <c r="AA46" s="219"/>
      <c r="AB46" s="224"/>
      <c r="AC46" s="225"/>
    </row>
    <row r="47" spans="1:29" x14ac:dyDescent="0.2">
      <c r="A47" s="215" t="s">
        <v>94</v>
      </c>
      <c r="B47" s="256" t="s">
        <v>104</v>
      </c>
      <c r="C47" s="257"/>
      <c r="D47" s="257"/>
      <c r="E47" s="257"/>
      <c r="F47" s="257"/>
      <c r="G47" s="257"/>
      <c r="H47" s="257"/>
      <c r="I47" s="257"/>
      <c r="J47" s="258"/>
      <c r="K47" s="219"/>
      <c r="L47" s="219"/>
      <c r="M47" s="219"/>
      <c r="N47" s="220" t="s">
        <v>156</v>
      </c>
      <c r="O47" s="259" t="s">
        <v>157</v>
      </c>
      <c r="P47" s="260"/>
      <c r="Q47" s="260"/>
      <c r="R47" s="260"/>
      <c r="S47" s="261"/>
      <c r="T47" s="262"/>
      <c r="U47" s="262"/>
      <c r="V47" s="262"/>
      <c r="W47" s="262"/>
      <c r="X47" s="263"/>
      <c r="Y47" s="224"/>
      <c r="Z47" s="219"/>
      <c r="AA47" s="219"/>
      <c r="AB47" s="224"/>
      <c r="AC47" s="225"/>
    </row>
    <row r="48" spans="1:29" x14ac:dyDescent="0.2">
      <c r="A48" s="215" t="s">
        <v>158</v>
      </c>
      <c r="B48" s="264" t="s">
        <v>159</v>
      </c>
      <c r="C48" s="265"/>
      <c r="D48" s="265"/>
      <c r="E48" s="265"/>
      <c r="F48" s="265"/>
      <c r="G48" s="265"/>
      <c r="H48" s="265"/>
      <c r="I48" s="265"/>
      <c r="J48" s="266"/>
      <c r="K48" s="219"/>
      <c r="L48" s="219"/>
      <c r="M48" s="219"/>
      <c r="N48" s="220"/>
      <c r="O48" s="259"/>
      <c r="P48" s="260"/>
      <c r="Q48" s="260"/>
      <c r="R48" s="260"/>
      <c r="S48" s="261"/>
      <c r="T48" s="262"/>
      <c r="U48" s="262"/>
      <c r="V48" s="262"/>
      <c r="W48" s="262"/>
      <c r="X48" s="263"/>
      <c r="Y48" s="224"/>
      <c r="Z48" s="219"/>
      <c r="AA48" s="219"/>
      <c r="AB48" s="224"/>
      <c r="AC48" s="225"/>
    </row>
    <row r="49" spans="1:29" x14ac:dyDescent="0.2">
      <c r="A49" s="215" t="s">
        <v>95</v>
      </c>
      <c r="B49" s="259" t="s">
        <v>172</v>
      </c>
      <c r="C49" s="260"/>
      <c r="D49" s="260"/>
      <c r="E49" s="261"/>
      <c r="F49" s="262"/>
      <c r="G49" s="262"/>
      <c r="H49" s="262"/>
      <c r="I49" s="262"/>
      <c r="J49" s="263"/>
      <c r="K49" s="219"/>
      <c r="L49" s="219"/>
      <c r="M49" s="219"/>
      <c r="N49" s="220"/>
      <c r="O49" s="259"/>
      <c r="P49" s="267"/>
      <c r="Q49" s="267"/>
      <c r="R49" s="267"/>
      <c r="S49" s="262"/>
      <c r="T49" s="262"/>
      <c r="U49" s="262"/>
      <c r="V49" s="262"/>
      <c r="W49" s="262"/>
      <c r="X49" s="263"/>
      <c r="Y49" s="224"/>
      <c r="Z49" s="219"/>
      <c r="AA49" s="219"/>
      <c r="AB49" s="224"/>
      <c r="AC49" s="225"/>
    </row>
    <row r="50" spans="1:29" x14ac:dyDescent="0.2">
      <c r="A50" s="215" t="s">
        <v>96</v>
      </c>
      <c r="B50" s="259" t="s">
        <v>173</v>
      </c>
      <c r="C50" s="268"/>
      <c r="D50" s="261"/>
      <c r="E50" s="269"/>
      <c r="F50" s="262"/>
      <c r="G50" s="261"/>
      <c r="H50" s="261"/>
      <c r="I50" s="269"/>
      <c r="J50" s="270"/>
      <c r="K50" s="219"/>
      <c r="L50" s="219"/>
      <c r="M50" s="219"/>
      <c r="N50" s="220"/>
      <c r="O50" s="259"/>
      <c r="P50" s="271"/>
      <c r="Q50" s="271"/>
      <c r="R50" s="271"/>
      <c r="S50" s="262"/>
      <c r="T50" s="262"/>
      <c r="U50" s="262"/>
      <c r="V50" s="262"/>
      <c r="W50" s="262"/>
      <c r="X50" s="263"/>
      <c r="Y50" s="224"/>
      <c r="Z50" s="219"/>
      <c r="AA50" s="219"/>
      <c r="AB50" s="224"/>
      <c r="AC50" s="225"/>
    </row>
    <row r="51" spans="1:29" x14ac:dyDescent="0.2">
      <c r="A51" s="215" t="s">
        <v>97</v>
      </c>
      <c r="B51" s="272" t="s">
        <v>174</v>
      </c>
      <c r="C51" s="273"/>
      <c r="D51" s="273"/>
      <c r="E51" s="273"/>
      <c r="F51" s="273"/>
      <c r="G51" s="273"/>
      <c r="H51" s="273"/>
      <c r="I51" s="273"/>
      <c r="J51" s="274"/>
      <c r="K51" s="219"/>
      <c r="L51" s="219"/>
      <c r="M51" s="219"/>
      <c r="N51" s="220"/>
      <c r="O51" s="259"/>
      <c r="P51" s="275"/>
      <c r="Q51" s="275"/>
      <c r="R51" s="275"/>
      <c r="S51" s="262"/>
      <c r="T51" s="262"/>
      <c r="U51" s="262"/>
      <c r="V51" s="262"/>
      <c r="W51" s="262"/>
      <c r="X51" s="263"/>
      <c r="Y51" s="224"/>
      <c r="Z51" s="219"/>
      <c r="AA51" s="219"/>
      <c r="AB51" s="224"/>
      <c r="AC51" s="225"/>
    </row>
    <row r="52" spans="1:29" ht="13.5" thickBot="1" x14ac:dyDescent="0.25">
      <c r="A52" s="215" t="s">
        <v>175</v>
      </c>
      <c r="B52" s="276" t="s">
        <v>160</v>
      </c>
      <c r="C52" s="277"/>
      <c r="D52" s="277"/>
      <c r="E52" s="277"/>
      <c r="F52" s="277"/>
      <c r="G52" s="277"/>
      <c r="H52" s="277"/>
      <c r="I52" s="277"/>
      <c r="J52" s="278"/>
      <c r="K52" s="219"/>
      <c r="L52" s="219"/>
      <c r="M52" s="219"/>
      <c r="N52" s="279"/>
      <c r="O52" s="280"/>
      <c r="P52" s="281"/>
      <c r="Q52" s="281"/>
      <c r="R52" s="281"/>
      <c r="S52" s="282"/>
      <c r="T52" s="282"/>
      <c r="U52" s="282"/>
      <c r="V52" s="282"/>
      <c r="W52" s="282"/>
      <c r="X52" s="283"/>
      <c r="Y52" s="224"/>
      <c r="Z52" s="219"/>
      <c r="AA52" s="219"/>
      <c r="AB52" s="224"/>
      <c r="AC52" s="225"/>
    </row>
    <row r="53" spans="1:29" ht="13.5" thickBot="1" x14ac:dyDescent="0.25">
      <c r="A53" s="284" t="s">
        <v>161</v>
      </c>
      <c r="B53" s="285" t="s">
        <v>162</v>
      </c>
      <c r="C53" s="286"/>
      <c r="D53" s="286"/>
      <c r="E53" s="286"/>
      <c r="F53" s="286"/>
      <c r="G53" s="286"/>
      <c r="H53" s="286"/>
      <c r="I53" s="286"/>
      <c r="J53" s="287"/>
      <c r="K53" s="219"/>
      <c r="L53" s="219"/>
      <c r="M53" s="219"/>
      <c r="N53" s="279"/>
      <c r="O53" s="219"/>
      <c r="P53" s="219"/>
      <c r="Q53" s="219"/>
      <c r="R53" s="219"/>
      <c r="S53" s="219"/>
      <c r="T53" s="219"/>
      <c r="U53" s="219"/>
      <c r="V53" s="219"/>
      <c r="W53" s="219"/>
      <c r="X53" s="219"/>
      <c r="Y53" s="224"/>
      <c r="Z53" s="219"/>
      <c r="AA53" s="219"/>
      <c r="AB53" s="224"/>
      <c r="AC53" s="225"/>
    </row>
    <row r="54" spans="1:29" x14ac:dyDescent="0.2">
      <c r="A54" s="288"/>
      <c r="B54" s="219"/>
      <c r="C54" s="219"/>
      <c r="D54" s="219"/>
      <c r="E54" s="219"/>
      <c r="F54" s="219"/>
      <c r="G54" s="219"/>
      <c r="H54" s="219"/>
      <c r="I54" s="219"/>
      <c r="J54" s="219"/>
      <c r="K54" s="219"/>
      <c r="L54" s="219"/>
      <c r="M54" s="219"/>
      <c r="N54" s="279"/>
      <c r="O54" s="219"/>
      <c r="P54" s="219"/>
      <c r="Q54" s="219"/>
      <c r="R54" s="219"/>
      <c r="S54" s="219"/>
      <c r="T54" s="219"/>
      <c r="U54" s="219"/>
      <c r="V54" s="219"/>
      <c r="W54" s="219"/>
      <c r="X54" s="219"/>
      <c r="Y54" s="224"/>
      <c r="Z54" s="219"/>
      <c r="AA54" s="219"/>
      <c r="AB54" s="224"/>
      <c r="AC54" s="225"/>
    </row>
    <row r="55" spans="1:29" ht="13.5" thickBot="1" x14ac:dyDescent="0.25">
      <c r="A55" s="289"/>
      <c r="B55" s="290"/>
      <c r="C55" s="290"/>
      <c r="D55" s="290"/>
      <c r="E55" s="290"/>
      <c r="F55" s="290"/>
      <c r="G55" s="290"/>
      <c r="H55" s="290"/>
      <c r="I55" s="290"/>
      <c r="J55" s="290"/>
      <c r="K55" s="290"/>
      <c r="L55" s="291"/>
      <c r="M55" s="291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3"/>
      <c r="Y55" s="293"/>
      <c r="Z55" s="292"/>
      <c r="AA55" s="293"/>
      <c r="AB55" s="293"/>
      <c r="AC55" s="294"/>
    </row>
  </sheetData>
  <mergeCells count="125">
    <mergeCell ref="S21:S24"/>
    <mergeCell ref="S15:S18"/>
    <mergeCell ref="U21:U24"/>
    <mergeCell ref="T15:T18"/>
    <mergeCell ref="F21:F24"/>
    <mergeCell ref="I21:I24"/>
    <mergeCell ref="J21:J24"/>
    <mergeCell ref="A1:A3"/>
    <mergeCell ref="M36:M39"/>
    <mergeCell ref="L15:L18"/>
    <mergeCell ref="R21:R24"/>
    <mergeCell ref="N21:N24"/>
    <mergeCell ref="B29:C30"/>
    <mergeCell ref="H26:H29"/>
    <mergeCell ref="D26:D29"/>
    <mergeCell ref="J26:J29"/>
    <mergeCell ref="H31:H34"/>
    <mergeCell ref="G26:G29"/>
    <mergeCell ref="E34:G35"/>
    <mergeCell ref="J34:L35"/>
    <mergeCell ref="J30:L33"/>
    <mergeCell ref="N11:R11"/>
    <mergeCell ref="N10:R10"/>
    <mergeCell ref="N30:R34"/>
    <mergeCell ref="S25:W25"/>
    <mergeCell ref="P26:P29"/>
    <mergeCell ref="S26:W29"/>
    <mergeCell ref="R26:R29"/>
    <mergeCell ref="O26:O29"/>
    <mergeCell ref="N25:R25"/>
    <mergeCell ref="U15:U18"/>
    <mergeCell ref="W31:W34"/>
    <mergeCell ref="S34:S35"/>
    <mergeCell ref="T34:V35"/>
    <mergeCell ref="Q26:Q29"/>
    <mergeCell ref="N26:N29"/>
    <mergeCell ref="P21:P24"/>
    <mergeCell ref="S19:W20"/>
    <mergeCell ref="W21:W24"/>
    <mergeCell ref="V21:V24"/>
    <mergeCell ref="O21:O24"/>
    <mergeCell ref="Q21:Q24"/>
    <mergeCell ref="V15:V18"/>
    <mergeCell ref="N19:R20"/>
    <mergeCell ref="T21:T24"/>
    <mergeCell ref="AA4:AC4"/>
    <mergeCell ref="AA5:AC5"/>
    <mergeCell ref="X4:Z4"/>
    <mergeCell ref="N5:R5"/>
    <mergeCell ref="S5:W5"/>
    <mergeCell ref="X5:Z5"/>
    <mergeCell ref="S4:W4"/>
    <mergeCell ref="N4:R4"/>
    <mergeCell ref="W15:W18"/>
    <mergeCell ref="T10:T13"/>
    <mergeCell ref="W10:W13"/>
    <mergeCell ref="S8:W9"/>
    <mergeCell ref="B6:W6"/>
    <mergeCell ref="V10:V13"/>
    <mergeCell ref="S10:S13"/>
    <mergeCell ref="N8:R9"/>
    <mergeCell ref="U10:U13"/>
    <mergeCell ref="D15:H18"/>
    <mergeCell ref="S14:W14"/>
    <mergeCell ref="K10:K13"/>
    <mergeCell ref="N14:R14"/>
    <mergeCell ref="J15:J18"/>
    <mergeCell ref="K15:K18"/>
    <mergeCell ref="D10:H11"/>
    <mergeCell ref="B4:C4"/>
    <mergeCell ref="D4:H4"/>
    <mergeCell ref="I4:M4"/>
    <mergeCell ref="B5:C5"/>
    <mergeCell ref="B7:C7"/>
    <mergeCell ref="D5:H5"/>
    <mergeCell ref="D21:D24"/>
    <mergeCell ref="I19:M20"/>
    <mergeCell ref="I15:I18"/>
    <mergeCell ref="E21:E24"/>
    <mergeCell ref="D19:H20"/>
    <mergeCell ref="I5:M5"/>
    <mergeCell ref="I14:M14"/>
    <mergeCell ref="I10:I13"/>
    <mergeCell ref="A4:A7"/>
    <mergeCell ref="D8:H9"/>
    <mergeCell ref="I8:M9"/>
    <mergeCell ref="D14:H14"/>
    <mergeCell ref="J10:J13"/>
    <mergeCell ref="M15:M18"/>
    <mergeCell ref="H21:H24"/>
    <mergeCell ref="L10:L13"/>
    <mergeCell ref="M10:M13"/>
    <mergeCell ref="L21:L24"/>
    <mergeCell ref="F26:F29"/>
    <mergeCell ref="D25:H25"/>
    <mergeCell ref="E26:E29"/>
    <mergeCell ref="I25:M25"/>
    <mergeCell ref="K26:K29"/>
    <mergeCell ref="K21:K24"/>
    <mergeCell ref="I31:I34"/>
    <mergeCell ref="L26:L29"/>
    <mergeCell ref="M26:M29"/>
    <mergeCell ref="D12:H13"/>
    <mergeCell ref="N12:R13"/>
    <mergeCell ref="N15:R18"/>
    <mergeCell ref="M21:M24"/>
    <mergeCell ref="S36:W39"/>
    <mergeCell ref="B48:J48"/>
    <mergeCell ref="O41:X41"/>
    <mergeCell ref="O45:X45"/>
    <mergeCell ref="O42:X42"/>
    <mergeCell ref="O43:X43"/>
    <mergeCell ref="O44:X44"/>
    <mergeCell ref="B41:J41"/>
    <mergeCell ref="B42:J42"/>
    <mergeCell ref="B43:J43"/>
    <mergeCell ref="O46:X46"/>
    <mergeCell ref="B44:J44"/>
    <mergeCell ref="B45:J45"/>
    <mergeCell ref="D36:H39"/>
    <mergeCell ref="B31:C39"/>
    <mergeCell ref="B26:C28"/>
    <mergeCell ref="I26:I29"/>
    <mergeCell ref="B22:C23"/>
    <mergeCell ref="G21:G24"/>
  </mergeCells>
  <hyperlinks>
    <hyperlink ref="B7:C7" r:id="rId1" display="Virtual Rm 1" xr:uid="{CADE3FB4-7212-4380-9971-53F43187DEC2}"/>
    <hyperlink ref="E7" r:id="rId2" xr:uid="{B72D3F6F-289B-41CA-A7FA-AED2C41203E0}"/>
    <hyperlink ref="D7" r:id="rId3" xr:uid="{AB3C752D-0B12-40F9-8698-78C47D8773B1}"/>
    <hyperlink ref="F7" r:id="rId4" xr:uid="{688D6B3A-8609-493A-ABB0-5F8C4A86FC5E}"/>
    <hyperlink ref="G7" r:id="rId5" xr:uid="{F6B288BD-6F3F-4691-8201-B520E233E790}"/>
    <hyperlink ref="B26:C28" r:id="rId6" display="802 WCSC" xr:uid="{4F8858A8-EF4A-4AEB-9334-6D9CB66A046D}"/>
    <hyperlink ref="J7" r:id="rId7" xr:uid="{F938EE30-3120-43D3-B6D2-F2CF84136A9D}"/>
    <hyperlink ref="I7" r:id="rId8" xr:uid="{09978555-02B0-4AB4-B953-09B9D8DB75A1}"/>
    <hyperlink ref="K7" r:id="rId9" xr:uid="{75ACB5B3-50A4-4558-B925-F0797E7A1DED}"/>
    <hyperlink ref="L7" r:id="rId10" xr:uid="{2961E196-FF24-4C74-852E-FD561C6F70BE}"/>
    <hyperlink ref="O7" r:id="rId11" xr:uid="{9E622A0F-19F5-4ED5-9FAD-E4BD562D102A}"/>
    <hyperlink ref="N7" r:id="rId12" xr:uid="{E6AF2EB9-93BE-42B2-B008-06EA015D2028}"/>
    <hyperlink ref="P7" r:id="rId13" xr:uid="{9C99EDC1-00C3-4359-87A8-7ABCAA336D0C}"/>
    <hyperlink ref="Q7" r:id="rId14" xr:uid="{7655DE22-94EB-4757-BC95-CA76078C1144}"/>
    <hyperlink ref="T7" r:id="rId15" xr:uid="{1B44B76B-0360-4B2F-BF83-7C69B9E4E356}"/>
    <hyperlink ref="S7" r:id="rId16" xr:uid="{032F8DCD-F23D-4A04-8052-A791FA7D8B3D}"/>
    <hyperlink ref="U7" r:id="rId17" xr:uid="{79535B4F-8902-4C58-AD4F-53EF57A7CEDD}"/>
    <hyperlink ref="V7" r:id="rId18" xr:uid="{9952B24D-6E0F-46DC-BCFA-86D6F3F0481B}"/>
    <hyperlink ref="N30:R34" r:id="rId19" display="Social" xr:uid="{D404A58A-E961-44BD-BC50-28273CA898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3"/>
  <sheetViews>
    <sheetView zoomScale="120" zoomScaleNormal="120" workbookViewId="0">
      <pane ySplit="3" topLeftCell="A4" activePane="bottomLeft" state="frozen"/>
      <selection pane="bottomLeft" activeCell="C11" sqref="C11"/>
    </sheetView>
  </sheetViews>
  <sheetFormatPr defaultRowHeight="12.75" x14ac:dyDescent="0.2"/>
  <cols>
    <col min="1" max="1" width="10.7109375" customWidth="1"/>
    <col min="2" max="2" width="70.7109375" customWidth="1"/>
    <col min="3" max="3" width="8.7109375" customWidth="1"/>
  </cols>
  <sheetData>
    <row r="1" spans="1:3" ht="15.75" x14ac:dyDescent="0.2">
      <c r="B1" s="3" t="str">
        <f>'Big Picture'!$B$1</f>
        <v>154th IEEE 802.15 WSN SESSION</v>
      </c>
    </row>
    <row r="2" spans="1:3" ht="15.75" x14ac:dyDescent="0.2">
      <c r="B2" s="3" t="s">
        <v>176</v>
      </c>
    </row>
    <row r="3" spans="1:3" ht="15.75" x14ac:dyDescent="0.2">
      <c r="B3" s="3" t="str">
        <f>'Big Picture'!$B$2</f>
        <v>Kobe Covention Center - Kobe, Japan</v>
      </c>
    </row>
    <row r="4" spans="1:3" x14ac:dyDescent="0.2">
      <c r="B4" s="17" t="s">
        <v>7</v>
      </c>
    </row>
    <row r="5" spans="1:3" x14ac:dyDescent="0.2">
      <c r="A5" s="1"/>
      <c r="B5" s="17" t="s">
        <v>76</v>
      </c>
    </row>
    <row r="6" spans="1:3" x14ac:dyDescent="0.2">
      <c r="A6" s="1"/>
      <c r="B6" s="16" t="s">
        <v>140</v>
      </c>
      <c r="C6" s="15" t="s">
        <v>6</v>
      </c>
    </row>
    <row r="7" spans="1:3" x14ac:dyDescent="0.2">
      <c r="A7" s="1">
        <f t="shared" ref="A7:A15" si="0">A6+1</f>
        <v>1</v>
      </c>
      <c r="B7" s="1" t="s">
        <v>184</v>
      </c>
      <c r="C7" s="13">
        <v>0.5625</v>
      </c>
    </row>
    <row r="8" spans="1:3" x14ac:dyDescent="0.2">
      <c r="A8" s="1">
        <f>A7+1</f>
        <v>2</v>
      </c>
      <c r="B8" s="1" t="s">
        <v>190</v>
      </c>
      <c r="C8" s="13">
        <v>0.66666666666666663</v>
      </c>
    </row>
    <row r="9" spans="1:3" x14ac:dyDescent="0.2">
      <c r="A9" s="1">
        <f t="shared" si="0"/>
        <v>3</v>
      </c>
      <c r="B9" s="1" t="s">
        <v>191</v>
      </c>
      <c r="C9" s="13">
        <v>0.33333333333333331</v>
      </c>
    </row>
    <row r="10" spans="1:3" x14ac:dyDescent="0.2">
      <c r="A10" s="1">
        <f t="shared" si="0"/>
        <v>4</v>
      </c>
      <c r="B10" s="1" t="s">
        <v>245</v>
      </c>
      <c r="C10" s="13">
        <v>0.4375</v>
      </c>
    </row>
    <row r="11" spans="1:3" x14ac:dyDescent="0.2">
      <c r="A11" s="1">
        <f t="shared" si="0"/>
        <v>5</v>
      </c>
      <c r="B11" s="1" t="s">
        <v>192</v>
      </c>
      <c r="C11" s="13">
        <v>0.5625</v>
      </c>
    </row>
    <row r="12" spans="1:3" x14ac:dyDescent="0.2">
      <c r="A12" s="1">
        <f t="shared" si="0"/>
        <v>6</v>
      </c>
      <c r="B12" s="1" t="s">
        <v>185</v>
      </c>
      <c r="C12" s="13">
        <v>6.25E-2</v>
      </c>
    </row>
    <row r="13" spans="1:3" x14ac:dyDescent="0.2">
      <c r="A13" s="1">
        <f t="shared" si="0"/>
        <v>7</v>
      </c>
      <c r="B13" s="1" t="s">
        <v>186</v>
      </c>
      <c r="C13" s="13">
        <v>0.33333333333333331</v>
      </c>
    </row>
    <row r="14" spans="1:3" x14ac:dyDescent="0.2">
      <c r="A14" s="1">
        <f t="shared" si="0"/>
        <v>8</v>
      </c>
      <c r="B14" s="1" t="s">
        <v>187</v>
      </c>
      <c r="C14" s="13">
        <v>0.4375</v>
      </c>
    </row>
    <row r="15" spans="1:3" x14ac:dyDescent="0.2">
      <c r="A15" s="1">
        <f t="shared" si="0"/>
        <v>9</v>
      </c>
      <c r="B15" s="1" t="s">
        <v>188</v>
      </c>
      <c r="C15" s="13">
        <v>0.5625</v>
      </c>
    </row>
    <row r="16" spans="1:3" x14ac:dyDescent="0.2">
      <c r="A16" s="1"/>
      <c r="B16" s="1"/>
      <c r="C16" s="13"/>
    </row>
    <row r="17" spans="1:5" x14ac:dyDescent="0.2">
      <c r="A17" s="1"/>
      <c r="B17" s="25" t="s">
        <v>189</v>
      </c>
      <c r="C17" s="13">
        <v>0.66666666666666663</v>
      </c>
    </row>
    <row r="18" spans="1:5" x14ac:dyDescent="0.2">
      <c r="A18" s="1"/>
    </row>
    <row r="19" spans="1:5" x14ac:dyDescent="0.2">
      <c r="A19" s="1"/>
      <c r="B19" s="2" t="s">
        <v>9</v>
      </c>
      <c r="C19" s="13"/>
    </row>
    <row r="20" spans="1:5" x14ac:dyDescent="0.2">
      <c r="A20" s="1"/>
      <c r="B20" s="2" t="s">
        <v>68</v>
      </c>
      <c r="C20" s="13"/>
    </row>
    <row r="21" spans="1:5" x14ac:dyDescent="0.2">
      <c r="A21" s="2"/>
      <c r="B21" s="14" t="s">
        <v>5</v>
      </c>
    </row>
    <row r="23" spans="1:5" x14ac:dyDescent="0.2">
      <c r="B23" s="2" t="s">
        <v>69</v>
      </c>
    </row>
    <row r="24" spans="1:5" x14ac:dyDescent="0.2">
      <c r="A24" s="2"/>
      <c r="B24" s="23" t="s">
        <v>10</v>
      </c>
    </row>
    <row r="25" spans="1:5" x14ac:dyDescent="0.2">
      <c r="B25" s="14" t="s">
        <v>11</v>
      </c>
      <c r="D25" s="5"/>
      <c r="E25" s="5"/>
    </row>
    <row r="26" spans="1:5" x14ac:dyDescent="0.2">
      <c r="B26" s="2"/>
      <c r="D26" s="5"/>
      <c r="E26" s="5"/>
    </row>
    <row r="27" spans="1:5" x14ac:dyDescent="0.2">
      <c r="B27" s="2" t="s">
        <v>12</v>
      </c>
      <c r="C27" s="5"/>
      <c r="D27" s="5"/>
      <c r="E27" s="5"/>
    </row>
    <row r="28" spans="1:5" x14ac:dyDescent="0.2">
      <c r="B28" s="14" t="s">
        <v>13</v>
      </c>
      <c r="C28" s="5"/>
      <c r="E28" s="5"/>
    </row>
    <row r="29" spans="1:5" x14ac:dyDescent="0.2">
      <c r="B29" s="2"/>
      <c r="C29" s="5"/>
      <c r="E29" s="5"/>
    </row>
    <row r="30" spans="1:5" x14ac:dyDescent="0.2">
      <c r="B30" s="2" t="s">
        <v>14</v>
      </c>
      <c r="E30" s="5"/>
    </row>
    <row r="31" spans="1:5" x14ac:dyDescent="0.2">
      <c r="B31" s="2" t="s">
        <v>15</v>
      </c>
      <c r="E31" s="5"/>
    </row>
    <row r="32" spans="1:5" x14ac:dyDescent="0.2">
      <c r="B32" s="14" t="s">
        <v>73</v>
      </c>
      <c r="C32" s="5"/>
      <c r="E32" s="5"/>
    </row>
    <row r="33" spans="2:5" x14ac:dyDescent="0.2">
      <c r="B33" s="2"/>
      <c r="C33" s="5"/>
      <c r="E33" s="5"/>
    </row>
    <row r="34" spans="2:5" x14ac:dyDescent="0.2">
      <c r="B34" s="2" t="s">
        <v>16</v>
      </c>
      <c r="C34" s="5"/>
      <c r="E34" s="5"/>
    </row>
    <row r="35" spans="2:5" x14ac:dyDescent="0.2">
      <c r="B35" s="14" t="s">
        <v>17</v>
      </c>
      <c r="C35" s="5"/>
      <c r="D35" s="5"/>
      <c r="E35" s="5"/>
    </row>
    <row r="36" spans="2:5" x14ac:dyDescent="0.2">
      <c r="B36" s="2"/>
      <c r="C36" s="5"/>
      <c r="D36" s="5"/>
      <c r="E36" s="5"/>
    </row>
    <row r="37" spans="2:5" x14ac:dyDescent="0.2">
      <c r="B37" s="2" t="s">
        <v>70</v>
      </c>
      <c r="E37" s="5"/>
    </row>
    <row r="38" spans="2:5" x14ac:dyDescent="0.2">
      <c r="B38" s="14" t="s">
        <v>18</v>
      </c>
      <c r="E38" s="5"/>
    </row>
    <row r="39" spans="2:5" x14ac:dyDescent="0.2">
      <c r="E39" s="5"/>
    </row>
    <row r="40" spans="2:5" x14ac:dyDescent="0.2">
      <c r="B40" s="2"/>
      <c r="C40" s="5"/>
      <c r="D40" s="5"/>
      <c r="E40" s="5"/>
    </row>
    <row r="41" spans="2:5" x14ac:dyDescent="0.2">
      <c r="B41" s="5"/>
      <c r="C41" s="5"/>
      <c r="D41" s="5"/>
      <c r="E41" s="5"/>
    </row>
    <row r="42" spans="2:5" x14ac:dyDescent="0.2">
      <c r="B42" s="6"/>
      <c r="C42" s="5"/>
      <c r="D42" s="5"/>
      <c r="E42" s="5"/>
    </row>
    <row r="43" spans="2:5" x14ac:dyDescent="0.2">
      <c r="B43" s="5"/>
      <c r="C43" s="5"/>
      <c r="D43" s="5"/>
      <c r="E43" s="5"/>
    </row>
    <row r="44" spans="2:5" x14ac:dyDescent="0.2">
      <c r="B44" s="5"/>
      <c r="C44" s="5"/>
      <c r="D44" s="5"/>
      <c r="E44" s="5"/>
    </row>
    <row r="45" spans="2:5" x14ac:dyDescent="0.2">
      <c r="B45" s="5"/>
      <c r="C45" s="5"/>
      <c r="D45" s="5"/>
      <c r="E45" s="5"/>
    </row>
    <row r="46" spans="2:5" x14ac:dyDescent="0.2">
      <c r="B46" s="5"/>
      <c r="C46" s="5"/>
      <c r="D46" s="5"/>
      <c r="E46" s="5"/>
    </row>
    <row r="47" spans="2:5" x14ac:dyDescent="0.2">
      <c r="B47" s="5"/>
      <c r="C47" s="5"/>
      <c r="D47" s="5"/>
      <c r="E47" s="5"/>
    </row>
    <row r="48" spans="2:5" x14ac:dyDescent="0.2">
      <c r="B48" s="5"/>
      <c r="C48" s="5"/>
      <c r="D48" s="5"/>
      <c r="E48" s="5"/>
    </row>
    <row r="49" spans="2:5" x14ac:dyDescent="0.2">
      <c r="B49" s="5"/>
      <c r="C49" s="5"/>
      <c r="D49" s="5"/>
      <c r="E49" s="5"/>
    </row>
    <row r="50" spans="2:5" x14ac:dyDescent="0.2">
      <c r="B50" s="5"/>
      <c r="C50" s="5"/>
      <c r="D50" s="5"/>
      <c r="E50" s="5"/>
    </row>
    <row r="51" spans="2:5" x14ac:dyDescent="0.2">
      <c r="B51" s="5"/>
      <c r="C51" s="5"/>
      <c r="D51" s="5"/>
      <c r="E51" s="5"/>
    </row>
    <row r="52" spans="2:5" x14ac:dyDescent="0.2">
      <c r="B52" s="5"/>
      <c r="C52" s="5"/>
      <c r="D52" s="5"/>
      <c r="E52" s="5"/>
    </row>
    <row r="53" spans="2:5" x14ac:dyDescent="0.2">
      <c r="E53" s="5"/>
    </row>
  </sheetData>
  <sheetProtection selectLockedCells="1" selectUnlockedCells="1"/>
  <hyperlinks>
    <hyperlink ref="B21" r:id="rId1" xr:uid="{00000000-0004-0000-0100-000000000000}"/>
    <hyperlink ref="B25" r:id="rId2" xr:uid="{99E6073B-A7F4-4689-8E84-C9A8AA468283}"/>
    <hyperlink ref="B28" r:id="rId3" xr:uid="{4CAA59D5-0AA9-42A2-9F52-58D60C073F7C}"/>
    <hyperlink ref="B35" r:id="rId4" xr:uid="{93BBBA0C-CC5C-4D88-B365-3F44A1FF2ABA}"/>
    <hyperlink ref="B38" r:id="rId5" xr:uid="{5528CCF2-3BD7-4FA5-B3C7-4FD76AEBE570}"/>
    <hyperlink ref="B32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54"/>
  <sheetViews>
    <sheetView zoomScale="110" zoomScaleNormal="110" workbookViewId="0">
      <pane ySplit="2" topLeftCell="A3" activePane="bottomLeft" state="frozen"/>
      <selection pane="bottomLeft" activeCell="H24" sqref="H24"/>
    </sheetView>
  </sheetViews>
  <sheetFormatPr defaultColWidth="11.28515625" defaultRowHeight="12.75" x14ac:dyDescent="0.2"/>
  <cols>
    <col min="1" max="1" width="10.7109375" style="7" customWidth="1"/>
    <col min="2" max="2" width="70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10" ht="15.75" x14ac:dyDescent="0.2">
      <c r="B1" s="3" t="str">
        <f>Summary!$B$2</f>
        <v>November 2024 802 Plenary Session</v>
      </c>
      <c r="G1" s="7" t="s">
        <v>126</v>
      </c>
    </row>
    <row r="2" spans="1:10" ht="15.75" x14ac:dyDescent="0.2">
      <c r="B2" s="3"/>
      <c r="E2" s="21" t="str">
        <f>Summary!$C$6</f>
        <v>EST</v>
      </c>
      <c r="G2" s="7" t="s">
        <v>53</v>
      </c>
      <c r="H2" s="7" t="s">
        <v>65</v>
      </c>
    </row>
    <row r="3" spans="1:10" x14ac:dyDescent="0.2">
      <c r="B3" s="17" t="str">
        <f>Summary!B$4</f>
        <v>Task Group 15.4ab - Next Generation UWB</v>
      </c>
    </row>
    <row r="4" spans="1:10" x14ac:dyDescent="0.2">
      <c r="B4" s="17"/>
    </row>
    <row r="5" spans="1:10" x14ac:dyDescent="0.2">
      <c r="A5" s="1">
        <f>Summary!A$7</f>
        <v>1</v>
      </c>
      <c r="B5" s="1" t="str">
        <f>Summary!B$7</f>
        <v>Monday 13-Jan PM1: TG Opening; Status, review and preparation; comment resolution</v>
      </c>
      <c r="E5" s="13">
        <f>Summary!$C$7</f>
        <v>0.5625</v>
      </c>
      <c r="I5" s="11"/>
      <c r="J5" s="11"/>
    </row>
    <row r="6" spans="1:10" x14ac:dyDescent="0.2">
      <c r="A6" s="5">
        <f t="shared" ref="A6:A14" si="0">A5+0.1</f>
        <v>1.1000000000000001</v>
      </c>
      <c r="B6" s="9" t="s">
        <v>0</v>
      </c>
      <c r="C6" s="12" t="s">
        <v>4</v>
      </c>
      <c r="D6" s="8">
        <v>0</v>
      </c>
      <c r="E6" s="10">
        <f t="shared" ref="E6:E15" si="1">E5+TIME(0,D5,0)</f>
        <v>0.5625</v>
      </c>
      <c r="G6" s="7" t="s">
        <v>255</v>
      </c>
      <c r="H6" s="14" t="s">
        <v>254</v>
      </c>
      <c r="I6" s="11"/>
      <c r="J6" s="11"/>
    </row>
    <row r="7" spans="1:10" x14ac:dyDescent="0.2">
      <c r="A7" s="5">
        <f t="shared" si="0"/>
        <v>1.2000000000000002</v>
      </c>
      <c r="B7" s="11" t="s">
        <v>3</v>
      </c>
      <c r="C7" s="12" t="s">
        <v>4</v>
      </c>
      <c r="D7" s="8">
        <v>10</v>
      </c>
      <c r="E7" s="10">
        <f t="shared" si="1"/>
        <v>0.5625</v>
      </c>
      <c r="G7"/>
      <c r="H7" s="14"/>
      <c r="I7" s="11"/>
      <c r="J7" s="11"/>
    </row>
    <row r="8" spans="1:10" x14ac:dyDescent="0.2">
      <c r="A8" s="5">
        <f t="shared" si="0"/>
        <v>1.3000000000000003</v>
      </c>
      <c r="B8" s="11" t="s">
        <v>102</v>
      </c>
      <c r="C8" s="12" t="s">
        <v>1</v>
      </c>
      <c r="D8" s="8">
        <v>15</v>
      </c>
      <c r="E8" s="10">
        <f t="shared" si="1"/>
        <v>0.56944444444444442</v>
      </c>
      <c r="G8"/>
      <c r="H8" s="14"/>
      <c r="I8" s="11"/>
      <c r="J8" s="11"/>
    </row>
    <row r="9" spans="1:10" x14ac:dyDescent="0.2">
      <c r="A9" s="5">
        <f t="shared" si="0"/>
        <v>1.4000000000000004</v>
      </c>
      <c r="B9" s="11" t="s">
        <v>103</v>
      </c>
      <c r="C9" s="12" t="s">
        <v>4</v>
      </c>
      <c r="D9" s="8">
        <v>5</v>
      </c>
      <c r="E9" s="10">
        <f t="shared" si="1"/>
        <v>0.57986111111111105</v>
      </c>
      <c r="G9" t="s">
        <v>257</v>
      </c>
      <c r="H9" s="14"/>
      <c r="I9" s="11"/>
      <c r="J9" s="11"/>
    </row>
    <row r="10" spans="1:10" x14ac:dyDescent="0.2">
      <c r="A10" s="5">
        <f t="shared" si="0"/>
        <v>1.5000000000000004</v>
      </c>
      <c r="B10" s="11" t="s">
        <v>121</v>
      </c>
      <c r="C10" s="12" t="s">
        <v>4</v>
      </c>
      <c r="D10" s="8">
        <v>10</v>
      </c>
      <c r="E10" s="10">
        <f t="shared" si="1"/>
        <v>0.58333333333333326</v>
      </c>
      <c r="G10"/>
      <c r="I10" s="11"/>
      <c r="J10" s="11"/>
    </row>
    <row r="11" spans="1:10" x14ac:dyDescent="0.2">
      <c r="A11" s="5">
        <f t="shared" si="0"/>
        <v>1.6000000000000005</v>
      </c>
      <c r="B11" s="11" t="s">
        <v>164</v>
      </c>
      <c r="C11" s="12" t="s">
        <v>133</v>
      </c>
      <c r="D11" s="8">
        <v>20</v>
      </c>
      <c r="E11" s="10">
        <f t="shared" si="1"/>
        <v>0.59027777777777768</v>
      </c>
      <c r="G11" t="s">
        <v>261</v>
      </c>
      <c r="H11" s="14" t="s">
        <v>263</v>
      </c>
      <c r="I11" s="11"/>
      <c r="J11" s="11"/>
    </row>
    <row r="12" spans="1:10" x14ac:dyDescent="0.2">
      <c r="A12" s="5">
        <f t="shared" si="0"/>
        <v>1.7000000000000006</v>
      </c>
      <c r="B12" s="11" t="s">
        <v>134</v>
      </c>
      <c r="C12" s="12" t="s">
        <v>4</v>
      </c>
      <c r="D12" s="8">
        <v>10</v>
      </c>
      <c r="E12" s="10">
        <f t="shared" si="1"/>
        <v>0.60416666666666652</v>
      </c>
      <c r="G12"/>
      <c r="H12" s="14"/>
      <c r="I12" s="11"/>
      <c r="J12" s="11"/>
    </row>
    <row r="13" spans="1:10" x14ac:dyDescent="0.2">
      <c r="A13" s="5">
        <f t="shared" si="0"/>
        <v>1.8000000000000007</v>
      </c>
      <c r="B13" s="26" t="s">
        <v>236</v>
      </c>
      <c r="C13" s="12" t="s">
        <v>234</v>
      </c>
      <c r="D13" s="8">
        <v>20</v>
      </c>
      <c r="E13" s="10">
        <f t="shared" si="1"/>
        <v>0.61111111111111094</v>
      </c>
      <c r="G13" t="s">
        <v>237</v>
      </c>
      <c r="H13" s="38" t="s">
        <v>235</v>
      </c>
      <c r="I13" s="11"/>
      <c r="J13" s="11"/>
    </row>
    <row r="14" spans="1:10" x14ac:dyDescent="0.2">
      <c r="A14" s="5">
        <f t="shared" si="0"/>
        <v>1.9000000000000008</v>
      </c>
      <c r="B14" s="26" t="s">
        <v>264</v>
      </c>
      <c r="C14" s="12" t="s">
        <v>266</v>
      </c>
      <c r="D14" s="8">
        <v>30</v>
      </c>
      <c r="E14" s="10">
        <f t="shared" si="1"/>
        <v>0.62499999999999978</v>
      </c>
      <c r="G14" t="s">
        <v>265</v>
      </c>
      <c r="H14" s="14" t="s">
        <v>269</v>
      </c>
      <c r="I14" s="11"/>
      <c r="J14" s="11"/>
    </row>
    <row r="15" spans="1:10" x14ac:dyDescent="0.2">
      <c r="A15" s="40" t="s">
        <v>163</v>
      </c>
      <c r="B15" s="11" t="s">
        <v>2</v>
      </c>
      <c r="E15" s="10">
        <f t="shared" si="1"/>
        <v>0.64583333333333315</v>
      </c>
      <c r="G15"/>
      <c r="H15" s="14"/>
      <c r="I15" s="11"/>
      <c r="J15" s="11"/>
    </row>
    <row r="16" spans="1:10" x14ac:dyDescent="0.2">
      <c r="A16" s="40"/>
      <c r="E16" s="10"/>
      <c r="G16"/>
      <c r="H16" s="14"/>
      <c r="I16" s="11"/>
      <c r="J16" s="11"/>
    </row>
    <row r="17" spans="1:8" x14ac:dyDescent="0.2">
      <c r="A17" s="24">
        <f>Summary!A$8</f>
        <v>2</v>
      </c>
      <c r="B17" s="1" t="str">
        <f>Summary!B$8</f>
        <v xml:space="preserve">Monday 13-Jan PM2: Comment Resolution </v>
      </c>
      <c r="E17" s="10">
        <f>Summary!C$8</f>
        <v>0.66666666666666663</v>
      </c>
    </row>
    <row r="18" spans="1:8" x14ac:dyDescent="0.2">
      <c r="A18" s="5">
        <f>A17+0.1</f>
        <v>2.1</v>
      </c>
      <c r="B18" s="26" t="s">
        <v>178</v>
      </c>
      <c r="C18" s="12" t="s">
        <v>4</v>
      </c>
      <c r="D18" s="8">
        <v>5</v>
      </c>
      <c r="E18" s="10">
        <f>E17+TIME(0,D17,0)</f>
        <v>0.66666666666666663</v>
      </c>
      <c r="H18" s="14"/>
    </row>
    <row r="19" spans="1:8" x14ac:dyDescent="0.2">
      <c r="A19" s="5">
        <f>A18+0.1</f>
        <v>2.2000000000000002</v>
      </c>
      <c r="B19" s="26" t="s">
        <v>253</v>
      </c>
      <c r="C19" s="12" t="s">
        <v>136</v>
      </c>
      <c r="D19" s="8">
        <v>15</v>
      </c>
      <c r="E19" s="10">
        <f>E18+TIME(0,D18,0)</f>
        <v>0.67013888888888884</v>
      </c>
      <c r="G19" s="7" t="s">
        <v>251</v>
      </c>
      <c r="H19" s="14" t="s">
        <v>262</v>
      </c>
    </row>
    <row r="20" spans="1:8" x14ac:dyDescent="0.2">
      <c r="A20" s="5">
        <f>A19+0.1</f>
        <v>2.3000000000000003</v>
      </c>
      <c r="B20" s="11" t="s">
        <v>232</v>
      </c>
      <c r="C20" s="12" t="s">
        <v>227</v>
      </c>
      <c r="D20" s="8">
        <v>35</v>
      </c>
      <c r="E20" s="10">
        <f>E19+TIME(0,D19,0)</f>
        <v>0.68055555555555547</v>
      </c>
      <c r="G20" t="s">
        <v>231</v>
      </c>
      <c r="H20" s="14" t="s">
        <v>268</v>
      </c>
    </row>
    <row r="21" spans="1:8" x14ac:dyDescent="0.2">
      <c r="A21" s="5">
        <f>A20+0.1</f>
        <v>2.4000000000000004</v>
      </c>
      <c r="B21" s="11" t="s">
        <v>224</v>
      </c>
      <c r="C21" s="12" t="s">
        <v>227</v>
      </c>
      <c r="D21" s="8">
        <v>25</v>
      </c>
      <c r="E21" s="10">
        <f>E20+TIME(0,D20,0)</f>
        <v>0.70486111111111105</v>
      </c>
      <c r="G21" t="s">
        <v>228</v>
      </c>
      <c r="H21" s="14" t="s">
        <v>240</v>
      </c>
    </row>
    <row r="22" spans="1:8" x14ac:dyDescent="0.2">
      <c r="A22" s="5">
        <f>A21+0.1</f>
        <v>2.5000000000000004</v>
      </c>
      <c r="B22" s="11" t="s">
        <v>225</v>
      </c>
      <c r="C22" s="12" t="s">
        <v>227</v>
      </c>
      <c r="D22" s="8">
        <v>25</v>
      </c>
      <c r="E22" s="10">
        <f>E21+TIME(0,D21,0)</f>
        <v>0.72222222222222221</v>
      </c>
      <c r="G22" t="s">
        <v>229</v>
      </c>
      <c r="H22" s="14" t="s">
        <v>239</v>
      </c>
    </row>
    <row r="23" spans="1:8" x14ac:dyDescent="0.2">
      <c r="A23" s="5">
        <f>A22+0.1</f>
        <v>2.6000000000000005</v>
      </c>
      <c r="B23" s="11" t="s">
        <v>226</v>
      </c>
      <c r="C23" s="12" t="s">
        <v>227</v>
      </c>
      <c r="D23" s="8">
        <v>15</v>
      </c>
      <c r="E23" s="10">
        <f>E22+TIME(0,D22,0)</f>
        <v>0.73958333333333337</v>
      </c>
      <c r="G23" t="s">
        <v>230</v>
      </c>
      <c r="H23" s="14" t="s">
        <v>302</v>
      </c>
    </row>
    <row r="24" spans="1:8" x14ac:dyDescent="0.2">
      <c r="A24" s="5">
        <f>A23+0.1</f>
        <v>2.7000000000000006</v>
      </c>
      <c r="B24" s="26" t="s">
        <v>2</v>
      </c>
      <c r="C24" s="12" t="s">
        <v>4</v>
      </c>
      <c r="D24" s="8"/>
      <c r="E24" s="10">
        <f>E23+TIME(0,D23,0)</f>
        <v>0.75</v>
      </c>
      <c r="H24" s="14"/>
    </row>
    <row r="25" spans="1:8" x14ac:dyDescent="0.2">
      <c r="A25" s="5"/>
      <c r="D25" s="8"/>
      <c r="E25" s="10"/>
    </row>
    <row r="26" spans="1:8" x14ac:dyDescent="0.2">
      <c r="A26" s="5"/>
      <c r="E26" s="10"/>
    </row>
    <row r="28" spans="1:8" x14ac:dyDescent="0.2">
      <c r="B28" s="7" t="s">
        <v>193</v>
      </c>
      <c r="G28" t="s">
        <v>260</v>
      </c>
      <c r="H28" s="14" t="s">
        <v>256</v>
      </c>
    </row>
    <row r="29" spans="1:8" x14ac:dyDescent="0.2">
      <c r="B29" s="7" t="s">
        <v>194</v>
      </c>
      <c r="G29" s="7" t="s">
        <v>259</v>
      </c>
      <c r="H29" s="14" t="s">
        <v>258</v>
      </c>
    </row>
    <row r="30" spans="1:8" x14ac:dyDescent="0.2">
      <c r="G30"/>
      <c r="H30" s="14"/>
    </row>
    <row r="31" spans="1:8" x14ac:dyDescent="0.2">
      <c r="G31"/>
      <c r="H31" s="14"/>
    </row>
    <row r="32" spans="1:8" x14ac:dyDescent="0.2">
      <c r="G32"/>
      <c r="H32" s="14"/>
    </row>
    <row r="33" spans="1:10" x14ac:dyDescent="0.2">
      <c r="G33"/>
      <c r="H33" s="14"/>
    </row>
    <row r="34" spans="1:10" x14ac:dyDescent="0.2">
      <c r="G34"/>
      <c r="H34" s="14"/>
    </row>
    <row r="35" spans="1:10" x14ac:dyDescent="0.2">
      <c r="G35"/>
      <c r="H35" s="14"/>
    </row>
    <row r="36" spans="1:10" x14ac:dyDescent="0.2">
      <c r="G36" s="12"/>
      <c r="H36" s="14"/>
    </row>
    <row r="37" spans="1:10" x14ac:dyDescent="0.2">
      <c r="G37" s="12"/>
      <c r="H37" s="14"/>
    </row>
    <row r="38" spans="1:10" x14ac:dyDescent="0.2">
      <c r="A38" s="1"/>
      <c r="D38" s="8"/>
      <c r="E38" s="10"/>
      <c r="G38" s="11"/>
      <c r="H38" s="11"/>
      <c r="I38" s="11"/>
      <c r="J38" s="11"/>
    </row>
    <row r="39" spans="1:10" x14ac:dyDescent="0.2">
      <c r="A39" s="1"/>
      <c r="D39" s="8"/>
      <c r="E39" s="10"/>
      <c r="G39" s="11"/>
      <c r="H39" s="11"/>
      <c r="I39" s="11"/>
      <c r="J39" s="11"/>
    </row>
    <row r="40" spans="1:10" x14ac:dyDescent="0.2">
      <c r="A40" s="1"/>
      <c r="B40" s="11"/>
      <c r="C40" s="12"/>
      <c r="D40" s="8"/>
      <c r="E40" s="10"/>
      <c r="G40" s="11"/>
      <c r="H40" s="11"/>
      <c r="I40" s="11"/>
      <c r="J40" s="11"/>
    </row>
    <row r="41" spans="1:10" x14ac:dyDescent="0.2">
      <c r="D41" s="8"/>
      <c r="G41" s="11"/>
      <c r="H41" s="11"/>
      <c r="I41" s="11"/>
      <c r="J41" s="11"/>
    </row>
    <row r="42" spans="1:10" x14ac:dyDescent="0.2">
      <c r="B42" s="11"/>
      <c r="C42" s="12"/>
      <c r="D42" s="8"/>
      <c r="G42" s="11"/>
      <c r="H42" s="11"/>
      <c r="I42" s="11"/>
      <c r="J42" s="11"/>
    </row>
    <row r="43" spans="1:10" x14ac:dyDescent="0.2">
      <c r="C43" s="14"/>
      <c r="D43" s="8"/>
      <c r="G43" s="11"/>
      <c r="H43" s="14"/>
      <c r="I43" s="11"/>
      <c r="J43" s="11"/>
    </row>
    <row r="44" spans="1:10" x14ac:dyDescent="0.2">
      <c r="C44" s="14"/>
      <c r="D44" s="8"/>
      <c r="G44" s="11"/>
      <c r="H44" s="14"/>
      <c r="I44" s="11"/>
      <c r="J44" s="11"/>
    </row>
    <row r="45" spans="1:10" x14ac:dyDescent="0.2">
      <c r="B45" s="30"/>
      <c r="D45" s="8"/>
      <c r="G45" s="11"/>
      <c r="H45" s="11"/>
      <c r="I45" s="11"/>
      <c r="J45" s="11"/>
    </row>
    <row r="48" spans="1:10" x14ac:dyDescent="0.2">
      <c r="B48" s="14"/>
      <c r="D48" s="8"/>
    </row>
    <row r="49" spans="2:4" x14ac:dyDescent="0.2">
      <c r="D49" s="8"/>
    </row>
    <row r="50" spans="2:4" x14ac:dyDescent="0.2">
      <c r="D50" s="8"/>
    </row>
    <row r="51" spans="2:4" x14ac:dyDescent="0.2">
      <c r="D51" s="8"/>
    </row>
    <row r="52" spans="2:4" x14ac:dyDescent="0.2">
      <c r="B52" s="22"/>
    </row>
    <row r="54" spans="2:4" x14ac:dyDescent="0.2">
      <c r="B54" s="14"/>
    </row>
  </sheetData>
  <sheetProtection selectLockedCells="1" selectUnlockedCells="1"/>
  <hyperlinks>
    <hyperlink ref="H28" r:id="rId1" xr:uid="{ABE5AFD2-55A7-4CBD-AA6E-6B6AB23A3F0A}"/>
    <hyperlink ref="H29" r:id="rId2" xr:uid="{8A9D3C2E-B0F9-404D-9AFC-E03571A38A20}"/>
    <hyperlink ref="H19" r:id="rId3" xr:uid="{FC0FE8F6-0FA0-413C-B86E-3781D95A07DF}"/>
    <hyperlink ref="H11" r:id="rId4" xr:uid="{44F5021C-6608-4A2B-BAE1-CE904E98962B}"/>
    <hyperlink ref="H23" r:id="rId5" xr:uid="{8F5109C5-08D7-485A-89C5-97122A153E57}"/>
    <hyperlink ref="H22" r:id="rId6" xr:uid="{3DF08FDD-5C46-487B-AFF4-56381D702202}"/>
    <hyperlink ref="H21" r:id="rId7" xr:uid="{9C7D8E42-D7A2-45E1-84A9-EFEA917D8E3D}"/>
    <hyperlink ref="H20" r:id="rId8" xr:uid="{FD006EB5-A8EE-4782-BC6E-93956BFF22BB}"/>
    <hyperlink ref="H14" r:id="rId9" xr:uid="{735568C0-53F9-49C1-BAB0-FA4A32ED3032}"/>
    <hyperlink ref="H13" r:id="rId10" xr:uid="{2DE336E5-FEA1-484E-AF57-1EB973A642B9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J50"/>
  <sheetViews>
    <sheetView zoomScale="110" zoomScaleNormal="110" workbookViewId="0">
      <pane ySplit="2" topLeftCell="A11" activePane="bottomLeft" state="frozen"/>
      <selection pane="bottomLeft" activeCell="B18" sqref="B18"/>
    </sheetView>
  </sheetViews>
  <sheetFormatPr defaultColWidth="11.28515625" defaultRowHeight="12.75" x14ac:dyDescent="0.2"/>
  <cols>
    <col min="1" max="1" width="10.7109375" style="7" customWidth="1"/>
    <col min="2" max="2" width="72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8" ht="15.75" x14ac:dyDescent="0.2">
      <c r="B1" s="3" t="str">
        <f>Summary!$B$2</f>
        <v>November 2024 802 Plenary Session</v>
      </c>
      <c r="G1" s="7" t="s">
        <v>126</v>
      </c>
    </row>
    <row r="2" spans="1:8" ht="15.75" x14ac:dyDescent="0.2">
      <c r="B2" s="3"/>
      <c r="E2" s="21" t="str">
        <f>Summary!$C$6</f>
        <v>EST</v>
      </c>
      <c r="G2" s="7" t="s">
        <v>53</v>
      </c>
      <c r="H2" s="7" t="s">
        <v>65</v>
      </c>
    </row>
    <row r="3" spans="1:8" x14ac:dyDescent="0.2">
      <c r="B3" s="17" t="str">
        <f>Summary!B$4</f>
        <v>Task Group 15.4ab - Next Generation UWB</v>
      </c>
    </row>
    <row r="5" spans="1:8" x14ac:dyDescent="0.2">
      <c r="A5" s="1">
        <f>Summary!A$9</f>
        <v>3</v>
      </c>
      <c r="B5" s="1" t="str">
        <f>Summary!B$9</f>
        <v xml:space="preserve">Tuesday 14-Jan  AM1: Comment Resolution </v>
      </c>
      <c r="E5" s="13">
        <f>Summary!$C$9</f>
        <v>0.33333333333333331</v>
      </c>
    </row>
    <row r="6" spans="1:8" x14ac:dyDescent="0.2">
      <c r="A6" s="27">
        <f>A5+0.1</f>
        <v>3.1</v>
      </c>
      <c r="B6" s="26" t="s">
        <v>52</v>
      </c>
      <c r="C6" s="12" t="s">
        <v>4</v>
      </c>
      <c r="D6" s="8">
        <v>0</v>
      </c>
      <c r="E6" s="10">
        <f t="shared" ref="E6:E12" si="0">E5+TIME(0,D5,0)</f>
        <v>0.33333333333333331</v>
      </c>
      <c r="H6" s="38"/>
    </row>
    <row r="7" spans="1:8" x14ac:dyDescent="0.2">
      <c r="A7" s="27">
        <f>A6+0.1</f>
        <v>3.2</v>
      </c>
      <c r="B7" s="26" t="s">
        <v>206</v>
      </c>
      <c r="C7" s="12" t="s">
        <v>203</v>
      </c>
      <c r="D7" s="8">
        <v>15</v>
      </c>
      <c r="E7" s="10">
        <f t="shared" si="0"/>
        <v>0.33333333333333331</v>
      </c>
      <c r="G7" t="s">
        <v>205</v>
      </c>
      <c r="H7" s="14" t="s">
        <v>204</v>
      </c>
    </row>
    <row r="8" spans="1:8" x14ac:dyDescent="0.2">
      <c r="A8" s="27">
        <f>A6+0.1</f>
        <v>3.2</v>
      </c>
      <c r="B8" s="26" t="s">
        <v>213</v>
      </c>
      <c r="C8" s="12" t="s">
        <v>203</v>
      </c>
      <c r="D8" s="8">
        <v>15</v>
      </c>
      <c r="E8" s="10">
        <f t="shared" si="0"/>
        <v>0.34375</v>
      </c>
      <c r="G8" t="s">
        <v>210</v>
      </c>
      <c r="H8" s="39" t="s">
        <v>209</v>
      </c>
    </row>
    <row r="9" spans="1:8" x14ac:dyDescent="0.2">
      <c r="A9" s="27">
        <f>A8+0.1</f>
        <v>3.3000000000000003</v>
      </c>
      <c r="B9" s="26" t="s">
        <v>218</v>
      </c>
      <c r="C9" s="12" t="s">
        <v>217</v>
      </c>
      <c r="D9" s="8">
        <v>50</v>
      </c>
      <c r="E9" s="10">
        <f t="shared" si="0"/>
        <v>0.35416666666666669</v>
      </c>
      <c r="G9" t="s">
        <v>223</v>
      </c>
      <c r="H9" s="38" t="s">
        <v>299</v>
      </c>
    </row>
    <row r="10" spans="1:8" x14ac:dyDescent="0.2">
      <c r="A10" s="27">
        <f>A9+0.1</f>
        <v>3.4000000000000004</v>
      </c>
      <c r="B10" s="26" t="s">
        <v>287</v>
      </c>
      <c r="C10" s="12" t="s">
        <v>286</v>
      </c>
      <c r="D10" s="8">
        <v>15</v>
      </c>
      <c r="E10" s="10">
        <f t="shared" si="0"/>
        <v>0.3888888888888889</v>
      </c>
      <c r="G10" s="7" t="s">
        <v>285</v>
      </c>
      <c r="H10" s="14" t="s">
        <v>300</v>
      </c>
    </row>
    <row r="11" spans="1:8" x14ac:dyDescent="0.2">
      <c r="A11" s="27">
        <f>A10+0.1</f>
        <v>3.5000000000000004</v>
      </c>
      <c r="B11" s="26" t="s">
        <v>294</v>
      </c>
      <c r="C11" s="12" t="s">
        <v>281</v>
      </c>
      <c r="D11" s="8">
        <v>25</v>
      </c>
      <c r="E11" s="10">
        <f t="shared" si="0"/>
        <v>0.39930555555555558</v>
      </c>
      <c r="G11" s="7" t="s">
        <v>280</v>
      </c>
      <c r="H11" s="14" t="s">
        <v>293</v>
      </c>
    </row>
    <row r="12" spans="1:8" x14ac:dyDescent="0.2">
      <c r="A12" s="27">
        <f>A11+0.1</f>
        <v>3.6000000000000005</v>
      </c>
      <c r="B12" s="26"/>
      <c r="C12" s="12"/>
      <c r="D12" s="8">
        <v>0</v>
      </c>
      <c r="E12" s="10">
        <f t="shared" si="0"/>
        <v>0.41666666666666669</v>
      </c>
      <c r="G12"/>
      <c r="H12" s="38"/>
    </row>
    <row r="13" spans="1:8" x14ac:dyDescent="0.2">
      <c r="A13" s="27">
        <f>A12+0.1</f>
        <v>3.7000000000000006</v>
      </c>
      <c r="B13" s="11" t="s">
        <v>2</v>
      </c>
      <c r="C13" s="12" t="s">
        <v>4</v>
      </c>
      <c r="D13" s="8">
        <v>0</v>
      </c>
      <c r="E13" s="10">
        <f t="shared" ref="E13" si="1">E12+TIME(0,D12,0)</f>
        <v>0.41666666666666669</v>
      </c>
      <c r="H13" s="38"/>
    </row>
    <row r="14" spans="1:8" x14ac:dyDescent="0.2">
      <c r="A14" s="27"/>
      <c r="B14" s="11"/>
      <c r="C14" s="12"/>
      <c r="D14" s="8"/>
      <c r="E14" s="10"/>
      <c r="H14" s="38"/>
    </row>
    <row r="15" spans="1:8" x14ac:dyDescent="0.2">
      <c r="A15" s="1">
        <f>Summary!A$10</f>
        <v>4</v>
      </c>
      <c r="B15" s="1" t="str">
        <f>Summary!B$10</f>
        <v xml:space="preserve">Tuesday 14-Jan  AM2: Comment Resolution </v>
      </c>
      <c r="C15" s="12"/>
      <c r="D15" s="8"/>
      <c r="E15" s="13">
        <f>Summary!$C$10</f>
        <v>0.4375</v>
      </c>
      <c r="H15" s="38"/>
    </row>
    <row r="16" spans="1:8" x14ac:dyDescent="0.2">
      <c r="A16" s="27">
        <f>A15+0.1</f>
        <v>4.0999999999999996</v>
      </c>
      <c r="B16" s="26" t="s">
        <v>52</v>
      </c>
      <c r="C16" s="12" t="s">
        <v>4</v>
      </c>
      <c r="D16" s="8">
        <v>5</v>
      </c>
      <c r="E16" s="10">
        <f t="shared" ref="E16:E21" si="2">E15+TIME(0,D15,0)</f>
        <v>0.4375</v>
      </c>
      <c r="H16" s="38"/>
    </row>
    <row r="17" spans="1:10" x14ac:dyDescent="0.2">
      <c r="A17" s="27">
        <f>A16+0.1</f>
        <v>4.1999999999999993</v>
      </c>
      <c r="B17" s="26" t="s">
        <v>305</v>
      </c>
      <c r="C17" s="12" t="s">
        <v>246</v>
      </c>
      <c r="D17" s="8">
        <v>35</v>
      </c>
      <c r="E17" s="10">
        <f t="shared" si="2"/>
        <v>0.44097222222222221</v>
      </c>
      <c r="G17" s="7" t="s">
        <v>284</v>
      </c>
      <c r="H17" s="14"/>
    </row>
    <row r="18" spans="1:10" x14ac:dyDescent="0.2">
      <c r="A18" s="27">
        <f>A17+0.1</f>
        <v>4.2999999999999989</v>
      </c>
      <c r="B18" s="26" t="s">
        <v>135</v>
      </c>
      <c r="C18" s="12" t="s">
        <v>100</v>
      </c>
      <c r="D18" s="8">
        <v>30</v>
      </c>
      <c r="E18" s="10">
        <f t="shared" si="2"/>
        <v>0.46527777777777779</v>
      </c>
      <c r="H18" s="38"/>
    </row>
    <row r="19" spans="1:10" x14ac:dyDescent="0.2">
      <c r="A19" s="27">
        <f>A18+0.1</f>
        <v>4.3999999999999986</v>
      </c>
      <c r="B19" s="26" t="s">
        <v>135</v>
      </c>
      <c r="C19" s="12" t="s">
        <v>100</v>
      </c>
      <c r="D19" s="8">
        <v>25</v>
      </c>
      <c r="E19" s="10">
        <f t="shared" si="2"/>
        <v>0.4861111111111111</v>
      </c>
      <c r="H19" s="38"/>
    </row>
    <row r="20" spans="1:10" x14ac:dyDescent="0.2">
      <c r="A20" s="27">
        <f>A19+0.1</f>
        <v>4.4999999999999982</v>
      </c>
      <c r="B20" s="26" t="s">
        <v>135</v>
      </c>
      <c r="C20" s="12" t="s">
        <v>100</v>
      </c>
      <c r="D20" s="8">
        <v>25</v>
      </c>
      <c r="E20" s="10">
        <f t="shared" si="2"/>
        <v>0.50347222222222221</v>
      </c>
      <c r="H20" s="38"/>
    </row>
    <row r="21" spans="1:10" x14ac:dyDescent="0.2">
      <c r="A21" s="27">
        <f>A20+0.1</f>
        <v>4.5999999999999979</v>
      </c>
      <c r="B21" s="11" t="s">
        <v>2</v>
      </c>
      <c r="C21" s="12" t="s">
        <v>4</v>
      </c>
      <c r="D21" s="8">
        <v>0</v>
      </c>
      <c r="E21" s="10">
        <f t="shared" si="2"/>
        <v>0.52083333333333337</v>
      </c>
      <c r="H21" s="38"/>
    </row>
    <row r="22" spans="1:10" x14ac:dyDescent="0.2">
      <c r="A22" s="8"/>
      <c r="E22" s="10"/>
      <c r="G22"/>
      <c r="H22" s="38"/>
      <c r="I22" s="11"/>
      <c r="J22" s="11"/>
    </row>
    <row r="23" spans="1:10" x14ac:dyDescent="0.2">
      <c r="A23" s="1">
        <f>Summary!A$11</f>
        <v>5</v>
      </c>
      <c r="B23" s="1" t="str">
        <f>Summary!B$11</f>
        <v xml:space="preserve">Tuesday 14-Jan PM1: Comment Resolution </v>
      </c>
      <c r="E23" s="13">
        <f>Summary!$C$11</f>
        <v>0.5625</v>
      </c>
      <c r="G23" s="12"/>
      <c r="H23" s="38"/>
    </row>
    <row r="24" spans="1:10" x14ac:dyDescent="0.2">
      <c r="A24" s="27">
        <f t="shared" ref="A24:A29" si="3">A23+0.1</f>
        <v>5.0999999999999996</v>
      </c>
      <c r="B24" s="26" t="s">
        <v>52</v>
      </c>
      <c r="C24" s="12" t="s">
        <v>4</v>
      </c>
      <c r="D24" s="8">
        <v>0</v>
      </c>
      <c r="E24" s="10">
        <f>E23+TIME(0,D23,0)</f>
        <v>0.5625</v>
      </c>
      <c r="G24" s="12"/>
      <c r="H24" s="38"/>
    </row>
    <row r="25" spans="1:10" x14ac:dyDescent="0.2">
      <c r="A25" s="27">
        <f t="shared" si="3"/>
        <v>5.1999999999999993</v>
      </c>
      <c r="B25" s="11" t="s">
        <v>105</v>
      </c>
      <c r="C25" s="12" t="s">
        <v>112</v>
      </c>
      <c r="D25" s="8">
        <v>20</v>
      </c>
      <c r="E25" s="10">
        <f>E24+TIME(0,D24,0)</f>
        <v>0.5625</v>
      </c>
      <c r="H25" s="38"/>
    </row>
    <row r="26" spans="1:10" x14ac:dyDescent="0.2">
      <c r="A26" s="27">
        <f t="shared" si="3"/>
        <v>5.2999999999999989</v>
      </c>
      <c r="B26" s="26" t="s">
        <v>212</v>
      </c>
      <c r="C26" s="12" t="s">
        <v>208</v>
      </c>
      <c r="D26" s="8">
        <v>10</v>
      </c>
      <c r="E26" s="10">
        <f>E25+TIME(0,D25,0)</f>
        <v>0.57638888888888884</v>
      </c>
      <c r="G26" t="s">
        <v>214</v>
      </c>
      <c r="H26" s="38" t="s">
        <v>216</v>
      </c>
    </row>
    <row r="27" spans="1:10" x14ac:dyDescent="0.2">
      <c r="A27" s="27">
        <f t="shared" si="3"/>
        <v>5.3999999999999986</v>
      </c>
      <c r="B27" s="26" t="s">
        <v>267</v>
      </c>
      <c r="C27" s="12" t="s">
        <v>270</v>
      </c>
      <c r="D27" s="8">
        <v>20</v>
      </c>
      <c r="E27" s="10">
        <f>E26+TIME(0,D26,0)</f>
        <v>0.58333333333333326</v>
      </c>
      <c r="G27" s="7" t="s">
        <v>272</v>
      </c>
      <c r="H27" s="14" t="s">
        <v>271</v>
      </c>
    </row>
    <row r="28" spans="1:10" x14ac:dyDescent="0.2">
      <c r="A28" s="27">
        <f t="shared" si="3"/>
        <v>5.4999999999999982</v>
      </c>
      <c r="B28" s="26"/>
      <c r="C28" s="12" t="s">
        <v>303</v>
      </c>
      <c r="D28" s="8">
        <v>20</v>
      </c>
      <c r="E28" s="10">
        <f>E27+TIME(0,D27,0)</f>
        <v>0.5972222222222221</v>
      </c>
      <c r="G28" s="7" t="s">
        <v>229</v>
      </c>
    </row>
    <row r="29" spans="1:10" x14ac:dyDescent="0.2">
      <c r="A29" s="27">
        <f t="shared" si="3"/>
        <v>5.5999999999999979</v>
      </c>
      <c r="B29" s="26" t="s">
        <v>135</v>
      </c>
      <c r="C29" s="12" t="s">
        <v>100</v>
      </c>
      <c r="D29" s="8">
        <v>20</v>
      </c>
      <c r="E29" s="10">
        <f>E28+TIME(0,D28,0)</f>
        <v>0.61111111111111094</v>
      </c>
    </row>
    <row r="30" spans="1:10" x14ac:dyDescent="0.2">
      <c r="A30" s="27">
        <f>A27+0.1</f>
        <v>5.4999999999999982</v>
      </c>
      <c r="B30" s="26" t="s">
        <v>135</v>
      </c>
      <c r="C30" s="12" t="s">
        <v>100</v>
      </c>
      <c r="D30" s="8">
        <v>20</v>
      </c>
      <c r="E30" s="10">
        <f>E29+TIME(0,D29,0)</f>
        <v>0.62499999999999978</v>
      </c>
    </row>
    <row r="31" spans="1:10" x14ac:dyDescent="0.2">
      <c r="A31" s="27">
        <f>A28+0.1</f>
        <v>5.5999999999999979</v>
      </c>
      <c r="B31" s="26" t="s">
        <v>135</v>
      </c>
      <c r="C31" s="12" t="s">
        <v>100</v>
      </c>
      <c r="D31" s="8">
        <v>10</v>
      </c>
      <c r="E31" s="10">
        <f>E30+TIME(0,D30,0)</f>
        <v>0.63888888888888862</v>
      </c>
      <c r="G31"/>
      <c r="H31" s="38"/>
    </row>
    <row r="32" spans="1:10" x14ac:dyDescent="0.2">
      <c r="A32" s="27">
        <f>A28+0.1</f>
        <v>5.5999999999999979</v>
      </c>
      <c r="B32" s="11" t="s">
        <v>124</v>
      </c>
      <c r="C32" s="12" t="s">
        <v>4</v>
      </c>
      <c r="D32" s="8">
        <v>0</v>
      </c>
      <c r="E32" s="10">
        <f>E31+TIME(0,D31,0)</f>
        <v>0.64583333333333304</v>
      </c>
      <c r="G32"/>
      <c r="H32" s="38"/>
    </row>
    <row r="33" spans="1:8" x14ac:dyDescent="0.2">
      <c r="A33" s="27"/>
      <c r="E33" s="10"/>
      <c r="G33"/>
      <c r="H33" s="38"/>
    </row>
    <row r="34" spans="1:8" x14ac:dyDescent="0.2">
      <c r="A34" s="1"/>
      <c r="D34" s="8"/>
      <c r="E34" s="10"/>
      <c r="H34" s="38"/>
    </row>
    <row r="35" spans="1:8" x14ac:dyDescent="0.2">
      <c r="H35" s="38"/>
    </row>
    <row r="44" spans="1:8" x14ac:dyDescent="0.2">
      <c r="B44" s="7" t="s">
        <v>115</v>
      </c>
    </row>
    <row r="45" spans="1:8" x14ac:dyDescent="0.2">
      <c r="H45" s="14"/>
    </row>
    <row r="48" spans="1:8" x14ac:dyDescent="0.2">
      <c r="B48" s="11"/>
      <c r="C48" s="12"/>
      <c r="D48" s="8"/>
    </row>
    <row r="49" spans="4:4" x14ac:dyDescent="0.2">
      <c r="D49" s="8"/>
    </row>
    <row r="50" spans="4:4" x14ac:dyDescent="0.2">
      <c r="D50" s="8"/>
    </row>
  </sheetData>
  <sheetProtection selectLockedCells="1" selectUnlockedCells="1"/>
  <hyperlinks>
    <hyperlink ref="H7" r:id="rId1" xr:uid="{E4AB4A15-4DE9-4CB1-8C58-258808F3EE5E}"/>
    <hyperlink ref="H8" r:id="rId2" xr:uid="{2B77F668-9DBC-4C8A-979A-44B6FA7EF90C}"/>
    <hyperlink ref="H26" r:id="rId3" xr:uid="{09EE164E-16A6-4222-B294-C12FAC87D193}"/>
    <hyperlink ref="H9" r:id="rId4" xr:uid="{6DFE2404-2E4F-494B-97BF-C8FA01DA5CF0}"/>
    <hyperlink ref="H10" r:id="rId5" xr:uid="{9D18869E-1FBF-4026-9C4E-BE7442AE6A7B}"/>
    <hyperlink ref="H11" r:id="rId6" xr:uid="{0C9803E1-79B9-408C-8102-6598F59E9AA7}"/>
    <hyperlink ref="H27" r:id="rId7" xr:uid="{63F81CF3-1E23-4122-A2EA-437A90DE492F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8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"/>
  <sheetViews>
    <sheetView tabSelected="1" zoomScale="110" zoomScaleNormal="110" workbookViewId="0">
      <pane ySplit="2" topLeftCell="A3" activePane="bottomLeft" state="frozen"/>
      <selection pane="bottomLeft" activeCell="G11" sqref="G11"/>
    </sheetView>
  </sheetViews>
  <sheetFormatPr defaultColWidth="11.28515625" defaultRowHeight="12.75" x14ac:dyDescent="0.2"/>
  <cols>
    <col min="1" max="1" width="10.7109375" style="7" customWidth="1"/>
    <col min="2" max="2" width="70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8" ht="15.75" x14ac:dyDescent="0.2">
      <c r="B1" s="3" t="str">
        <f>Summary!$B$2</f>
        <v>November 2024 802 Plenary Session</v>
      </c>
      <c r="G1" s="7" t="s">
        <v>126</v>
      </c>
    </row>
    <row r="2" spans="1:8" ht="15.75" x14ac:dyDescent="0.2">
      <c r="B2" s="3"/>
      <c r="E2" s="21" t="str">
        <f>Summary!$C$6</f>
        <v>EST</v>
      </c>
      <c r="G2" s="7" t="s">
        <v>53</v>
      </c>
      <c r="H2" s="7" t="s">
        <v>65</v>
      </c>
    </row>
    <row r="3" spans="1:8" customFormat="1" x14ac:dyDescent="0.2">
      <c r="A3" s="7"/>
      <c r="B3" s="17" t="str">
        <f>Summary!B$4</f>
        <v>Task Group 15.4ab - Next Generation UWB</v>
      </c>
      <c r="C3" s="7"/>
      <c r="D3" s="7"/>
      <c r="E3" s="10"/>
    </row>
    <row r="4" spans="1:8" x14ac:dyDescent="0.2">
      <c r="A4" s="5"/>
      <c r="D4" s="8"/>
      <c r="E4" s="10"/>
    </row>
    <row r="5" spans="1:8" x14ac:dyDescent="0.2">
      <c r="A5" s="24">
        <f>Summary!A$12</f>
        <v>6</v>
      </c>
      <c r="B5" s="1" t="str">
        <f>Summary!B$12</f>
        <v>Wednesday 15-Jan PM1: Status, review and comment resolution</v>
      </c>
      <c r="C5" s="12"/>
      <c r="D5" s="8"/>
      <c r="E5" s="13">
        <f>Summary!C$12</f>
        <v>6.25E-2</v>
      </c>
    </row>
    <row r="6" spans="1:8" x14ac:dyDescent="0.2">
      <c r="A6" s="8">
        <f t="shared" ref="A6:A12" si="0">A5+0.1</f>
        <v>6.1</v>
      </c>
      <c r="B6" s="26" t="s">
        <v>52</v>
      </c>
      <c r="C6" s="12" t="s">
        <v>4</v>
      </c>
      <c r="D6" s="8">
        <v>0</v>
      </c>
      <c r="E6" s="10">
        <f t="shared" ref="E6:E12" si="1">E5+TIME(0,D5,0)</f>
        <v>6.25E-2</v>
      </c>
    </row>
    <row r="7" spans="1:8" x14ac:dyDescent="0.2">
      <c r="A7" s="8">
        <f t="shared" si="0"/>
        <v>6.1999999999999993</v>
      </c>
      <c r="B7" s="11" t="s">
        <v>105</v>
      </c>
      <c r="C7" s="12" t="s">
        <v>112</v>
      </c>
      <c r="D7" s="8">
        <v>5</v>
      </c>
      <c r="E7" s="10">
        <f t="shared" si="1"/>
        <v>6.25E-2</v>
      </c>
      <c r="H7" s="14"/>
    </row>
    <row r="8" spans="1:8" x14ac:dyDescent="0.2">
      <c r="A8" s="8">
        <f t="shared" si="0"/>
        <v>6.2999999999999989</v>
      </c>
      <c r="B8" s="11" t="s">
        <v>307</v>
      </c>
      <c r="C8" s="12" t="s">
        <v>220</v>
      </c>
      <c r="D8" s="8">
        <v>25</v>
      </c>
      <c r="E8" s="10">
        <f t="shared" si="1"/>
        <v>6.5972222222222224E-2</v>
      </c>
      <c r="G8" s="7" t="s">
        <v>304</v>
      </c>
      <c r="H8" s="14"/>
    </row>
    <row r="9" spans="1:8" x14ac:dyDescent="0.2">
      <c r="A9" s="8">
        <f t="shared" si="0"/>
        <v>6.3999999999999986</v>
      </c>
      <c r="B9" s="26" t="s">
        <v>295</v>
      </c>
      <c r="C9" s="12" t="s">
        <v>278</v>
      </c>
      <c r="D9" s="8">
        <v>25</v>
      </c>
      <c r="E9" s="10">
        <f t="shared" si="1"/>
        <v>8.3333333333333343E-2</v>
      </c>
      <c r="G9" s="7" t="s">
        <v>252</v>
      </c>
      <c r="H9" s="14"/>
    </row>
    <row r="10" spans="1:8" x14ac:dyDescent="0.2">
      <c r="A10" s="8">
        <f t="shared" si="0"/>
        <v>6.4999999999999982</v>
      </c>
      <c r="B10" s="26" t="s">
        <v>306</v>
      </c>
      <c r="C10" s="12" t="s">
        <v>203</v>
      </c>
      <c r="D10" s="8">
        <v>25</v>
      </c>
      <c r="E10" s="10">
        <f t="shared" si="1"/>
        <v>0.10069444444444445</v>
      </c>
      <c r="G10" s="7" t="s">
        <v>205</v>
      </c>
      <c r="H10" s="14"/>
    </row>
    <row r="11" spans="1:8" x14ac:dyDescent="0.2">
      <c r="A11" s="8">
        <f t="shared" si="0"/>
        <v>6.5999999999999979</v>
      </c>
      <c r="B11" s="11" t="s">
        <v>232</v>
      </c>
      <c r="C11" s="12" t="s">
        <v>227</v>
      </c>
      <c r="D11" s="8">
        <v>10</v>
      </c>
      <c r="E11" s="10">
        <f t="shared" si="1"/>
        <v>0.11805555555555555</v>
      </c>
      <c r="G11" t="s">
        <v>231</v>
      </c>
      <c r="H11" s="14" t="s">
        <v>301</v>
      </c>
    </row>
    <row r="12" spans="1:8" x14ac:dyDescent="0.2">
      <c r="A12" s="8">
        <f t="shared" si="0"/>
        <v>6.6999999999999975</v>
      </c>
      <c r="B12" s="11" t="s">
        <v>2</v>
      </c>
      <c r="C12" s="12"/>
      <c r="D12" s="8"/>
      <c r="E12" s="10">
        <f t="shared" si="1"/>
        <v>0.125</v>
      </c>
      <c r="H12" s="14"/>
    </row>
    <row r="13" spans="1:8" x14ac:dyDescent="0.2">
      <c r="A13" s="8"/>
      <c r="B13" s="11"/>
      <c r="C13" s="12"/>
      <c r="D13" s="8"/>
      <c r="E13" s="10"/>
      <c r="H13" s="14"/>
    </row>
    <row r="25" spans="2:8" x14ac:dyDescent="0.2">
      <c r="B25" s="7" t="s">
        <v>116</v>
      </c>
    </row>
    <row r="26" spans="2:8" x14ac:dyDescent="0.2">
      <c r="B26" s="11"/>
    </row>
    <row r="27" spans="2:8" x14ac:dyDescent="0.2">
      <c r="B27" s="11"/>
      <c r="H27" s="14"/>
    </row>
    <row r="28" spans="2:8" x14ac:dyDescent="0.2">
      <c r="B28" s="11"/>
      <c r="H28" s="14"/>
    </row>
    <row r="29" spans="2:8" x14ac:dyDescent="0.2">
      <c r="B29" s="14"/>
      <c r="C29" s="12"/>
      <c r="H29" s="14"/>
    </row>
    <row r="30" spans="2:8" x14ac:dyDescent="0.2">
      <c r="B30" s="14"/>
      <c r="C30" s="12"/>
      <c r="H30" s="14"/>
    </row>
    <row r="31" spans="2:8" x14ac:dyDescent="0.2">
      <c r="B31" s="14"/>
      <c r="D31" s="8"/>
      <c r="G31" s="12"/>
    </row>
    <row r="34" spans="1:3" x14ac:dyDescent="0.2">
      <c r="B34" s="14"/>
      <c r="C34" s="12"/>
    </row>
    <row r="35" spans="1:3" x14ac:dyDescent="0.2">
      <c r="B35" s="14"/>
      <c r="C35" s="12"/>
    </row>
    <row r="36" spans="1:3" x14ac:dyDescent="0.2">
      <c r="A36" s="28"/>
      <c r="B36" s="14"/>
      <c r="C36" s="12"/>
    </row>
    <row r="37" spans="1:3" x14ac:dyDescent="0.2">
      <c r="B37" s="14"/>
      <c r="C37" s="12"/>
    </row>
    <row r="38" spans="1:3" x14ac:dyDescent="0.2">
      <c r="C38" s="12"/>
    </row>
    <row r="39" spans="1:3" x14ac:dyDescent="0.2">
      <c r="C39" s="12"/>
    </row>
    <row r="40" spans="1:3" x14ac:dyDescent="0.2">
      <c r="C40" s="12"/>
    </row>
    <row r="41" spans="1:3" x14ac:dyDescent="0.2">
      <c r="C41" s="12"/>
    </row>
    <row r="42" spans="1:3" x14ac:dyDescent="0.2">
      <c r="C42" s="12"/>
    </row>
    <row r="43" spans="1:3" x14ac:dyDescent="0.2">
      <c r="C43" s="12"/>
    </row>
    <row r="44" spans="1:3" x14ac:dyDescent="0.2">
      <c r="C44" s="12"/>
    </row>
  </sheetData>
  <sheetProtection selectLockedCells="1" selectUnlockedCells="1"/>
  <hyperlinks>
    <hyperlink ref="H11" r:id="rId1" xr:uid="{CE5CC3C0-8D41-49EA-8A28-021DECDD39BB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I66"/>
  <sheetViews>
    <sheetView zoomScale="110" zoomScaleNormal="110" workbookViewId="0">
      <pane ySplit="2" topLeftCell="A14" activePane="bottomLeft" state="frozen"/>
      <selection pane="bottomLeft" activeCell="C29" sqref="C29"/>
    </sheetView>
  </sheetViews>
  <sheetFormatPr defaultColWidth="11.28515625" defaultRowHeight="12.75" x14ac:dyDescent="0.2"/>
  <cols>
    <col min="1" max="1" width="10.7109375" style="7" customWidth="1"/>
    <col min="2" max="2" width="70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8" ht="15.75" x14ac:dyDescent="0.2">
      <c r="B1" s="3" t="str">
        <f>Summary!$B$2</f>
        <v>November 2024 802 Plenary Session</v>
      </c>
      <c r="G1" s="7" t="s">
        <v>126</v>
      </c>
    </row>
    <row r="2" spans="1:8" ht="15.75" x14ac:dyDescent="0.25">
      <c r="B2" s="4"/>
      <c r="E2" s="21" t="str">
        <f>Summary!$C$6</f>
        <v>EST</v>
      </c>
      <c r="G2" s="7" t="s">
        <v>53</v>
      </c>
      <c r="H2" s="7" t="s">
        <v>65</v>
      </c>
    </row>
    <row r="3" spans="1:8" x14ac:dyDescent="0.2">
      <c r="B3" s="17" t="str">
        <f>Summary!B$4</f>
        <v>Task Group 15.4ab - Next Generation UWB</v>
      </c>
      <c r="E3" s="21"/>
      <c r="G3"/>
    </row>
    <row r="4" spans="1:8" ht="15.75" x14ac:dyDescent="0.25">
      <c r="B4" s="4"/>
      <c r="E4" s="21"/>
      <c r="G4"/>
    </row>
    <row r="5" spans="1:8" x14ac:dyDescent="0.2">
      <c r="A5" s="24">
        <f>Summary!A$13</f>
        <v>7</v>
      </c>
      <c r="B5" s="1" t="str">
        <f>Summary!B$13</f>
        <v>Thursday 16-Jan AM1: Status, review and comment resolution</v>
      </c>
      <c r="C5" s="12"/>
      <c r="D5" s="8"/>
      <c r="E5" s="13">
        <f>Summary!C$13</f>
        <v>0.33333333333333331</v>
      </c>
      <c r="G5"/>
    </row>
    <row r="6" spans="1:8" x14ac:dyDescent="0.2">
      <c r="A6" s="8">
        <f t="shared" ref="A6:A12" si="0">A5+0.1</f>
        <v>7.1</v>
      </c>
      <c r="B6" s="26" t="s">
        <v>52</v>
      </c>
      <c r="C6" s="12" t="s">
        <v>4</v>
      </c>
      <c r="D6" s="8">
        <v>0</v>
      </c>
      <c r="E6" s="10">
        <f t="shared" ref="E6:E13" si="1">E5+TIME(0,D5,0)</f>
        <v>0.33333333333333331</v>
      </c>
      <c r="G6"/>
    </row>
    <row r="7" spans="1:8" x14ac:dyDescent="0.2">
      <c r="A7" s="8">
        <f t="shared" si="0"/>
        <v>7.1999999999999993</v>
      </c>
      <c r="B7" s="11" t="s">
        <v>125</v>
      </c>
      <c r="C7" s="12" t="s">
        <v>98</v>
      </c>
      <c r="D7" s="8">
        <v>10</v>
      </c>
      <c r="E7" s="10">
        <f t="shared" si="1"/>
        <v>0.33333333333333331</v>
      </c>
      <c r="G7"/>
      <c r="H7" s="14"/>
    </row>
    <row r="8" spans="1:8" x14ac:dyDescent="0.2">
      <c r="A8" s="8">
        <f t="shared" si="0"/>
        <v>7.2999999999999989</v>
      </c>
      <c r="B8" s="26" t="s">
        <v>137</v>
      </c>
      <c r="C8" s="12" t="s">
        <v>136</v>
      </c>
      <c r="D8" s="8">
        <v>10</v>
      </c>
      <c r="E8" s="10">
        <f t="shared" si="1"/>
        <v>0.34027777777777773</v>
      </c>
      <c r="G8"/>
      <c r="H8" s="14"/>
    </row>
    <row r="9" spans="1:8" x14ac:dyDescent="0.2">
      <c r="A9" s="8">
        <f t="shared" si="0"/>
        <v>7.3999999999999986</v>
      </c>
      <c r="B9" s="26" t="s">
        <v>288</v>
      </c>
      <c r="C9" s="12" t="s">
        <v>217</v>
      </c>
      <c r="D9" s="27">
        <v>20</v>
      </c>
      <c r="E9" s="10">
        <f t="shared" si="1"/>
        <v>0.34722222222222215</v>
      </c>
      <c r="G9"/>
      <c r="H9" s="14"/>
    </row>
    <row r="10" spans="1:8" x14ac:dyDescent="0.2">
      <c r="A10" s="8">
        <f t="shared" si="0"/>
        <v>7.4999999999999982</v>
      </c>
      <c r="B10" s="26" t="s">
        <v>135</v>
      </c>
      <c r="C10" s="12" t="s">
        <v>100</v>
      </c>
      <c r="D10" s="8">
        <v>20</v>
      </c>
      <c r="E10" s="10">
        <f t="shared" si="1"/>
        <v>0.36111111111111105</v>
      </c>
      <c r="G10"/>
      <c r="H10" s="14"/>
    </row>
    <row r="11" spans="1:8" x14ac:dyDescent="0.2">
      <c r="A11" s="8">
        <f t="shared" si="0"/>
        <v>7.5999999999999979</v>
      </c>
      <c r="B11" s="26" t="s">
        <v>135</v>
      </c>
      <c r="C11" s="12" t="s">
        <v>100</v>
      </c>
      <c r="D11" s="8">
        <v>30</v>
      </c>
      <c r="E11" s="10">
        <f t="shared" si="1"/>
        <v>0.37499999999999994</v>
      </c>
      <c r="G11"/>
      <c r="H11" s="14"/>
    </row>
    <row r="12" spans="1:8" x14ac:dyDescent="0.2">
      <c r="A12" s="8">
        <f t="shared" si="0"/>
        <v>7.6999999999999975</v>
      </c>
      <c r="B12" s="26" t="s">
        <v>135</v>
      </c>
      <c r="C12" s="12" t="s">
        <v>100</v>
      </c>
      <c r="D12" s="8">
        <v>30</v>
      </c>
      <c r="E12" s="10">
        <f t="shared" si="1"/>
        <v>0.39583333333333326</v>
      </c>
      <c r="G12"/>
      <c r="H12" s="14"/>
    </row>
    <row r="13" spans="1:8" x14ac:dyDescent="0.2">
      <c r="A13" s="8">
        <f>A11+0.1</f>
        <v>7.6999999999999975</v>
      </c>
      <c r="B13" s="11" t="s">
        <v>2</v>
      </c>
      <c r="C13" s="12" t="s">
        <v>4</v>
      </c>
      <c r="D13" s="8">
        <v>0</v>
      </c>
      <c r="E13" s="10">
        <f t="shared" si="1"/>
        <v>0.41666666666666657</v>
      </c>
      <c r="G13"/>
      <c r="H13" s="14"/>
    </row>
    <row r="14" spans="1:8" x14ac:dyDescent="0.2">
      <c r="A14" s="8"/>
      <c r="B14" s="11"/>
      <c r="C14" s="12"/>
      <c r="D14" s="8"/>
      <c r="E14" s="10"/>
      <c r="G14"/>
      <c r="H14" s="14"/>
    </row>
    <row r="15" spans="1:8" x14ac:dyDescent="0.2">
      <c r="G15"/>
      <c r="H15" s="14"/>
    </row>
    <row r="16" spans="1:8" customFormat="1" x14ac:dyDescent="0.2">
      <c r="A16" s="24">
        <f>Summary!A$14</f>
        <v>8</v>
      </c>
      <c r="B16" s="1" t="str">
        <f>Summary!B$14</f>
        <v>Thursday 16-Jan AM2: Status, review and comment resolution</v>
      </c>
      <c r="C16" s="12"/>
      <c r="D16" s="8"/>
      <c r="E16" s="13">
        <f>Summary!$C$14</f>
        <v>0.4375</v>
      </c>
    </row>
    <row r="17" spans="1:9" customFormat="1" x14ac:dyDescent="0.2">
      <c r="A17" s="8">
        <f t="shared" ref="A17:A36" si="2">A16+0.1</f>
        <v>8.1</v>
      </c>
      <c r="B17" s="18" t="s">
        <v>52</v>
      </c>
      <c r="C17" s="19" t="s">
        <v>4</v>
      </c>
      <c r="D17" s="20">
        <v>5</v>
      </c>
      <c r="E17" s="10">
        <f t="shared" ref="E17:E25" si="3">E16+TIME(0,D16,0)</f>
        <v>0.4375</v>
      </c>
    </row>
    <row r="18" spans="1:9" customFormat="1" x14ac:dyDescent="0.2">
      <c r="A18" s="8">
        <f t="shared" si="2"/>
        <v>8.1999999999999993</v>
      </c>
      <c r="B18" s="11" t="s">
        <v>113</v>
      </c>
      <c r="C18" s="12" t="s">
        <v>98</v>
      </c>
      <c r="D18" s="20">
        <v>10</v>
      </c>
      <c r="E18" s="10">
        <f t="shared" si="3"/>
        <v>0.44097222222222221</v>
      </c>
      <c r="F18" s="7"/>
      <c r="H18" s="14"/>
    </row>
    <row r="19" spans="1:9" customFormat="1" x14ac:dyDescent="0.2">
      <c r="A19" s="8">
        <f t="shared" si="2"/>
        <v>8.2999999999999989</v>
      </c>
      <c r="B19" s="11" t="s">
        <v>241</v>
      </c>
      <c r="C19" s="12" t="s">
        <v>220</v>
      </c>
      <c r="D19" s="20">
        <v>25</v>
      </c>
      <c r="E19" s="10">
        <f t="shared" si="3"/>
        <v>0.44791666666666663</v>
      </c>
      <c r="F19" s="7"/>
      <c r="H19" s="14"/>
      <c r="I19" s="14"/>
    </row>
    <row r="20" spans="1:9" customFormat="1" x14ac:dyDescent="0.2">
      <c r="A20" s="8">
        <f>A19+0.1</f>
        <v>8.3999999999999986</v>
      </c>
      <c r="B20" s="26" t="s">
        <v>297</v>
      </c>
      <c r="C20" s="12" t="s">
        <v>289</v>
      </c>
      <c r="D20" s="8">
        <v>20</v>
      </c>
      <c r="E20" s="10">
        <f t="shared" si="3"/>
        <v>0.46527777777777773</v>
      </c>
      <c r="F20" s="7"/>
      <c r="G20" t="s">
        <v>290</v>
      </c>
      <c r="H20" s="7"/>
    </row>
    <row r="21" spans="1:9" x14ac:dyDescent="0.2">
      <c r="A21" s="8">
        <f t="shared" si="2"/>
        <v>8.4999999999999982</v>
      </c>
      <c r="B21" s="26" t="s">
        <v>296</v>
      </c>
      <c r="C21" s="12" t="s">
        <v>289</v>
      </c>
      <c r="D21" s="8">
        <v>20</v>
      </c>
      <c r="E21" s="10">
        <f t="shared" si="3"/>
        <v>0.47916666666666663</v>
      </c>
      <c r="F21"/>
      <c r="G21" t="s">
        <v>291</v>
      </c>
      <c r="H21" s="14"/>
      <c r="I21" s="14"/>
    </row>
    <row r="22" spans="1:9" x14ac:dyDescent="0.2">
      <c r="A22" s="8">
        <f t="shared" si="2"/>
        <v>8.5999999999999979</v>
      </c>
      <c r="B22" s="26" t="s">
        <v>298</v>
      </c>
      <c r="C22" s="12" t="s">
        <v>274</v>
      </c>
      <c r="D22" s="8">
        <v>30</v>
      </c>
      <c r="E22" s="10">
        <f t="shared" si="3"/>
        <v>0.49305555555555552</v>
      </c>
      <c r="G22"/>
      <c r="H22" s="14"/>
    </row>
    <row r="23" spans="1:9" x14ac:dyDescent="0.2">
      <c r="A23" s="8">
        <f t="shared" si="2"/>
        <v>8.6999999999999975</v>
      </c>
      <c r="B23" s="26" t="s">
        <v>139</v>
      </c>
      <c r="C23" s="12" t="s">
        <v>100</v>
      </c>
      <c r="D23" s="8">
        <v>10</v>
      </c>
      <c r="E23" s="10">
        <f t="shared" si="3"/>
        <v>0.51388888888888884</v>
      </c>
      <c r="G23"/>
      <c r="H23" s="14"/>
    </row>
    <row r="24" spans="1:9" x14ac:dyDescent="0.2">
      <c r="A24" s="8">
        <f t="shared" si="2"/>
        <v>8.7999999999999972</v>
      </c>
      <c r="B24" s="26"/>
      <c r="C24" s="12"/>
      <c r="D24" s="20">
        <v>0</v>
      </c>
      <c r="E24" s="10">
        <f t="shared" si="3"/>
        <v>0.52083333333333326</v>
      </c>
      <c r="G24"/>
      <c r="H24" s="14"/>
    </row>
    <row r="25" spans="1:9" x14ac:dyDescent="0.2">
      <c r="A25" s="8">
        <f t="shared" si="2"/>
        <v>8.8999999999999968</v>
      </c>
      <c r="B25" s="11" t="s">
        <v>2</v>
      </c>
      <c r="C25" s="12" t="s">
        <v>4</v>
      </c>
      <c r="D25" s="8">
        <v>0</v>
      </c>
      <c r="E25" s="10">
        <f t="shared" si="3"/>
        <v>0.52083333333333326</v>
      </c>
      <c r="G25"/>
      <c r="H25" s="14"/>
    </row>
    <row r="26" spans="1:9" x14ac:dyDescent="0.2">
      <c r="A26" s="35"/>
      <c r="B26" s="26"/>
      <c r="C26" s="12"/>
      <c r="D26" s="8"/>
      <c r="E26" s="10"/>
      <c r="G26"/>
      <c r="H26" s="14"/>
      <c r="I26"/>
    </row>
    <row r="27" spans="1:9" x14ac:dyDescent="0.2">
      <c r="A27" s="24">
        <f>Summary!A$15</f>
        <v>9</v>
      </c>
      <c r="B27" s="1" t="str">
        <f>Summary!B$15</f>
        <v xml:space="preserve">Thursday 16-Jan PM1: More comment resoluition, TG closing </v>
      </c>
      <c r="C27" s="12"/>
      <c r="D27" s="8"/>
      <c r="E27" s="13">
        <f>Summary!$C$15</f>
        <v>0.5625</v>
      </c>
      <c r="G27"/>
    </row>
    <row r="28" spans="1:9" x14ac:dyDescent="0.2">
      <c r="A28" s="8">
        <f t="shared" si="2"/>
        <v>9.1</v>
      </c>
      <c r="B28" s="18" t="s">
        <v>52</v>
      </c>
      <c r="C28" s="19" t="s">
        <v>4</v>
      </c>
      <c r="D28" s="20">
        <v>5</v>
      </c>
      <c r="E28" s="10">
        <f>E27+TIME(0,D27,0)</f>
        <v>0.5625</v>
      </c>
      <c r="H28" s="14"/>
    </row>
    <row r="29" spans="1:9" x14ac:dyDescent="0.2">
      <c r="A29" s="8">
        <f t="shared" si="2"/>
        <v>9.1999999999999993</v>
      </c>
      <c r="B29" s="11" t="s">
        <v>113</v>
      </c>
      <c r="C29" s="12" t="s">
        <v>98</v>
      </c>
      <c r="D29" s="20">
        <v>10</v>
      </c>
      <c r="E29" s="10">
        <f t="shared" ref="E29:E39" si="4">E28+TIME(0,D28,0)</f>
        <v>0.56597222222222221</v>
      </c>
      <c r="H29" s="14"/>
    </row>
    <row r="30" spans="1:9" x14ac:dyDescent="0.2">
      <c r="A30" s="8">
        <f t="shared" si="2"/>
        <v>9.2999999999999989</v>
      </c>
      <c r="B30" s="26" t="s">
        <v>135</v>
      </c>
      <c r="C30" s="12" t="s">
        <v>100</v>
      </c>
      <c r="D30" s="20">
        <v>15</v>
      </c>
      <c r="E30" s="10">
        <f t="shared" si="4"/>
        <v>0.57291666666666663</v>
      </c>
      <c r="H30" s="14"/>
    </row>
    <row r="31" spans="1:9" x14ac:dyDescent="0.2">
      <c r="A31" s="8">
        <f t="shared" si="2"/>
        <v>9.3999999999999986</v>
      </c>
      <c r="B31" s="26" t="s">
        <v>135</v>
      </c>
      <c r="C31" s="12" t="s">
        <v>100</v>
      </c>
      <c r="D31" s="20">
        <v>20</v>
      </c>
      <c r="E31" s="10">
        <f t="shared" si="4"/>
        <v>0.58333333333333326</v>
      </c>
      <c r="H31" s="14"/>
    </row>
    <row r="32" spans="1:9" x14ac:dyDescent="0.2">
      <c r="A32" s="8">
        <f t="shared" si="2"/>
        <v>9.4999999999999982</v>
      </c>
      <c r="B32" s="26" t="s">
        <v>135</v>
      </c>
      <c r="C32" s="12" t="s">
        <v>100</v>
      </c>
      <c r="D32" s="20">
        <v>20</v>
      </c>
      <c r="E32" s="10">
        <f t="shared" si="4"/>
        <v>0.5972222222222221</v>
      </c>
      <c r="H32" s="14"/>
    </row>
    <row r="33" spans="1:8" x14ac:dyDescent="0.2">
      <c r="A33" s="8">
        <f t="shared" si="2"/>
        <v>9.5999999999999979</v>
      </c>
      <c r="B33" s="26" t="s">
        <v>292</v>
      </c>
      <c r="C33" s="12" t="s">
        <v>100</v>
      </c>
      <c r="D33" s="20">
        <v>20</v>
      </c>
      <c r="E33" s="10">
        <f t="shared" si="4"/>
        <v>0.61111111111111094</v>
      </c>
      <c r="H33" s="14"/>
    </row>
    <row r="34" spans="1:8" x14ac:dyDescent="0.2">
      <c r="A34" s="8">
        <f t="shared" si="2"/>
        <v>9.6999999999999975</v>
      </c>
      <c r="B34" s="11" t="s">
        <v>138</v>
      </c>
      <c r="C34" s="12" t="s">
        <v>4</v>
      </c>
      <c r="D34" s="20">
        <v>10</v>
      </c>
      <c r="E34" s="10">
        <f t="shared" si="4"/>
        <v>0.62499999999999978</v>
      </c>
      <c r="H34" s="14"/>
    </row>
    <row r="35" spans="1:8" x14ac:dyDescent="0.2">
      <c r="A35" s="8">
        <f t="shared" si="2"/>
        <v>9.7999999999999972</v>
      </c>
      <c r="B35" s="11" t="s">
        <v>113</v>
      </c>
      <c r="C35" s="12" t="s">
        <v>98</v>
      </c>
      <c r="D35" s="20">
        <v>10</v>
      </c>
      <c r="E35" s="10">
        <f t="shared" si="4"/>
        <v>0.6319444444444442</v>
      </c>
      <c r="H35" s="14"/>
    </row>
    <row r="36" spans="1:8" x14ac:dyDescent="0.2">
      <c r="A36" s="8">
        <f t="shared" si="2"/>
        <v>9.8999999999999968</v>
      </c>
      <c r="B36" s="11" t="s">
        <v>8</v>
      </c>
      <c r="C36" s="19" t="s">
        <v>4</v>
      </c>
      <c r="D36" s="20">
        <v>10</v>
      </c>
      <c r="E36" s="10">
        <f t="shared" si="4"/>
        <v>0.63888888888888862</v>
      </c>
    </row>
    <row r="37" spans="1:8" x14ac:dyDescent="0.2">
      <c r="A37" s="35" t="s">
        <v>117</v>
      </c>
      <c r="B37" s="11" t="s">
        <v>19</v>
      </c>
      <c r="C37" s="19" t="s">
        <v>4</v>
      </c>
      <c r="D37" s="20">
        <v>0</v>
      </c>
      <c r="E37" s="10">
        <f>E36+TIME(0,D34,0)</f>
        <v>0.64583333333333304</v>
      </c>
    </row>
    <row r="38" spans="1:8" x14ac:dyDescent="0.2">
      <c r="A38" s="35"/>
      <c r="E38" s="10"/>
    </row>
    <row r="39" spans="1:8" x14ac:dyDescent="0.2">
      <c r="A39" s="35"/>
      <c r="E39" s="10"/>
    </row>
    <row r="40" spans="1:8" x14ac:dyDescent="0.2">
      <c r="A40" s="35"/>
      <c r="E40" s="10"/>
    </row>
    <row r="41" spans="1:8" x14ac:dyDescent="0.2">
      <c r="A41" s="35"/>
      <c r="C41" s="19"/>
      <c r="D41" s="20"/>
      <c r="E41" s="10"/>
      <c r="G41" s="12"/>
    </row>
    <row r="42" spans="1:8" x14ac:dyDescent="0.2">
      <c r="A42" s="8"/>
      <c r="E42" s="10"/>
    </row>
    <row r="43" spans="1:8" x14ac:dyDescent="0.2">
      <c r="A43" s="8"/>
      <c r="E43" s="10"/>
    </row>
    <row r="44" spans="1:8" x14ac:dyDescent="0.2">
      <c r="A44" s="8"/>
      <c r="B44" s="11"/>
      <c r="C44" s="12"/>
      <c r="D44" s="8"/>
      <c r="G44" s="14"/>
    </row>
    <row r="45" spans="1:8" x14ac:dyDescent="0.2">
      <c r="A45" s="8"/>
      <c r="B45" s="26"/>
      <c r="C45" s="12"/>
      <c r="E45" s="10"/>
    </row>
    <row r="47" spans="1:8" x14ac:dyDescent="0.2">
      <c r="A47" s="8"/>
    </row>
    <row r="48" spans="1:8" x14ac:dyDescent="0.2">
      <c r="A48" s="8"/>
    </row>
    <row r="49" spans="1:8" x14ac:dyDescent="0.2">
      <c r="B49" s="7" t="s">
        <v>122</v>
      </c>
      <c r="G49" s="12"/>
      <c r="H49" s="14"/>
    </row>
    <row r="50" spans="1:8" x14ac:dyDescent="0.2">
      <c r="A50" s="7">
        <v>1</v>
      </c>
      <c r="B50"/>
      <c r="D50"/>
    </row>
    <row r="51" spans="1:8" x14ac:dyDescent="0.2">
      <c r="A51" s="7">
        <f t="shared" ref="A51:A66" si="5">A50+1</f>
        <v>2</v>
      </c>
      <c r="B51"/>
    </row>
    <row r="52" spans="1:8" x14ac:dyDescent="0.2">
      <c r="A52" s="7">
        <f t="shared" si="5"/>
        <v>3</v>
      </c>
      <c r="B52"/>
      <c r="C52" s="12"/>
      <c r="D52" s="8"/>
      <c r="E52" s="29"/>
    </row>
    <row r="53" spans="1:8" x14ac:dyDescent="0.2">
      <c r="A53" s="7">
        <f t="shared" si="5"/>
        <v>4</v>
      </c>
      <c r="G53" s="12"/>
      <c r="H53" s="14"/>
    </row>
    <row r="54" spans="1:8" x14ac:dyDescent="0.2">
      <c r="A54" s="7">
        <f t="shared" si="5"/>
        <v>5</v>
      </c>
      <c r="G54" s="12"/>
      <c r="H54" s="14"/>
    </row>
    <row r="55" spans="1:8" x14ac:dyDescent="0.2">
      <c r="A55" s="7">
        <f t="shared" si="5"/>
        <v>6</v>
      </c>
      <c r="G55" s="12"/>
      <c r="H55" s="14"/>
    </row>
    <row r="56" spans="1:8" x14ac:dyDescent="0.2">
      <c r="A56" s="7">
        <f t="shared" si="5"/>
        <v>7</v>
      </c>
      <c r="G56" s="12"/>
      <c r="H56" s="14"/>
    </row>
    <row r="57" spans="1:8" x14ac:dyDescent="0.2">
      <c r="A57" s="7">
        <f t="shared" si="5"/>
        <v>8</v>
      </c>
      <c r="G57" s="12"/>
      <c r="H57" s="14"/>
    </row>
    <row r="58" spans="1:8" x14ac:dyDescent="0.2">
      <c r="A58" s="7">
        <f t="shared" si="5"/>
        <v>9</v>
      </c>
      <c r="G58" s="12"/>
      <c r="H58" s="14"/>
    </row>
    <row r="59" spans="1:8" x14ac:dyDescent="0.2">
      <c r="A59" s="7">
        <f t="shared" si="5"/>
        <v>10</v>
      </c>
      <c r="G59" s="12"/>
      <c r="H59" s="14"/>
    </row>
    <row r="60" spans="1:8" x14ac:dyDescent="0.2">
      <c r="A60" s="7">
        <f t="shared" si="5"/>
        <v>11</v>
      </c>
      <c r="G60" s="12"/>
      <c r="H60" s="14"/>
    </row>
    <row r="61" spans="1:8" x14ac:dyDescent="0.2">
      <c r="A61" s="7">
        <f t="shared" si="5"/>
        <v>12</v>
      </c>
      <c r="G61" s="12"/>
      <c r="H61" s="14"/>
    </row>
    <row r="62" spans="1:8" x14ac:dyDescent="0.2">
      <c r="A62" s="7">
        <f t="shared" si="5"/>
        <v>13</v>
      </c>
      <c r="G62" s="12"/>
      <c r="H62" s="14"/>
    </row>
    <row r="63" spans="1:8" x14ac:dyDescent="0.2">
      <c r="A63" s="7">
        <f t="shared" si="5"/>
        <v>14</v>
      </c>
      <c r="G63" s="12"/>
      <c r="H63" s="14"/>
    </row>
    <row r="64" spans="1:8" x14ac:dyDescent="0.2">
      <c r="A64" s="7">
        <f t="shared" si="5"/>
        <v>15</v>
      </c>
      <c r="G64" s="12"/>
    </row>
    <row r="65" spans="1:1" x14ac:dyDescent="0.2">
      <c r="A65" s="7">
        <f t="shared" si="5"/>
        <v>16</v>
      </c>
    </row>
    <row r="66" spans="1:1" x14ac:dyDescent="0.2">
      <c r="A66" s="7">
        <f t="shared" si="5"/>
        <v>17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2:E31"/>
  <sheetViews>
    <sheetView workbookViewId="0">
      <selection activeCell="A16" sqref="A16"/>
    </sheetView>
  </sheetViews>
  <sheetFormatPr defaultRowHeight="12.75" x14ac:dyDescent="0.2"/>
  <cols>
    <col min="2" max="2" width="13.28515625" customWidth="1"/>
    <col min="3" max="3" width="37.28515625" customWidth="1"/>
    <col min="5" max="5" width="12" customWidth="1"/>
    <col min="6" max="6" width="13.42578125" customWidth="1"/>
  </cols>
  <sheetData>
    <row r="2" spans="1:5" x14ac:dyDescent="0.2">
      <c r="C2" t="s">
        <v>198</v>
      </c>
      <c r="D2" t="s">
        <v>79</v>
      </c>
      <c r="E2" t="s">
        <v>80</v>
      </c>
    </row>
    <row r="3" spans="1:5" x14ac:dyDescent="0.2">
      <c r="D3" t="s">
        <v>200</v>
      </c>
    </row>
    <row r="4" spans="1:5" x14ac:dyDescent="0.2">
      <c r="C4" t="s">
        <v>197</v>
      </c>
      <c r="D4" t="s">
        <v>200</v>
      </c>
      <c r="E4" t="s">
        <v>201</v>
      </c>
    </row>
    <row r="5" spans="1:5" x14ac:dyDescent="0.2">
      <c r="C5" t="s">
        <v>277</v>
      </c>
      <c r="D5" t="s">
        <v>200</v>
      </c>
    </row>
    <row r="7" spans="1:5" ht="12.95" customHeight="1" x14ac:dyDescent="0.2"/>
    <row r="8" spans="1:5" ht="12.95" customHeight="1" x14ac:dyDescent="0.2">
      <c r="A8" t="s">
        <v>177</v>
      </c>
      <c r="B8" t="s">
        <v>77</v>
      </c>
      <c r="C8" t="s">
        <v>78</v>
      </c>
      <c r="D8" t="s">
        <v>202</v>
      </c>
    </row>
    <row r="9" spans="1:5" ht="12.4" customHeight="1" x14ac:dyDescent="0.2">
      <c r="A9">
        <v>1</v>
      </c>
      <c r="B9" t="s">
        <v>274</v>
      </c>
      <c r="C9" t="s">
        <v>276</v>
      </c>
    </row>
    <row r="10" spans="1:5" ht="12.95" customHeight="1" x14ac:dyDescent="0.2">
      <c r="A10">
        <f>A9+1</f>
        <v>2</v>
      </c>
    </row>
    <row r="11" spans="1:5" x14ac:dyDescent="0.2">
      <c r="A11">
        <f>A10+1</f>
        <v>3</v>
      </c>
    </row>
    <row r="12" spans="1:5" x14ac:dyDescent="0.2">
      <c r="A12">
        <f>A11+1</f>
        <v>4</v>
      </c>
    </row>
    <row r="13" spans="1:5" ht="12.95" customHeight="1" x14ac:dyDescent="0.2">
      <c r="A13">
        <f>A12+1</f>
        <v>5</v>
      </c>
    </row>
    <row r="14" spans="1:5" ht="12.4" customHeight="1" x14ac:dyDescent="0.2">
      <c r="A14">
        <f>A13+1</f>
        <v>6</v>
      </c>
      <c r="C14" s="32"/>
    </row>
    <row r="15" spans="1:5" ht="12.4" customHeight="1" x14ac:dyDescent="0.2"/>
    <row r="16" spans="1:5" ht="12.4" customHeight="1" x14ac:dyDescent="0.2"/>
    <row r="17" spans="1:1" ht="12.95" customHeight="1" x14ac:dyDescent="0.2"/>
    <row r="19" spans="1:1" ht="12.4" customHeight="1" x14ac:dyDescent="0.2"/>
    <row r="20" spans="1:1" ht="12.4" customHeight="1" x14ac:dyDescent="0.2"/>
    <row r="21" spans="1:1" ht="12.4" customHeight="1" x14ac:dyDescent="0.2">
      <c r="A21" s="31" t="s">
        <v>81</v>
      </c>
    </row>
    <row r="22" spans="1:1" ht="12.95" customHeight="1" x14ac:dyDescent="0.2">
      <c r="A22" s="31">
        <f>A35+1</f>
        <v>1</v>
      </c>
    </row>
    <row r="23" spans="1:1" x14ac:dyDescent="0.2">
      <c r="A23" s="31">
        <f>A22+1</f>
        <v>2</v>
      </c>
    </row>
    <row r="24" spans="1:1" ht="12.4" customHeight="1" x14ac:dyDescent="0.2">
      <c r="A24" s="31">
        <f>A23+1</f>
        <v>3</v>
      </c>
    </row>
    <row r="25" spans="1:1" ht="12.4" customHeight="1" x14ac:dyDescent="0.2">
      <c r="A25" s="31">
        <f>A24+1</f>
        <v>4</v>
      </c>
    </row>
    <row r="26" spans="1:1" ht="12.4" customHeight="1" x14ac:dyDescent="0.2">
      <c r="A26" s="31">
        <f>A25+1</f>
        <v>5</v>
      </c>
    </row>
    <row r="27" spans="1:1" ht="12.95" customHeight="1" x14ac:dyDescent="0.2">
      <c r="A27" s="31">
        <f>A26+1</f>
        <v>6</v>
      </c>
    </row>
    <row r="28" spans="1:1" x14ac:dyDescent="0.2">
      <c r="A28" s="31">
        <f>A27+1</f>
        <v>7</v>
      </c>
    </row>
    <row r="29" spans="1:1" x14ac:dyDescent="0.2">
      <c r="A29" s="31">
        <f>A28+1</f>
        <v>8</v>
      </c>
    </row>
    <row r="30" spans="1:1" x14ac:dyDescent="0.2">
      <c r="A30" s="31">
        <f>A29+1</f>
        <v>9</v>
      </c>
    </row>
    <row r="31" spans="1:1" x14ac:dyDescent="0.2">
      <c r="A31" s="31">
        <f>A30+1</f>
        <v>10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I29"/>
  <sheetViews>
    <sheetView workbookViewId="0">
      <selection activeCell="A26" sqref="A26:G26"/>
    </sheetView>
  </sheetViews>
  <sheetFormatPr defaultRowHeight="12.75" x14ac:dyDescent="0.2"/>
  <cols>
    <col min="1" max="1" width="61.140625" customWidth="1"/>
    <col min="2" max="2" width="19.5703125" customWidth="1"/>
    <col min="3" max="3" width="11.28515625" customWidth="1"/>
    <col min="4" max="4" width="8.5703125" customWidth="1"/>
    <col min="5" max="5" width="21.42578125" customWidth="1"/>
    <col min="6" max="6" width="13.7109375" customWidth="1"/>
    <col min="7" max="7" width="9.28515625" customWidth="1"/>
    <col min="8" max="8" width="11.28515625" customWidth="1"/>
    <col min="9" max="9" width="131.28515625" customWidth="1"/>
  </cols>
  <sheetData>
    <row r="1" spans="1:9" x14ac:dyDescent="0.2">
      <c r="A1" t="s">
        <v>106</v>
      </c>
      <c r="B1" t="s">
        <v>107</v>
      </c>
      <c r="C1" t="s">
        <v>53</v>
      </c>
      <c r="D1" t="s">
        <v>109</v>
      </c>
      <c r="E1" t="s">
        <v>110</v>
      </c>
      <c r="F1" t="s">
        <v>111</v>
      </c>
      <c r="G1" t="s">
        <v>114</v>
      </c>
      <c r="H1" t="s">
        <v>123</v>
      </c>
      <c r="I1" s="34" t="s">
        <v>108</v>
      </c>
    </row>
    <row r="2" spans="1:9" x14ac:dyDescent="0.2">
      <c r="A2" t="s">
        <v>206</v>
      </c>
      <c r="B2" t="s">
        <v>203</v>
      </c>
      <c r="C2" t="s">
        <v>205</v>
      </c>
      <c r="D2">
        <v>10</v>
      </c>
      <c r="E2" t="s">
        <v>207</v>
      </c>
      <c r="F2" t="s">
        <v>242</v>
      </c>
      <c r="I2" s="14" t="s">
        <v>204</v>
      </c>
    </row>
    <row r="3" spans="1:9" ht="15" x14ac:dyDescent="0.2">
      <c r="A3" s="33" t="s">
        <v>213</v>
      </c>
      <c r="B3" t="s">
        <v>203</v>
      </c>
      <c r="C3" t="s">
        <v>210</v>
      </c>
      <c r="D3">
        <v>10</v>
      </c>
      <c r="E3" t="s">
        <v>207</v>
      </c>
      <c r="F3" t="s">
        <v>242</v>
      </c>
      <c r="H3" s="36"/>
      <c r="I3" s="39" t="s">
        <v>209</v>
      </c>
    </row>
    <row r="4" spans="1:9" x14ac:dyDescent="0.2">
      <c r="A4" t="s">
        <v>212</v>
      </c>
      <c r="B4" t="s">
        <v>208</v>
      </c>
      <c r="C4" t="s">
        <v>214</v>
      </c>
      <c r="D4">
        <v>5</v>
      </c>
      <c r="E4" t="s">
        <v>215</v>
      </c>
      <c r="F4" t="s">
        <v>196</v>
      </c>
      <c r="H4" s="36"/>
      <c r="I4" s="38" t="s">
        <v>216</v>
      </c>
    </row>
    <row r="5" spans="1:9" x14ac:dyDescent="0.2">
      <c r="A5" t="s">
        <v>218</v>
      </c>
      <c r="B5" t="s">
        <v>217</v>
      </c>
      <c r="C5" t="s">
        <v>223</v>
      </c>
      <c r="E5" t="s">
        <v>219</v>
      </c>
      <c r="F5" t="s">
        <v>242</v>
      </c>
      <c r="H5" s="36"/>
      <c r="I5" s="14"/>
    </row>
    <row r="6" spans="1:9" x14ac:dyDescent="0.2">
      <c r="A6" t="s">
        <v>100</v>
      </c>
      <c r="B6" t="s">
        <v>220</v>
      </c>
      <c r="C6" t="s">
        <v>100</v>
      </c>
      <c r="D6">
        <v>25</v>
      </c>
      <c r="E6" t="s">
        <v>221</v>
      </c>
      <c r="F6" t="s">
        <v>243</v>
      </c>
      <c r="H6" s="36"/>
      <c r="I6" s="39"/>
    </row>
    <row r="7" spans="1:9" x14ac:dyDescent="0.2">
      <c r="A7" t="s">
        <v>100</v>
      </c>
      <c r="B7" t="s">
        <v>220</v>
      </c>
      <c r="C7" t="s">
        <v>100</v>
      </c>
      <c r="D7">
        <v>25</v>
      </c>
      <c r="E7" t="s">
        <v>222</v>
      </c>
      <c r="F7" t="s">
        <v>244</v>
      </c>
      <c r="I7" s="14"/>
    </row>
    <row r="8" spans="1:9" x14ac:dyDescent="0.2">
      <c r="A8" t="s">
        <v>232</v>
      </c>
      <c r="B8" t="s">
        <v>227</v>
      </c>
      <c r="C8" t="s">
        <v>231</v>
      </c>
      <c r="D8">
        <v>20</v>
      </c>
      <c r="F8" t="s">
        <v>196</v>
      </c>
      <c r="I8" s="14"/>
    </row>
    <row r="9" spans="1:9" x14ac:dyDescent="0.2">
      <c r="A9" t="s">
        <v>224</v>
      </c>
      <c r="B9" t="s">
        <v>227</v>
      </c>
      <c r="C9" t="s">
        <v>228</v>
      </c>
      <c r="D9">
        <v>10</v>
      </c>
      <c r="F9" t="s">
        <v>196</v>
      </c>
      <c r="I9" s="14" t="s">
        <v>240</v>
      </c>
    </row>
    <row r="10" spans="1:9" x14ac:dyDescent="0.2">
      <c r="A10" t="s">
        <v>225</v>
      </c>
      <c r="B10" t="s">
        <v>227</v>
      </c>
      <c r="C10" t="s">
        <v>229</v>
      </c>
      <c r="D10">
        <v>20</v>
      </c>
      <c r="F10" t="s">
        <v>196</v>
      </c>
      <c r="I10" s="14" t="s">
        <v>239</v>
      </c>
    </row>
    <row r="11" spans="1:9" x14ac:dyDescent="0.2">
      <c r="A11" t="s">
        <v>226</v>
      </c>
      <c r="B11" t="s">
        <v>227</v>
      </c>
      <c r="C11" t="s">
        <v>230</v>
      </c>
      <c r="D11">
        <v>5</v>
      </c>
      <c r="F11" t="s">
        <v>196</v>
      </c>
      <c r="I11" s="14" t="s">
        <v>238</v>
      </c>
    </row>
    <row r="12" spans="1:9" x14ac:dyDescent="0.2">
      <c r="A12" t="s">
        <v>236</v>
      </c>
      <c r="B12" t="s">
        <v>234</v>
      </c>
      <c r="C12" t="s">
        <v>237</v>
      </c>
      <c r="D12">
        <v>10</v>
      </c>
      <c r="E12" t="s">
        <v>233</v>
      </c>
      <c r="F12" t="s">
        <v>242</v>
      </c>
      <c r="H12" s="36"/>
      <c r="I12" s="38" t="s">
        <v>235</v>
      </c>
    </row>
    <row r="13" spans="1:9" x14ac:dyDescent="0.2">
      <c r="A13" t="s">
        <v>250</v>
      </c>
      <c r="B13" t="s">
        <v>246</v>
      </c>
      <c r="C13" t="s">
        <v>249</v>
      </c>
      <c r="D13">
        <v>30</v>
      </c>
      <c r="E13" t="s">
        <v>247</v>
      </c>
      <c r="F13" t="s">
        <v>199</v>
      </c>
      <c r="I13" s="14" t="s">
        <v>248</v>
      </c>
    </row>
    <row r="14" spans="1:9" ht="15" x14ac:dyDescent="0.2">
      <c r="A14" s="296" t="s">
        <v>279</v>
      </c>
      <c r="B14" t="s">
        <v>278</v>
      </c>
      <c r="C14" t="s">
        <v>251</v>
      </c>
      <c r="D14">
        <v>5</v>
      </c>
      <c r="H14" s="36"/>
      <c r="I14" s="38"/>
    </row>
    <row r="15" spans="1:9" ht="15" x14ac:dyDescent="0.2">
      <c r="A15" s="296" t="s">
        <v>279</v>
      </c>
      <c r="B15" t="s">
        <v>278</v>
      </c>
      <c r="C15" t="s">
        <v>252</v>
      </c>
      <c r="D15">
        <v>20</v>
      </c>
      <c r="E15" t="s">
        <v>221</v>
      </c>
      <c r="H15" s="36"/>
      <c r="I15" s="38"/>
    </row>
    <row r="16" spans="1:9" x14ac:dyDescent="0.2">
      <c r="B16" t="s">
        <v>274</v>
      </c>
      <c r="C16" t="s">
        <v>273</v>
      </c>
      <c r="E16" t="s">
        <v>275</v>
      </c>
      <c r="H16" s="36"/>
      <c r="I16" s="38"/>
    </row>
    <row r="17" spans="1:9" ht="15" x14ac:dyDescent="0.2">
      <c r="A17" s="32"/>
      <c r="C17" t="s">
        <v>282</v>
      </c>
      <c r="H17" s="36"/>
      <c r="I17" s="37"/>
    </row>
    <row r="18" spans="1:9" x14ac:dyDescent="0.2">
      <c r="B18" t="s">
        <v>281</v>
      </c>
      <c r="H18" s="36"/>
      <c r="I18" s="38"/>
    </row>
    <row r="19" spans="1:9" x14ac:dyDescent="0.2">
      <c r="C19" t="s">
        <v>283</v>
      </c>
      <c r="H19" s="36"/>
      <c r="I19" s="38"/>
    </row>
    <row r="20" spans="1:9" x14ac:dyDescent="0.2">
      <c r="C20" t="s">
        <v>284</v>
      </c>
      <c r="H20" s="36"/>
    </row>
    <row r="21" spans="1:9" x14ac:dyDescent="0.2">
      <c r="B21" t="s">
        <v>278</v>
      </c>
      <c r="C21" t="s">
        <v>285</v>
      </c>
      <c r="H21" s="36"/>
    </row>
    <row r="22" spans="1:9" x14ac:dyDescent="0.2">
      <c r="A22" s="32"/>
    </row>
    <row r="26" spans="1:9" x14ac:dyDescent="0.2">
      <c r="A26" s="26" t="s">
        <v>250</v>
      </c>
      <c r="B26" s="12" t="s">
        <v>246</v>
      </c>
      <c r="C26" s="8">
        <v>35</v>
      </c>
      <c r="D26" s="10">
        <f t="shared" ref="D26" si="0">D25+TIME(0,C25,0)</f>
        <v>0</v>
      </c>
      <c r="E26" s="7"/>
      <c r="F26" s="7" t="s">
        <v>249</v>
      </c>
      <c r="G26" s="14" t="s">
        <v>248</v>
      </c>
    </row>
    <row r="27" spans="1:9" x14ac:dyDescent="0.2">
      <c r="I27" s="38"/>
    </row>
    <row r="28" spans="1:9" ht="15" x14ac:dyDescent="0.2">
      <c r="C28" s="33"/>
    </row>
    <row r="29" spans="1:9" ht="13.5" x14ac:dyDescent="0.25">
      <c r="G29" s="295" t="s">
        <v>211</v>
      </c>
    </row>
  </sheetData>
  <sortState xmlns:xlrd2="http://schemas.microsoft.com/office/spreadsheetml/2017/richdata2" ref="A2:I28">
    <sortCondition ref="C2:C28"/>
  </sortState>
  <hyperlinks>
    <hyperlink ref="I2" r:id="rId1" xr:uid="{6CDBE862-71E5-4716-99B3-013864EF5E9F}"/>
    <hyperlink ref="I3" r:id="rId2" xr:uid="{10B24CA1-8069-4FFC-8016-4DC3350E81A6}"/>
    <hyperlink ref="I4" r:id="rId3" xr:uid="{E86DA58B-5F1F-40B4-8D22-6008DA1DBF47}"/>
    <hyperlink ref="I12" r:id="rId4" xr:uid="{B9DBAF12-946D-4BFF-A78B-0DCAC42F44E6}"/>
    <hyperlink ref="I11" r:id="rId5" xr:uid="{25072A27-2F09-4E08-A22D-B4E2220D1A89}"/>
    <hyperlink ref="I10" r:id="rId6" xr:uid="{6A966BB9-862A-4E90-9BA8-5833FED2B3A1}"/>
    <hyperlink ref="I9" r:id="rId7" xr:uid="{EEEB414E-3437-465A-9CDD-02E5694D0346}"/>
    <hyperlink ref="I13" r:id="rId8" xr:uid="{E553DEF3-8FC3-4AE2-82C8-9937D7429637}"/>
    <hyperlink ref="G26" r:id="rId9" xr:uid="{71D49EBC-EAC5-4D26-9406-8AE17FA67E62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44B92-C836-4ABC-B31A-7C50120C5167}">
  <dimension ref="A1"/>
  <sheetViews>
    <sheetView topLeftCell="A5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Requests</vt:lpstr>
      <vt:lpstr>Sheet1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2025-01-14T02:03:22Z</dcterms:modified>
</cp:coreProperties>
</file>