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D49E514-BF4B-4A1C-A5BE-A4D7AD4EE8FC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6" l="1"/>
  <c r="A25" i="16" s="1"/>
  <c r="A26" i="16" s="1"/>
  <c r="E15" i="19"/>
  <c r="E16" i="19" s="1"/>
  <c r="E17" i="19" s="1"/>
  <c r="E18" i="19" s="1"/>
  <c r="A18" i="19"/>
  <c r="E22" i="20"/>
  <c r="E20" i="20"/>
  <c r="E21" i="20" s="1"/>
  <c r="E19" i="20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E17" i="20" l="1"/>
  <c r="E18" i="20" s="1"/>
  <c r="A42" i="16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13" i="19"/>
  <c r="E14" i="19" s="1"/>
  <c r="B13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B5" i="19"/>
  <c r="E10" i="19" l="1"/>
  <c r="E9" i="19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3" i="19" s="1"/>
  <c r="A14" i="19" s="1"/>
  <c r="A15" i="19" s="1"/>
  <c r="A16" i="19" s="1"/>
  <c r="A17" i="19" s="1"/>
  <c r="A5" i="19"/>
  <c r="A6" i="19" s="1"/>
  <c r="A7" i="19" s="1"/>
  <c r="A8" i="19" l="1"/>
  <c r="A11" i="2"/>
  <c r="A9" i="19" l="1"/>
  <c r="A10" i="19" s="1"/>
  <c r="A12" i="2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14" i="13"/>
  <c r="A15" i="13" s="1"/>
  <c r="A16" i="13" s="1"/>
  <c r="A17" i="13" s="1"/>
  <c r="A18" i="13" s="1"/>
  <c r="A19" i="13" s="1"/>
  <c r="A20" i="13" s="1"/>
  <c r="A21" i="13" l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<sst xmlns="http://schemas.openxmlformats.org/spreadsheetml/2006/main" count="527" uniqueCount="350">
  <si>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</si>
  <si>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</si>
  <si>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</si>
  <si>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</si>
  <si>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</si>
  <si>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</si>
  <si>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</si>
  <si>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</si>
  <si>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</si>
  <si>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</si>
  <si>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</si>
  <si>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</si>
  <si>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</si>
  <si>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</si>
  <si>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</si>
  <si>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</si>
  <si>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</si>
  <si>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</si>
  <si>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</si>
  <si>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</si>
  <si>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</si>
  <si>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</si>
  <si>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</si>
  <si>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</si>
  <si>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</si>
  <si>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</si>
  <si>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</si>
  <si>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</si>
  <si>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</si>
  <si>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</si>
  <si>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</si>
  <si>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</si>
  <si>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</si>
  <si>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</si>
  <si>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</si>
  <si>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</si>
  <si>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</si>
  <si>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</si>
  <si>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</si>
  <si>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</si>
  <si>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</si>
  <si>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</si>
  <si>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</si>
  <si>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</si>
  <si>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</si>
  <si>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</si>
  <si>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</si>
  <si>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</si>
  <si>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</si>
  <si>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</si>
  <si>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</si>
  <si>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</si>
  <si>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</si>
  <si>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</si>
  <si>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</si>
  <si>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</si>
  <si>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</si>
  <si>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</si>
  <si>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</si>
  <si>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</si>
  <si>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</si>
  <si>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</si>
  <si>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</si>
  <si>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</si>
  <si>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</si>
  <si>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</si>
  <si>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</si>
  <si>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</si>
  <si>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</si>
  <si>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</si>
  <si>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</si>
  <si>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</si>
  <si>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</si>
  <si>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</si>
  <si>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</si>
  <si>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</si>
  <si>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</si>
  <si>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</si>
  <si>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</si>
  <si>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</si>
  <si>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</si>
  <si>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</si>
  <si>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</si>
  <si>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</si>
  <si>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</si>
  <si>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</si>
  <si>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</si>
  <si>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</si>
  <si>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</si>
  <si>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</si>
  <si>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</si>
  <si>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</si>
  <si>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</si>
  <si>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</si>
  <si>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</si>
  <si>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</si>
  <si>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</si>
  <si>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</si>
  <si>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</si>
  <si>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</si>
  <si>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</si>
  <si>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</si>
  <si>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</si>
  <si>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</si>
  <si>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</si>
  <si>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</si>
  <si>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</si>
  <si>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</si>
  <si>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</si>
  <si>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</si>
  <si>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</si>
  <si>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</si>
  <si>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</si>
  <si>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</si>
  <si>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</si>
  <si>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</si>
  <si>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</si>
  <si>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</si>
  <si>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</si>
  <si>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</si>
  <si>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</si>
  <si>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</si>
  <si>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</si>
  <si>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</si>
  <si>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</si>
  <si>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</si>
  <si>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</si>
  <si>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</si>
  <si>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</si>
  <si>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</si>
  <si>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</si>
  <si>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</si>
  <si>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</si>
  <si>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</si>
  <si>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</si>
  <si>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</si>
  <si>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</si>
  <si>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</si>
  <si>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</si>
  <si>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</si>
  <si>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</si>
  <si>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</si>
  <si>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</si>
  <si>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</si>
  <si>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</si>
  <si>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</si>
  <si>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</si>
  <si>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</si>
  <si>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</si>
  <si>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</si>
  <si>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</si>
  <si>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</si>
  <si>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</si>
  <si>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</si>
  <si>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</si>
  <si>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</si>
  <si>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Verso</t>
  </si>
  <si>
    <t xml:space="preserve">Editor's review </t>
  </si>
  <si>
    <t>Comment resolution approvals (motions)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</si>
  <si>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</si>
  <si>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</si>
  <si>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</si>
  <si>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</si>
  <si>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</si>
  <si>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</si>
  <si>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</si>
  <si>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</si>
  <si>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</si>
  <si>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</si>
  <si>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</si>
  <si>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</si>
  <si>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</si>
  <si>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</si>
  <si>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</si>
  <si>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</si>
  <si>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</si>
  <si>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</si>
  <si>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</si>
  <si>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</si>
  <si>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</si>
  <si>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</si>
  <si>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</si>
  <si>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</si>
  <si>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</si>
  <si>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</si>
  <si>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</si>
  <si>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</si>
  <si>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</si>
  <si>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</si>
  <si>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</si>
  <si>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</si>
  <si>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</si>
  <si>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</si>
  <si>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</si>
  <si>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</si>
  <si>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</si>
  <si>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</si>
  <si>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</si>
  <si>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</si>
  <si>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</si>
  <si>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</si>
  <si>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Resolutions of CIDs: 93, 174, 279, 664, 884, 885, 962, 964, 1376, 1381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</si>
  <si>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</si>
  <si>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</si>
  <si>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</si>
  <si>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</si>
  <si>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</si>
  <si>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</si>
  <si>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</si>
  <si>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</si>
  <si>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</si>
  <si>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</si>
  <si>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</si>
  <si>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</si>
  <si>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</si>
  <si>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</si>
  <si>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</si>
  <si>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</si>
  <si>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</si>
  <si>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</si>
  <si>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</si>
  <si>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</si>
  <si>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</si>
  <si>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</si>
  <si>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</si>
  <si>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Larry Zakaib (Spark Microsystems)</t>
  </si>
  <si>
    <t>09-Sep-2024 09:02:09 ET</t>
  </si>
  <si>
    <t>https://mentor.ieee.org/802.15/dcn/24/15-24-0457-01-04ab-draft-1-0-proposed-le-phy-comments-resolution.docx</t>
  </si>
  <si>
    <t>Proposed resolutions for CID 192,198</t>
  </si>
  <si>
    <t>Wenzheng Li (Calterah Semiconductor)</t>
  </si>
  <si>
    <t>09-Sep-2024 07:24:37 ET</t>
  </si>
  <si>
    <t>https://mentor.ieee.org/802.15/dcn/24/15-24-0471-00-04ab-proposed-resolutions-for-cid-192-198.docx</t>
  </si>
  <si>
    <t>Proposed resolution for CID 187</t>
  </si>
  <si>
    <t>09-Sep-2024 07:17:52 ET</t>
  </si>
  <si>
    <t>https://mentor.ieee.org/802.15/dcn/24/15-24-0470-00-04ab-proposed-resolution-for-cid-187.docx</t>
  </si>
  <si>
    <t>Further proposal on MMS in automotive use case</t>
  </si>
  <si>
    <t>09-Sep-2024 07:05:29 ET</t>
  </si>
  <si>
    <t>https://mentor.ieee.org/802.15/dcn/24/15-24-0469-00-04ab-further-proposal-on-mms-in-automotive-use-case.pptx</t>
  </si>
  <si>
    <t>Draft 1.0 Comment Resolution</t>
  </si>
  <si>
    <t>Panpan Li (Huawei)</t>
  </si>
  <si>
    <t>07-Sep-2024 09:07:19 ET</t>
  </si>
  <si>
    <t>https://mentor.ieee.org/802.15/dcn/24/15-24-0462-00-04ab-draft-1-0-comment-resolution.docx</t>
  </si>
  <si>
    <t>proposed resolution for one-to-many ranging related CIDs</t>
  </si>
  <si>
    <t>Jinjing Jiang (Apple Inc.)</t>
  </si>
  <si>
    <t>Discussions on CID 965 and 1421</t>
  </si>
  <si>
    <t>Bin Qian (Huawei)</t>
  </si>
  <si>
    <t>06-Sep-2024 03:49:03 ET</t>
  </si>
  <si>
    <t>https://mentor.ieee.org/802.15/dcn/24/15-24-0455-00-04ab-discussions-on-cid-965-and-1421.pptx</t>
  </si>
  <si>
    <t>Sensing related comments resolution part 2</t>
  </si>
  <si>
    <t>06-Sep-2024 03:46:34 ET</t>
  </si>
  <si>
    <t>https://mentor.ieee.org/802.15/dcn/24/15-24-0454-00-04ab-sensing-related-comments-resolution-part-2.docx</t>
  </si>
  <si>
    <t>Proposed Resolutions for CID 93, 174, etc.</t>
  </si>
  <si>
    <t>Xiliang Luo (Apple)</t>
  </si>
  <si>
    <t>05-Sep-2024 19:51:52 ET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</si>
  <si>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</si>
  <si>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</si>
  <si>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</si>
  <si>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</si>
  <si>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</si>
  <si>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</si>
  <si>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</si>
  <si>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</si>
  <si>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PM1 on Tuesday, Wednesday, Thursday are preferred</t>
  </si>
  <si>
    <t>Comment resolution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</si>
  <si>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</si>
  <si>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</si>
  <si>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</si>
  <si>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</si>
  <si>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</si>
  <si>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</si>
  <si>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</si>
  <si>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</si>
  <si>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</si>
  <si>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</si>
  <si>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</si>
  <si>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</si>
  <si>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</si>
  <si>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</si>
  <si>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</si>
  <si>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</si>
  <si>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</si>
  <si>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</si>
  <si>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</si>
  <si>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</si>
  <si>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</si>
  <si>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</si>
  <si>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</si>
  <si>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https://mentor.ieee.org/802.15/dcn/24/15-24-0452-01-04ab-proposed-resolutions-for-cid-93-174-etc.docx</t>
  </si>
  <si>
    <t>https://mentor.ieee.org/802.15/dcn/24/15-24-0458-02-04ab-proposed-resolution-for-one-to-many-ranging-related-cids.docx</t>
  </si>
  <si>
    <t>Hongwon </t>
  </si>
  <si>
    <t>Proposed Resolution for Hyper Block - Bitmap-based block scheduling</t>
  </si>
  <si>
    <t>Proposed Resolution for MMS - Public part 1</t>
  </si>
  <si>
    <t>Comment reassigment</t>
  </si>
  <si>
    <t>https://mentor.ieee.org/802.15/dcn/24/15-24-0491-01-04ab-lb207-d01-comment-resolution-reassignment-requests.docx</t>
  </si>
  <si>
    <t>15-24-0491</t>
  </si>
  <si>
    <t>Comment reassigment (continued)</t>
  </si>
  <si>
    <t>Sensing Comments</t>
  </si>
  <si>
    <t>Pooria</t>
  </si>
  <si>
    <t>15-24-0449</t>
  </si>
  <si>
    <t>Comment resolutoin CID 15</t>
  </si>
  <si>
    <t>Rojan</t>
  </si>
  <si>
    <t>https://mentor.ieee.org/802.15/dcn/24/15-24-0491-02-04ab-lb207-d01-comment-resolution-reassignment-requests.docx</t>
  </si>
  <si>
    <t>15-24-0479</t>
  </si>
  <si>
    <t>https://mentor.ieee.org/802.15/dcn/24/15-24-0478-00-04ab-proposed-resolution-for-hyper-block-bitmap-based-block-scheduling.docx</t>
  </si>
  <si>
    <t>https://mentor.ieee.org/802.15/dcn/24/15-24-0479-00-04ab-proposed-resolution-for-mms-public-part-1.docx</t>
  </si>
  <si>
    <t>Tue PM1</t>
  </si>
  <si>
    <t>Tue AM1, PM1</t>
  </si>
  <si>
    <t>15-24-0497</t>
  </si>
  <si>
    <t>https://mentor.ieee.org/802.15/dcn/24/15-24-0449-00-04ab-discussion-on-cid-15.pptx</t>
  </si>
  <si>
    <t>15-24-0478</t>
  </si>
  <si>
    <t>15-24-0477</t>
  </si>
  <si>
    <t>15-24-0496</t>
  </si>
  <si>
    <t>15-24-0494</t>
  </si>
  <si>
    <t>https://mentor.ieee.org/802.15/dcn/24/15-24-0494-00-04ab-lb207-d01-comment-resolution-accept-as-proposed-cids-42-79-117-119-120-121-123-124-159-173-303-487-498-502-1159-1160-1175-1197-1212-1222-1306-1337-1338-1339-1398.docx</t>
  </si>
  <si>
    <t>15-24-0407</t>
  </si>
  <si>
    <t>https://mentor.ieee.org/802.15/dcn/24/15-24-0407-02-04ab-proposed-resolution-for-cid-988.docx</t>
  </si>
  <si>
    <t>Proposed Resolution for CID 988</t>
  </si>
  <si>
    <t>https://mentor.ieee.org/802.15/dcn/24/15-24-0478-01-04ab-proposed-resolution-for-hyper-block-bitmap-based-block-scheduling.docx</t>
  </si>
  <si>
    <t xml:space="preserve">Comment resolutions -- Accept as proposed </t>
  </si>
  <si>
    <t>Note: Meeting extended 10 minutes by unanimous consent</t>
  </si>
  <si>
    <t>Pending</t>
  </si>
  <si>
    <t>15-24-0502</t>
  </si>
  <si>
    <t>Li-Hsiang Sun</t>
  </si>
  <si>
    <t>MMS DS-TWR reporting and avoidance of clock attack</t>
  </si>
  <si>
    <t>https://mentor.ieee.org/802.15/dcn/24/15-24-0505-00-04ab-proposed-resolutions-for-common-message-fields.docx</t>
  </si>
  <si>
    <t>15-24-0505</t>
  </si>
  <si>
    <t>Proposed resolutions for common message fields</t>
  </si>
  <si>
    <t>https://mentor.ieee.org/802.15/dcn/24/15-24-0458-03-04ab-proposed-resolution-for-one-to-many-ranging-related-cids.docx</t>
  </si>
  <si>
    <t>One to many comments (continued)</t>
  </si>
  <si>
    <t>https://mentor.ieee.org/802.15/dcn/24/15-24-0477-00-04ab-proposed-resolution-for-hyper-block-comments.docx</t>
  </si>
  <si>
    <t xml:space="preserve">Wenzheng Li </t>
  </si>
  <si>
    <t xml:space="preserve">Proposed resolutions for CID 192,198	</t>
  </si>
  <si>
    <t xml:space="preserve">Proposed resolution for CID 187	</t>
  </si>
  <si>
    <t xml:space="preserve">Further proposal on MMS in automotive use case	</t>
  </si>
  <si>
    <t>8.13</t>
  </si>
  <si>
    <t>https://mentor.ieee.org/802.15/dcn/24/15-24-0462-01-04ab-draft-1-0-comment-resolution.docx</t>
  </si>
  <si>
    <t>[pendng]</t>
  </si>
  <si>
    <t>LE PHY comments</t>
  </si>
  <si>
    <t>https://mentor.ieee.org/802.15/dcn/24/15-24-0496-00-04ab-proposed-resolutions-for-report-compact-frame-part-1.docx</t>
  </si>
  <si>
    <t>Proposed Resolutions for common message fields</t>
  </si>
  <si>
    <t>Proposed Resolution for Hyper-block comments</t>
  </si>
  <si>
    <t xml:space="preserve">Proposed resolutions for Report Compact frame part-1	</t>
  </si>
  <si>
    <t>https://mentor.ieee.org/802.15/dcn/24/15-24-0515-00-04ab-proposed-comments-resolution-for-15-4ab-d1-0-sensing-comments.docx</t>
  </si>
  <si>
    <t>15-24-0515</t>
  </si>
  <si>
    <t>https://mentor.ieee.org/802.15/dcn/24/15-24-0497-02-04ab-lb207-d01-comment-resolution-rejects-cids-41-43-44-54-427-458-459-472-473-475-479-489-542-545-558-566-656-879-880-988-994-1003-1008-1340-1360.docx</t>
  </si>
  <si>
    <t>https://mentor.ieee.org/802.15/dcn/24/15-24-0479-02-04ab-proposed-resolution-for-mms-public-part-1.docx</t>
  </si>
  <si>
    <t xml:space="preserve">Youngwan </t>
  </si>
  <si>
    <t>Proposed comments resolutions - hyper block overlappinig parameters</t>
  </si>
  <si>
    <t>https://mentor.ieee.org/802.15/dcn/24/15-24-0508-00-04ab-proposed-comments-resolutions-hyper-block-overlappinig-parameters.docx</t>
  </si>
  <si>
    <t>15-24-0508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</si>
</sst>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.5"/>
      <color rgb="FF1F497D"/>
      <name val="Calibri"/>
      <family val="2"/>
    </font>
    <font>
      <sz val="10"/>
      <color rgb="FF242424"/>
      <name val="Malgun Gothic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0" fontId="70" fillId="0" borderId="0" xfId="0" applyFont="1"/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1" fillId="0" borderId="0" xfId="0" applyFont="1"/>
    <xf numFmtId="0" fontId="23" fillId="0" borderId="0" xfId="6" applyFill="1"/>
    <xf numFmtId="0" fontId="72" fillId="0" borderId="0" xfId="6" applyFont="1"/>
    <xf numFmtId="49" fontId="21" fillId="28" borderId="0" xfId="6" applyNumberFormat="1" applyFont="1" applyFill="1" applyAlignment="1">
      <alignment horizontal="left"/>
    </xf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6" Type="http://schemas.openxmlformats.org/officeDocument/2006/relationships/hyperlink" Target="https://mentor.ieee.org/802.15/dcn/24/15-24-0494-00-04ab-lb207-d01-comment-resolution-accept-as-proposed-cids-42-79-117-119-120-121-123-124-159-173-303-487-498-502-1159-1160-1175-1197-1212-1222-1306-1337-1338-1339-1398.docx" TargetMode="External"/><Relationship Id="rId5" Type="http://schemas.openxmlformats.org/officeDocument/2006/relationships/hyperlink" Target="https://mentor.ieee.org/802.15/dcn/24/15-24-0478-01-04ab-proposed-resolution-for-hyper-block-bitmap-based-block-scheduling.docx" TargetMode="External"/><Relationship Id="rId4" Type="http://schemas.openxmlformats.org/officeDocument/2006/relationships/hyperlink" Target="https://mentor.ieee.org/802.15/dcn/24/15-24-0491-02-04ab-lb207-d01-comment-resolution-reassignment-request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1-04ab-proposed-resolutions-for-cid-93-174-etc.docx" TargetMode="External"/><Relationship Id="rId3" Type="http://schemas.openxmlformats.org/officeDocument/2006/relationships/hyperlink" Target="https://mentor.ieee.org/802.15/dcn/24/15-24-0449-00-04ab-discussion-on-cid-15.pptx" TargetMode="External"/><Relationship Id="rId7" Type="http://schemas.openxmlformats.org/officeDocument/2006/relationships/hyperlink" Target="https://mentor.ieee.org/802.15/dcn/24/15-24-0508-00-04ab-proposed-comments-resolutions-hyper-block-overlappinig-parameters.docx" TargetMode="External"/><Relationship Id="rId2" Type="http://schemas.openxmlformats.org/officeDocument/2006/relationships/hyperlink" Target="https://mentor.ieee.org/802.15/dcn/24/15-24-0497-02-04ab-lb207-d01-comment-resolution-rejects-cids-41-43-44-54-427-458-459-472-473-475-479-489-542-545-558-566-656-879-880-988-994-1003-1008-1340-1360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515-00-04ab-proposed-comments-resolution-for-15-4ab-d1-0-sensing-comments.docx" TargetMode="External"/><Relationship Id="rId5" Type="http://schemas.openxmlformats.org/officeDocument/2006/relationships/hyperlink" Target="https://mentor.ieee.org/802.15/dcn/24/15-24-0458-03-04ab-proposed-resolution-for-one-to-many-ranging-related-cids.docx" TargetMode="External"/><Relationship Id="rId4" Type="http://schemas.openxmlformats.org/officeDocument/2006/relationships/hyperlink" Target="https://mentor.ieee.org/802.15/dcn/24/15-24-0479-02-04ab-proposed-resolution-for-mms-public-part-1.docx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62-01-04ab-draft-1-0-comment-resolution.docx" TargetMode="External"/><Relationship Id="rId3" Type="http://schemas.openxmlformats.org/officeDocument/2006/relationships/hyperlink" Target="https://mentor.ieee.org/802.15/dcn/24/15-24-0469-00-04ab-further-proposal-on-mms-in-automotive-use-case.pptx" TargetMode="External"/><Relationship Id="rId7" Type="http://schemas.openxmlformats.org/officeDocument/2006/relationships/hyperlink" Target="https://mentor.ieee.org/802.15/dcn/24/15-24-0496-00-04ab-proposed-resolutions-for-report-compact-frame-part-1.docx" TargetMode="External"/><Relationship Id="rId2" Type="http://schemas.openxmlformats.org/officeDocument/2006/relationships/hyperlink" Target="https://mentor.ieee.org/802.15/dcn/24/15-24-0505-00-04ab-proposed-resolutions-for-common-message-fields.docx" TargetMode="External"/><Relationship Id="rId1" Type="http://schemas.openxmlformats.org/officeDocument/2006/relationships/hyperlink" Target="https://mentor.ieee.org/802.15/dcn/24/15-24-0407-02-04ab-proposed-resolution-for-cid-988.docx" TargetMode="External"/><Relationship Id="rId6" Type="http://schemas.openxmlformats.org/officeDocument/2006/relationships/hyperlink" Target="https://mentor.ieee.org/802.15/dcn/24/15-24-0477-00-04ab-proposed-resolution-for-hyper-block-comments.docx" TargetMode="External"/><Relationship Id="rId5" Type="http://schemas.openxmlformats.org/officeDocument/2006/relationships/hyperlink" Target="https://mentor.ieee.org/802.15/dcn/24/15-24-0471-00-04ab-proposed-resolutions-for-cid-192-198.docx" TargetMode="External"/><Relationship Id="rId4" Type="http://schemas.openxmlformats.org/officeDocument/2006/relationships/hyperlink" Target="https://mentor.ieee.org/802.15/dcn/24/15-24-0470-00-04ab-proposed-resolution-for-cid-187.docx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55-00-04ab-discussions-on-cid-965-and-1421.pptx" TargetMode="External"/><Relationship Id="rId7" Type="http://schemas.openxmlformats.org/officeDocument/2006/relationships/hyperlink" Target="https://mentor.ieee.org/802.15/dcn/24/15-24-0491-02-04ab-lb207-d01-comment-resolution-reassignment-requests.docx" TargetMode="External"/><Relationship Id="rId2" Type="http://schemas.openxmlformats.org/officeDocument/2006/relationships/hyperlink" Target="https://mentor.ieee.org/802.15/dcn/24/15-24-0462-00-04ab-draft-1-0-comment-resolution.docx" TargetMode="External"/><Relationship Id="rId1" Type="http://schemas.openxmlformats.org/officeDocument/2006/relationships/hyperlink" Target="https://mentor.ieee.org/802.15/dcn/24/15-24-0452-00-04ab-proposed-resolutions-for-cid-93-174-etc.docx" TargetMode="External"/><Relationship Id="rId6" Type="http://schemas.openxmlformats.org/officeDocument/2006/relationships/hyperlink" Target="https://mentor.ieee.org/802.15/dcn/24/15-24-0479-00-04ab-proposed-resolution-for-mms-public-part-1.docx" TargetMode="External"/><Relationship Id="rId5" Type="http://schemas.openxmlformats.org/officeDocument/2006/relationships/hyperlink" Target="https://mentor.ieee.org/802.15/dcn/24/15-24-0478-00-04ab-proposed-resolution-for-hyper-block-bitmap-based-block-scheduling.docx" TargetMode="External"/><Relationship Id="rId4" Type="http://schemas.openxmlformats.org/officeDocument/2006/relationships/hyperlink" Target="https://mentor.ieee.org/802.15/dcn/24/15-24-0454-00-04ab-sensing-related-comments-resolution-part-2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0-04ab-proposed-resolutions-for-cid-93-174-etc.docx" TargetMode="External"/><Relationship Id="rId3" Type="http://schemas.openxmlformats.org/officeDocument/2006/relationships/hyperlink" Target="https://mentor.ieee.org/802.15/dcn/24/15-24-0470-00-04ab-proposed-resolution-for-cid-187.doc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71-00-04ab-proposed-resolutions-for-cid-192-198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62-00-04ab-draft-1-0-comment-resolution.docx" TargetMode="External"/><Relationship Id="rId4" Type="http://schemas.openxmlformats.org/officeDocument/2006/relationships/hyperlink" Target="https://mentor.ieee.org/802.15/dcn/24/15-24-0469-00-04ab-further-proposal-on-mms-in-automotive-use-case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22" zoomScale="80" zoomScaleNormal="80" workbookViewId="0">
      <selection activeCell="Z34" sqref="Z34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118</v>
      </c>
      <c r="B1" s="227" t="s">
        <v>167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168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169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144</v>
      </c>
      <c r="C7" s="278"/>
      <c r="D7" s="259" t="s">
        <v>145</v>
      </c>
      <c r="E7" s="261" t="s">
        <v>146</v>
      </c>
      <c r="F7" s="261" t="s">
        <v>147</v>
      </c>
      <c r="G7" s="261" t="s">
        <v>148</v>
      </c>
      <c r="H7" s="260" t="s">
        <v>149</v>
      </c>
      <c r="I7" s="259" t="s">
        <v>145</v>
      </c>
      <c r="J7" s="261" t="s">
        <v>146</v>
      </c>
      <c r="K7" s="261" t="s">
        <v>147</v>
      </c>
      <c r="L7" s="261" t="s">
        <v>148</v>
      </c>
      <c r="M7" s="260" t="s">
        <v>149</v>
      </c>
      <c r="N7" s="259" t="s">
        <v>145</v>
      </c>
      <c r="O7" s="261" t="s">
        <v>146</v>
      </c>
      <c r="P7" s="261" t="s">
        <v>147</v>
      </c>
      <c r="Q7" s="261" t="s">
        <v>148</v>
      </c>
      <c r="R7" s="260" t="s">
        <v>149</v>
      </c>
      <c r="S7" s="259" t="s">
        <v>145</v>
      </c>
      <c r="T7" s="261" t="s">
        <v>146</v>
      </c>
      <c r="U7" s="261" t="s">
        <v>147</v>
      </c>
      <c r="V7" s="261" t="s">
        <v>148</v>
      </c>
      <c r="W7" s="260" t="s">
        <v>149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170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256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259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150</v>
      </c>
      <c r="J15" s="56"/>
      <c r="K15" s="105" t="s">
        <v>171</v>
      </c>
      <c r="L15" s="47" t="s">
        <v>78</v>
      </c>
      <c r="M15" s="93" t="s">
        <v>257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172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151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135</v>
      </c>
      <c r="K21" s="56"/>
      <c r="L21" s="185" t="s">
        <v>173</v>
      </c>
      <c r="M21" s="56"/>
      <c r="N21" s="267" t="s">
        <v>47</v>
      </c>
      <c r="O21" s="102" t="s">
        <v>177</v>
      </c>
      <c r="P21" s="90" t="s">
        <v>50</v>
      </c>
      <c r="Q21" s="99" t="s">
        <v>49</v>
      </c>
      <c r="R21" s="56"/>
      <c r="S21" s="267" t="s">
        <v>47</v>
      </c>
      <c r="T21" s="87" t="s">
        <v>135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174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175</v>
      </c>
      <c r="C26" s="280"/>
      <c r="D26" s="184" t="s">
        <v>47</v>
      </c>
      <c r="E26" s="87" t="s">
        <v>135</v>
      </c>
      <c r="F26" s="96" t="s">
        <v>176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258</v>
      </c>
      <c r="N26" s="267" t="s">
        <v>47</v>
      </c>
      <c r="O26" s="87" t="s">
        <v>135</v>
      </c>
      <c r="P26" s="108" t="s">
        <v>172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178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152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153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179</v>
      </c>
      <c r="O41" s="143" t="s">
        <v>180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181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136</v>
      </c>
      <c r="B43" s="161" t="s">
        <v>137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182</v>
      </c>
      <c r="B44" s="296" t="s">
        <v>183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184</v>
      </c>
      <c r="O45" s="146" t="s">
        <v>185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186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119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187</v>
      </c>
      <c r="O47" s="201" t="s">
        <v>188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189</v>
      </c>
      <c r="B48" s="287" t="s">
        <v>190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172</v>
      </c>
      <c r="B52" s="252" t="s">
        <v>191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192</v>
      </c>
      <c r="B53" s="256" t="s">
        <v>193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C13" sqref="C1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270</v>
      </c>
    </row>
    <row r="3" spans="1:3" ht="15.75" x14ac:dyDescent="0.2">
      <c r="B3" s="3" t="s">
        <v>271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159</v>
      </c>
      <c r="C6" s="15" t="s">
        <v>6</v>
      </c>
    </row>
    <row r="7" spans="1:3" x14ac:dyDescent="0.2">
      <c r="A7" s="1">
        <f t="shared" ref="A7:A14" si="0">A6+1</f>
        <v>1</v>
      </c>
      <c r="B7" s="1" t="s">
        <v>160</v>
      </c>
      <c r="C7" s="13">
        <v>0.5625</v>
      </c>
    </row>
    <row r="8" spans="1:3" x14ac:dyDescent="0.2">
      <c r="A8" s="1">
        <f>A7+1</f>
        <v>2</v>
      </c>
      <c r="B8" s="1" t="s">
        <v>161</v>
      </c>
      <c r="C8" s="13">
        <v>0.66666666666666663</v>
      </c>
    </row>
    <row r="9" spans="1:3" x14ac:dyDescent="0.2">
      <c r="A9" s="1">
        <f t="shared" si="0"/>
        <v>3</v>
      </c>
      <c r="B9" s="1" t="s">
        <v>162</v>
      </c>
      <c r="C9" s="13">
        <v>0.33333333333333331</v>
      </c>
    </row>
    <row r="10" spans="1:3" x14ac:dyDescent="0.2">
      <c r="A10" s="1">
        <f t="shared" si="0"/>
        <v>4</v>
      </c>
      <c r="B10" s="1" t="s">
        <v>163</v>
      </c>
      <c r="C10" s="13">
        <v>0.5625</v>
      </c>
    </row>
    <row r="11" spans="1:3" x14ac:dyDescent="0.2">
      <c r="A11" s="1">
        <f t="shared" si="0"/>
        <v>5</v>
      </c>
      <c r="B11" s="1" t="s">
        <v>195</v>
      </c>
      <c r="C11" s="13">
        <v>0.5625</v>
      </c>
    </row>
    <row r="12" spans="1:3" x14ac:dyDescent="0.2">
      <c r="A12" s="1">
        <f t="shared" si="0"/>
        <v>6</v>
      </c>
      <c r="B12" s="1" t="s">
        <v>194</v>
      </c>
      <c r="C12" s="13">
        <v>0.66666666666666663</v>
      </c>
    </row>
    <row r="13" spans="1:3" x14ac:dyDescent="0.2">
      <c r="A13" s="1">
        <f t="shared" si="0"/>
        <v>7</v>
      </c>
      <c r="B13" s="1" t="s">
        <v>164</v>
      </c>
      <c r="C13" s="13">
        <v>0.4375</v>
      </c>
    </row>
    <row r="14" spans="1:3" x14ac:dyDescent="0.2">
      <c r="A14" s="1">
        <f t="shared" si="0"/>
        <v>8</v>
      </c>
      <c r="B14" s="1" t="s">
        <v>165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166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142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218</v>
      </c>
      <c r="H5" s="14" t="s">
        <v>217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115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116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138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197</v>
      </c>
      <c r="C10" s="12" t="s">
        <v>154</v>
      </c>
      <c r="D10" s="8">
        <v>20</v>
      </c>
      <c r="E10" s="10">
        <f t="shared" si="1"/>
        <v>0.61111111111111105</v>
      </c>
      <c r="G10" t="s">
        <v>219</v>
      </c>
      <c r="H10" s="14" t="s">
        <v>272</v>
      </c>
      <c r="I10" s="11"/>
      <c r="J10" s="11"/>
    </row>
    <row r="11" spans="1:10" x14ac:dyDescent="0.2">
      <c r="A11" s="5">
        <f t="shared" si="0"/>
        <v>1.7000000000000006</v>
      </c>
      <c r="B11" s="11" t="s">
        <v>155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269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196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251</v>
      </c>
      <c r="C19" s="12" t="s">
        <v>198</v>
      </c>
      <c r="D19" s="8">
        <v>60</v>
      </c>
      <c r="E19" s="10">
        <f t="shared" ref="E19:E23" si="3">E18+TIME(0,D18,0)</f>
        <v>0.67013888888888884</v>
      </c>
      <c r="G19" t="s">
        <v>200</v>
      </c>
      <c r="H19" s="38" t="s">
        <v>199</v>
      </c>
    </row>
    <row r="20" spans="1:10" x14ac:dyDescent="0.2">
      <c r="A20" s="27">
        <f>A18+0.1</f>
        <v>2.2000000000000002</v>
      </c>
      <c r="B20" s="26" t="s">
        <v>284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244</v>
      </c>
      <c r="C21" s="12" t="s">
        <v>277</v>
      </c>
      <c r="D21" s="8">
        <v>30</v>
      </c>
      <c r="E21" s="10">
        <f t="shared" si="3"/>
        <v>0.71527777777777768</v>
      </c>
      <c r="G21" t="s">
        <v>282</v>
      </c>
      <c r="H21" s="311" t="s">
        <v>247</v>
      </c>
    </row>
    <row r="22" spans="1:10" x14ac:dyDescent="0.2">
      <c r="A22" s="27">
        <f t="shared" si="2"/>
        <v>2.4000000000000004</v>
      </c>
      <c r="B22" s="26" t="s">
        <v>248</v>
      </c>
      <c r="C22" s="12" t="s">
        <v>277</v>
      </c>
      <c r="D22" s="8">
        <v>20</v>
      </c>
      <c r="E22" s="10">
        <f t="shared" si="3"/>
        <v>0.73611111111111105</v>
      </c>
      <c r="G22" t="s">
        <v>283</v>
      </c>
      <c r="H22" s="311" t="s">
        <v>250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214</v>
      </c>
      <c r="G27" s="14" t="s">
        <v>215</v>
      </c>
      <c r="H27" s="14"/>
    </row>
    <row r="28" spans="1:10" x14ac:dyDescent="0.2">
      <c r="A28" s="27">
        <v>1.4</v>
      </c>
      <c r="B28" s="26" t="s">
        <v>273</v>
      </c>
      <c r="G28" s="14" t="s">
        <v>216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142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0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120</v>
      </c>
      <c r="C7" s="12" t="s">
        <v>127</v>
      </c>
      <c r="D7" s="8">
        <v>10</v>
      </c>
      <c r="E7" s="10">
        <f t="shared" ref="E7:E10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266</v>
      </c>
      <c r="C8" s="12" t="s">
        <v>267</v>
      </c>
      <c r="D8" s="8">
        <v>75</v>
      </c>
      <c r="E8" s="10">
        <f t="shared" si="1"/>
        <v>0.34722222222222215</v>
      </c>
      <c r="G8" s="7" t="s">
        <v>265</v>
      </c>
      <c r="H8" s="38" t="s">
        <v>288</v>
      </c>
    </row>
    <row r="9" spans="1:8" x14ac:dyDescent="0.2">
      <c r="A9" s="27">
        <f t="shared" si="0"/>
        <v>3.4000000000000004</v>
      </c>
      <c r="B9" s="26" t="s">
        <v>292</v>
      </c>
      <c r="C9" s="12" t="s">
        <v>285</v>
      </c>
      <c r="D9" s="8">
        <v>25</v>
      </c>
      <c r="E9" s="10">
        <f t="shared" si="1"/>
        <v>0.39930555555555547</v>
      </c>
      <c r="G9" s="7" t="s">
        <v>294</v>
      </c>
      <c r="H9" s="38" t="s">
        <v>293</v>
      </c>
    </row>
    <row r="10" spans="1:8" x14ac:dyDescent="0.2">
      <c r="A10" s="27">
        <f t="shared" si="0"/>
        <v>3.5000000000000004</v>
      </c>
      <c r="B10" s="11" t="s">
        <v>2</v>
      </c>
      <c r="C10" s="12" t="s">
        <v>4</v>
      </c>
      <c r="D10" s="8">
        <v>0</v>
      </c>
      <c r="E10" s="10">
        <f t="shared" si="1"/>
        <v>0.41666666666666657</v>
      </c>
      <c r="H10" s="14"/>
    </row>
    <row r="11" spans="1:8" x14ac:dyDescent="0.2">
      <c r="A11" s="27"/>
      <c r="E11" s="10"/>
      <c r="G11"/>
      <c r="H11" s="14"/>
    </row>
    <row r="12" spans="1:8" x14ac:dyDescent="0.2">
      <c r="A12" s="1"/>
      <c r="D12" s="8"/>
      <c r="E12" s="10"/>
    </row>
    <row r="13" spans="1:8" x14ac:dyDescent="0.2">
      <c r="A13" s="24">
        <f>Summary!A$10</f>
        <v>4</v>
      </c>
      <c r="B13" s="1" t="str">
        <f>Summary!B$10</f>
        <v>Tuesday 10-Sept PM1: Comment Resolution (group)</v>
      </c>
      <c r="E13" s="10">
        <f>Summary!$C$10</f>
        <v>0.5625</v>
      </c>
    </row>
    <row r="14" spans="1:8" x14ac:dyDescent="0.2">
      <c r="A14" s="5">
        <f t="shared" ref="A14:A19" si="2">A13+0.1</f>
        <v>4.0999999999999996</v>
      </c>
      <c r="B14" s="26" t="s">
        <v>264</v>
      </c>
      <c r="C14" s="12" t="s">
        <v>260</v>
      </c>
      <c r="D14" s="8">
        <v>20</v>
      </c>
      <c r="E14" s="10">
        <f>E13+TIME(0,D13,0)</f>
        <v>0.5625</v>
      </c>
      <c r="G14" s="7" t="s">
        <v>261</v>
      </c>
      <c r="H14" s="14" t="s">
        <v>241</v>
      </c>
    </row>
    <row r="15" spans="1:8" x14ac:dyDescent="0.2">
      <c r="A15" s="5">
        <f t="shared" si="2"/>
        <v>4.1999999999999993</v>
      </c>
      <c r="B15" s="26" t="s">
        <v>295</v>
      </c>
      <c r="C15" s="12" t="s">
        <v>285</v>
      </c>
      <c r="D15" s="8">
        <v>60</v>
      </c>
      <c r="E15" s="10">
        <f t="shared" ref="E15:E19" si="3">E14+TIME(0,D14,0)</f>
        <v>0.57638888888888884</v>
      </c>
      <c r="G15" s="7" t="s">
        <v>294</v>
      </c>
      <c r="H15" s="38" t="s">
        <v>301</v>
      </c>
    </row>
    <row r="16" spans="1:8" x14ac:dyDescent="0.2">
      <c r="A16" s="5">
        <f t="shared" si="2"/>
        <v>4.2999999999999989</v>
      </c>
      <c r="B16" s="26" t="s">
        <v>290</v>
      </c>
      <c r="C16" s="12" t="s">
        <v>289</v>
      </c>
      <c r="D16" s="8">
        <v>20</v>
      </c>
      <c r="E16" s="10">
        <f t="shared" si="3"/>
        <v>0.61805555555555547</v>
      </c>
      <c r="G16" s="7" t="s">
        <v>309</v>
      </c>
      <c r="H16" s="14" t="s">
        <v>317</v>
      </c>
    </row>
    <row r="17" spans="1:8" x14ac:dyDescent="0.2">
      <c r="A17" s="5">
        <f t="shared" si="2"/>
        <v>4.3999999999999986</v>
      </c>
      <c r="B17" s="11" t="s">
        <v>318</v>
      </c>
      <c r="C17" s="12" t="s">
        <v>285</v>
      </c>
      <c r="D17" s="8">
        <v>30</v>
      </c>
      <c r="E17" s="10">
        <f t="shared" si="3"/>
        <v>0.63194444444444431</v>
      </c>
      <c r="G17" s="7" t="s">
        <v>312</v>
      </c>
      <c r="H17" s="14" t="s">
        <v>313</v>
      </c>
    </row>
    <row r="18" spans="1:8" x14ac:dyDescent="0.2">
      <c r="A18" s="5">
        <f t="shared" si="2"/>
        <v>4.4999999999999982</v>
      </c>
      <c r="B18" s="11" t="s">
        <v>2</v>
      </c>
      <c r="C18" s="12" t="s">
        <v>4</v>
      </c>
      <c r="D18" s="8">
        <v>0</v>
      </c>
      <c r="E18" s="10">
        <f t="shared" si="3"/>
        <v>0.65277777777777768</v>
      </c>
    </row>
    <row r="19" spans="1:8" x14ac:dyDescent="0.2">
      <c r="A19" s="5"/>
      <c r="B19" s="11" t="s">
        <v>319</v>
      </c>
      <c r="C19" s="12"/>
      <c r="D19" s="8"/>
      <c r="E19" s="10"/>
    </row>
    <row r="20" spans="1:8" x14ac:dyDescent="0.2">
      <c r="A20" s="5"/>
      <c r="D20" s="8"/>
      <c r="E20" s="10"/>
    </row>
    <row r="21" spans="1:8" x14ac:dyDescent="0.2">
      <c r="B21" s="7" t="s">
        <v>130</v>
      </c>
    </row>
    <row r="22" spans="1:8" x14ac:dyDescent="0.2">
      <c r="H22" s="14"/>
    </row>
    <row r="25" spans="1:8" x14ac:dyDescent="0.2">
      <c r="B25" s="11"/>
      <c r="C25" s="12"/>
      <c r="D25" s="8"/>
    </row>
    <row r="26" spans="1:8" x14ac:dyDescent="0.2">
      <c r="D26" s="8"/>
    </row>
    <row r="27" spans="1:8" x14ac:dyDescent="0.2">
      <c r="D27" s="8"/>
    </row>
  </sheetData>
  <sheetProtection selectLockedCells="1" selectUnlockedCells="1"/>
  <hyperlinks>
    <hyperlink ref="H14" r:id="rId1" xr:uid="{63993274-1914-451D-89FB-C2E9496AD8AE}"/>
    <hyperlink ref="H8" r:id="rId2" xr:uid="{B8589996-460C-4084-B2E5-537A92CAD1BF}"/>
    <hyperlink ref="H9" r:id="rId3" xr:uid="{AC217C52-7615-434F-AA42-7AD06C382C5C}"/>
    <hyperlink ref="H15" r:id="rId4" xr:uid="{01B31A09-0A86-4270-9E62-98FF1CEB30A0}"/>
    <hyperlink ref="H16" r:id="rId5" xr:uid="{A4EFB373-BE55-425E-BDBA-C2649062172B}"/>
    <hyperlink ref="H17" r:id="rId6" xr:uid="{0BD1BC17-7552-45D9-B033-21A25C03854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10" zoomScaleNormal="110" workbookViewId="0">
      <pane ySplit="2" topLeftCell="A3" activePane="bottomLeft" state="frozen"/>
      <selection pane="bottomLeft" activeCell="H22" sqref="H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142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0.5625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0.5625</v>
      </c>
    </row>
    <row r="7" spans="1:8" x14ac:dyDescent="0.2">
      <c r="A7" s="8">
        <f t="shared" si="0"/>
        <v>5.1999999999999993</v>
      </c>
      <c r="B7" s="11" t="s">
        <v>120</v>
      </c>
      <c r="C7" s="12" t="s">
        <v>127</v>
      </c>
      <c r="D7" s="8">
        <v>10</v>
      </c>
      <c r="E7" s="10">
        <f t="shared" si="1"/>
        <v>0.5625</v>
      </c>
      <c r="H7" s="14"/>
    </row>
    <row r="8" spans="1:8" x14ac:dyDescent="0.2">
      <c r="A8" s="8">
        <f t="shared" si="0"/>
        <v>5.2999999999999989</v>
      </c>
      <c r="B8" s="11" t="s">
        <v>224</v>
      </c>
      <c r="C8" s="12" t="s">
        <v>268</v>
      </c>
      <c r="D8" s="8">
        <v>20</v>
      </c>
      <c r="E8" s="10">
        <f t="shared" si="1"/>
        <v>0.56944444444444442</v>
      </c>
      <c r="G8" s="7" t="s">
        <v>278</v>
      </c>
      <c r="H8" s="311" t="s">
        <v>227</v>
      </c>
    </row>
    <row r="9" spans="1:8" x14ac:dyDescent="0.2">
      <c r="A9" s="8">
        <f t="shared" si="0"/>
        <v>5.3999999999999986</v>
      </c>
      <c r="B9" s="26" t="s">
        <v>296</v>
      </c>
      <c r="C9" s="12" t="s">
        <v>297</v>
      </c>
      <c r="D9" s="8">
        <v>10</v>
      </c>
      <c r="E9" s="10">
        <f t="shared" si="1"/>
        <v>0.58333333333333326</v>
      </c>
      <c r="G9" s="7" t="s">
        <v>343</v>
      </c>
      <c r="H9" s="14" t="s">
        <v>342</v>
      </c>
    </row>
    <row r="10" spans="1:8" x14ac:dyDescent="0.2">
      <c r="A10" s="8">
        <f t="shared" si="0"/>
        <v>5.4999999999999982</v>
      </c>
      <c r="B10" s="26" t="s">
        <v>299</v>
      </c>
      <c r="C10" s="12" t="s">
        <v>297</v>
      </c>
      <c r="D10" s="8">
        <v>20</v>
      </c>
      <c r="E10" s="10">
        <f t="shared" si="1"/>
        <v>0.59027777777777768</v>
      </c>
      <c r="G10" s="7" t="s">
        <v>298</v>
      </c>
      <c r="H10" s="14" t="s">
        <v>308</v>
      </c>
    </row>
    <row r="11" spans="1:8" x14ac:dyDescent="0.2">
      <c r="A11" s="8">
        <f t="shared" si="0"/>
        <v>5.5999999999999979</v>
      </c>
      <c r="B11" s="26" t="s">
        <v>286</v>
      </c>
      <c r="C11" s="12" t="s">
        <v>285</v>
      </c>
      <c r="D11" s="8">
        <v>30</v>
      </c>
      <c r="E11" s="10">
        <f t="shared" ref="E11" si="2">E10+TIME(0,D10,0)</f>
        <v>0.60416666666666652</v>
      </c>
      <c r="G11" s="7" t="s">
        <v>307</v>
      </c>
      <c r="H11" s="14" t="s">
        <v>344</v>
      </c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0.62499999999999989</v>
      </c>
      <c r="H12" s="14"/>
    </row>
    <row r="13" spans="1:8" x14ac:dyDescent="0.2">
      <c r="A13" s="8"/>
      <c r="D13" s="8"/>
      <c r="E13" s="10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0.66666666666666663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0.66666666666666663</v>
      </c>
    </row>
    <row r="16" spans="1:8" ht="15" x14ac:dyDescent="0.25">
      <c r="A16" s="8">
        <f t="shared" si="4"/>
        <v>6.1999999999999993</v>
      </c>
      <c r="B16" s="11" t="s">
        <v>141</v>
      </c>
      <c r="C16" s="12" t="s">
        <v>111</v>
      </c>
      <c r="D16" s="8">
        <v>10</v>
      </c>
      <c r="E16" s="10">
        <f t="shared" ref="E16:E22" si="5">E15+TIME(0,D15,0)</f>
        <v>0.66666666666666663</v>
      </c>
      <c r="H16" s="40"/>
    </row>
    <row r="17" spans="1:8" x14ac:dyDescent="0.2">
      <c r="A17" s="8">
        <f>A16+0.1</f>
        <v>6.2999999999999989</v>
      </c>
      <c r="B17" s="26" t="s">
        <v>157</v>
      </c>
      <c r="C17" s="12" t="s">
        <v>156</v>
      </c>
      <c r="D17" s="8">
        <v>20</v>
      </c>
      <c r="E17" s="10">
        <f t="shared" si="5"/>
        <v>0.67361111111111105</v>
      </c>
      <c r="H17" s="14"/>
    </row>
    <row r="18" spans="1:8" x14ac:dyDescent="0.2">
      <c r="A18" s="8">
        <f>A17+0.1</f>
        <v>6.3999999999999986</v>
      </c>
      <c r="B18" s="26" t="s">
        <v>328</v>
      </c>
      <c r="C18" s="12" t="s">
        <v>267</v>
      </c>
      <c r="D18" s="27">
        <v>20</v>
      </c>
      <c r="E18" s="10">
        <f t="shared" si="5"/>
        <v>0.68749999999999989</v>
      </c>
      <c r="G18" s="7" t="s">
        <v>265</v>
      </c>
      <c r="H18" s="14" t="s">
        <v>327</v>
      </c>
    </row>
    <row r="19" spans="1:8" x14ac:dyDescent="0.2">
      <c r="A19" s="8">
        <f>A18+0.1</f>
        <v>6.4999999999999982</v>
      </c>
      <c r="B19" s="26" t="s">
        <v>291</v>
      </c>
      <c r="C19" s="12" t="s">
        <v>289</v>
      </c>
      <c r="D19" s="8">
        <v>30</v>
      </c>
      <c r="E19" s="10">
        <f t="shared" si="5"/>
        <v>0.70138888888888873</v>
      </c>
      <c r="G19" s="7" t="s">
        <v>302</v>
      </c>
      <c r="H19" s="39" t="s">
        <v>345</v>
      </c>
    </row>
    <row r="20" spans="1:8" x14ac:dyDescent="0.2">
      <c r="A20" s="8">
        <f t="shared" si="4"/>
        <v>6.5999999999999979</v>
      </c>
      <c r="B20" s="26" t="s">
        <v>347</v>
      </c>
      <c r="C20" s="12" t="s">
        <v>346</v>
      </c>
      <c r="D20" s="8">
        <v>20</v>
      </c>
      <c r="E20" s="10">
        <f t="shared" si="5"/>
        <v>0.7222222222222221</v>
      </c>
      <c r="G20" s="7" t="s">
        <v>349</v>
      </c>
      <c r="H20" s="14" t="s">
        <v>348</v>
      </c>
    </row>
    <row r="21" spans="1:8" x14ac:dyDescent="0.2">
      <c r="A21" s="8">
        <f t="shared" si="4"/>
        <v>6.6999999999999975</v>
      </c>
      <c r="B21" s="26" t="s">
        <v>251</v>
      </c>
      <c r="C21" s="12" t="s">
        <v>198</v>
      </c>
      <c r="D21" s="8">
        <v>20</v>
      </c>
      <c r="E21" s="10">
        <f t="shared" si="5"/>
        <v>0.73611111111111094</v>
      </c>
      <c r="G21" s="7" t="s">
        <v>200</v>
      </c>
      <c r="H21" s="14" t="s">
        <v>287</v>
      </c>
    </row>
    <row r="22" spans="1:8" x14ac:dyDescent="0.2">
      <c r="A22" s="8">
        <f>A20+0.1</f>
        <v>6.6999999999999975</v>
      </c>
      <c r="B22" s="11" t="s">
        <v>2</v>
      </c>
      <c r="C22" s="12" t="s">
        <v>4</v>
      </c>
      <c r="D22" s="8">
        <v>0</v>
      </c>
      <c r="E22" s="10">
        <f>E21+TIME(0,D21,0)</f>
        <v>0.74999999999999978</v>
      </c>
      <c r="H22" s="14"/>
    </row>
    <row r="23" spans="1:8" x14ac:dyDescent="0.2">
      <c r="A23" s="8"/>
      <c r="B23" s="11"/>
      <c r="C23" s="12"/>
      <c r="D23" s="8"/>
      <c r="E23" s="10"/>
      <c r="H23" s="14"/>
    </row>
    <row r="25" spans="1:8" x14ac:dyDescent="0.2">
      <c r="B25" s="7" t="s">
        <v>131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  <hyperlink ref="H11" r:id="rId2" xr:uid="{058E13B7-1B6E-4560-AEBB-F3E0B0D78D93}"/>
    <hyperlink ref="H10" r:id="rId3" xr:uid="{45D668AD-7C0F-4174-90E7-1360189B84D7}"/>
    <hyperlink ref="H19" r:id="rId4" xr:uid="{4D783A5C-7CDE-4898-8ED0-918996BAAB36}"/>
    <hyperlink ref="H18" r:id="rId5" xr:uid="{092DECC2-D967-42F9-ADAA-79042B6A1F47}"/>
    <hyperlink ref="H9" r:id="rId6" xr:uid="{B3798B11-792C-4AF0-A935-5D0EEF0AE109}"/>
    <hyperlink ref="H20" r:id="rId7" xr:uid="{4A5F4290-B140-4603-84D0-1C34E05DA6F4}"/>
    <hyperlink ref="H21" r:id="rId8" xr:uid="{B8CCBBFE-F7E4-4824-8BE5-F708B54908C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7"/>
  <sheetViews>
    <sheetView zoomScale="110" zoomScaleNormal="110" workbookViewId="0">
      <pane ySplit="2" topLeftCell="A7" activePane="bottomLeft" state="frozen"/>
      <selection pane="bottomLeft" activeCell="B25" sqref="B2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142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7" si="0">A4+0.1</f>
        <v>7.1</v>
      </c>
      <c r="B5" s="18" t="s">
        <v>56</v>
      </c>
      <c r="C5" s="19" t="s">
        <v>4</v>
      </c>
      <c r="D5" s="20">
        <v>5</v>
      </c>
      <c r="E5" s="10">
        <f t="shared" ref="E5:E14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128</v>
      </c>
      <c r="C6" s="12" t="s">
        <v>111</v>
      </c>
      <c r="D6" s="20">
        <v>5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316</v>
      </c>
      <c r="C7" s="12" t="s">
        <v>274</v>
      </c>
      <c r="D7" s="8">
        <v>20</v>
      </c>
      <c r="E7" s="10">
        <f t="shared" si="1"/>
        <v>0.44444444444444442</v>
      </c>
      <c r="F7" s="7"/>
      <c r="G7" s="7" t="s">
        <v>314</v>
      </c>
      <c r="H7" s="14" t="s">
        <v>315</v>
      </c>
      <c r="I7" s="14"/>
    </row>
    <row r="8" spans="1:9" customFormat="1" x14ac:dyDescent="0.2">
      <c r="A8" s="8">
        <f>A7+0.1</f>
        <v>7.3999999999999986</v>
      </c>
      <c r="B8" s="26" t="s">
        <v>276</v>
      </c>
      <c r="C8" s="12" t="s">
        <v>275</v>
      </c>
      <c r="D8" s="8">
        <v>20</v>
      </c>
      <c r="E8" s="10">
        <f t="shared" si="1"/>
        <v>0.45833333333333331</v>
      </c>
      <c r="F8" s="7"/>
      <c r="G8" s="319" t="s">
        <v>320</v>
      </c>
      <c r="H8" s="319" t="s">
        <v>320</v>
      </c>
    </row>
    <row r="9" spans="1:9" x14ac:dyDescent="0.2">
      <c r="A9" s="8">
        <f t="shared" si="0"/>
        <v>7.4999999999999982</v>
      </c>
      <c r="B9" s="26" t="s">
        <v>323</v>
      </c>
      <c r="C9" s="12" t="s">
        <v>322</v>
      </c>
      <c r="D9" s="8">
        <v>20</v>
      </c>
      <c r="E9" s="10">
        <f t="shared" si="1"/>
        <v>0.47222222222222221</v>
      </c>
      <c r="F9"/>
      <c r="G9" s="7" t="s">
        <v>321</v>
      </c>
      <c r="H9" s="14"/>
      <c r="I9" s="14"/>
    </row>
    <row r="10" spans="1:9" x14ac:dyDescent="0.2">
      <c r="A10" s="8">
        <f t="shared" si="0"/>
        <v>7.5999999999999979</v>
      </c>
      <c r="B10" s="26" t="s">
        <v>326</v>
      </c>
      <c r="C10" s="12" t="s">
        <v>300</v>
      </c>
      <c r="D10" s="8">
        <v>20</v>
      </c>
      <c r="E10" s="10">
        <f t="shared" si="1"/>
        <v>0.4861111111111111</v>
      </c>
      <c r="G10" s="7" t="s">
        <v>325</v>
      </c>
      <c r="H10" s="14" t="s">
        <v>324</v>
      </c>
    </row>
    <row r="11" spans="1:9" x14ac:dyDescent="0.2">
      <c r="A11" s="8">
        <f t="shared" si="0"/>
        <v>7.6999999999999975</v>
      </c>
      <c r="B11" s="26" t="s">
        <v>331</v>
      </c>
      <c r="C11" s="12" t="s">
        <v>330</v>
      </c>
      <c r="D11" s="8">
        <v>10</v>
      </c>
      <c r="E11" s="10">
        <f t="shared" si="1"/>
        <v>0.5</v>
      </c>
      <c r="G11" s="7" t="s">
        <v>279</v>
      </c>
      <c r="H11" s="14" t="s">
        <v>231</v>
      </c>
    </row>
    <row r="12" spans="1:9" x14ac:dyDescent="0.2">
      <c r="A12" s="8">
        <f t="shared" si="0"/>
        <v>7.7999999999999972</v>
      </c>
      <c r="B12" s="26" t="s">
        <v>332</v>
      </c>
      <c r="C12" s="12" t="s">
        <v>330</v>
      </c>
      <c r="D12" s="20">
        <v>10</v>
      </c>
      <c r="E12" s="10">
        <f t="shared" si="1"/>
        <v>0.50694444444444442</v>
      </c>
      <c r="G12" s="7" t="s">
        <v>280</v>
      </c>
      <c r="H12" s="14" t="s">
        <v>234</v>
      </c>
    </row>
    <row r="13" spans="1:9" x14ac:dyDescent="0.2">
      <c r="A13" s="8">
        <f t="shared" si="0"/>
        <v>7.8999999999999968</v>
      </c>
      <c r="B13" s="11" t="s">
        <v>333</v>
      </c>
      <c r="C13" s="12" t="s">
        <v>330</v>
      </c>
      <c r="D13" s="8">
        <v>10</v>
      </c>
      <c r="E13" s="10">
        <f t="shared" si="1"/>
        <v>0.51388888888888884</v>
      </c>
      <c r="G13" s="7" t="s">
        <v>281</v>
      </c>
      <c r="H13" s="14" t="s">
        <v>237</v>
      </c>
    </row>
    <row r="14" spans="1:9" x14ac:dyDescent="0.2">
      <c r="A14" s="8">
        <f t="shared" si="0"/>
        <v>7.9999999999999964</v>
      </c>
      <c r="B14" s="11" t="s">
        <v>2</v>
      </c>
      <c r="C14" s="12" t="s">
        <v>4</v>
      </c>
      <c r="D14" s="8">
        <v>0</v>
      </c>
      <c r="E14" s="10">
        <f t="shared" si="1"/>
        <v>0.52083333333333326</v>
      </c>
      <c r="H14" s="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12-Sept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128</v>
      </c>
      <c r="C19" s="12" t="s">
        <v>111</v>
      </c>
      <c r="D19" s="20">
        <v>10</v>
      </c>
      <c r="E19" s="10">
        <f t="shared" ref="E19:E30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238</v>
      </c>
      <c r="C20" s="12" t="s">
        <v>260</v>
      </c>
      <c r="D20" s="20">
        <v>10</v>
      </c>
      <c r="E20" s="10">
        <f t="shared" si="2"/>
        <v>0.57291666666666663</v>
      </c>
      <c r="G20" s="7" t="s">
        <v>261</v>
      </c>
      <c r="H20" s="14" t="s">
        <v>335</v>
      </c>
    </row>
    <row r="21" spans="1:8" x14ac:dyDescent="0.2">
      <c r="A21" s="8">
        <f t="shared" si="0"/>
        <v>8.3999999999999986</v>
      </c>
      <c r="B21" s="26" t="s">
        <v>337</v>
      </c>
      <c r="C21" s="12" t="s">
        <v>268</v>
      </c>
      <c r="D21" s="20">
        <v>10</v>
      </c>
      <c r="E21" s="10">
        <f t="shared" si="2"/>
        <v>0.57986111111111105</v>
      </c>
      <c r="G21" s="7" t="s">
        <v>336</v>
      </c>
      <c r="H21" s="14"/>
    </row>
    <row r="22" spans="1:8" x14ac:dyDescent="0.2">
      <c r="A22" s="8">
        <f t="shared" si="0"/>
        <v>8.4999999999999982</v>
      </c>
      <c r="B22" s="320" t="s">
        <v>340</v>
      </c>
      <c r="C22" s="12" t="s">
        <v>300</v>
      </c>
      <c r="D22" s="20">
        <v>15</v>
      </c>
      <c r="E22" s="10">
        <f t="shared" si="2"/>
        <v>0.58680555555555547</v>
      </c>
      <c r="G22" s="7" t="s">
        <v>310</v>
      </c>
      <c r="H22" s="14" t="s">
        <v>329</v>
      </c>
    </row>
    <row r="23" spans="1:8" x14ac:dyDescent="0.2">
      <c r="A23" s="8">
        <f t="shared" si="0"/>
        <v>8.5999999999999979</v>
      </c>
      <c r="B23" s="320" t="s">
        <v>341</v>
      </c>
      <c r="C23" s="12" t="s">
        <v>300</v>
      </c>
      <c r="D23" s="20">
        <v>15</v>
      </c>
      <c r="E23" s="10">
        <f t="shared" si="2"/>
        <v>0.5972222222222221</v>
      </c>
      <c r="G23" t="s">
        <v>311</v>
      </c>
      <c r="H23" s="14" t="s">
        <v>338</v>
      </c>
    </row>
    <row r="24" spans="1:8" x14ac:dyDescent="0.2">
      <c r="A24" s="8">
        <f t="shared" si="0"/>
        <v>8.6999999999999975</v>
      </c>
      <c r="B24" s="26" t="s">
        <v>339</v>
      </c>
      <c r="C24" s="12" t="s">
        <v>300</v>
      </c>
      <c r="D24" s="20">
        <v>15</v>
      </c>
      <c r="E24" s="10">
        <f t="shared" si="2"/>
        <v>0.60763888888888873</v>
      </c>
      <c r="G24" s="7" t="s">
        <v>325</v>
      </c>
      <c r="H24" s="14" t="s">
        <v>324</v>
      </c>
    </row>
    <row r="25" spans="1:8" x14ac:dyDescent="0.2">
      <c r="A25" s="8">
        <f t="shared" si="0"/>
        <v>8.7999999999999972</v>
      </c>
      <c r="B25" s="11" t="s">
        <v>113</v>
      </c>
      <c r="C25" s="12" t="s">
        <v>117</v>
      </c>
      <c r="D25" s="20">
        <v>10</v>
      </c>
      <c r="E25" s="10">
        <f t="shared" si="2"/>
        <v>0.61805555555555536</v>
      </c>
      <c r="H25" s="14"/>
    </row>
    <row r="26" spans="1:8" x14ac:dyDescent="0.2">
      <c r="A26" s="8">
        <f t="shared" si="0"/>
        <v>8.8999999999999968</v>
      </c>
      <c r="B26" s="11" t="s">
        <v>158</v>
      </c>
      <c r="C26" s="12" t="s">
        <v>4</v>
      </c>
      <c r="D26" s="20">
        <v>10</v>
      </c>
      <c r="E26" s="10">
        <f t="shared" si="2"/>
        <v>0.62499999999999978</v>
      </c>
      <c r="H26" s="14"/>
    </row>
    <row r="27" spans="1:8" x14ac:dyDescent="0.2">
      <c r="A27" s="35" t="s">
        <v>132</v>
      </c>
      <c r="B27" s="11" t="s">
        <v>128</v>
      </c>
      <c r="C27" s="12" t="s">
        <v>111</v>
      </c>
      <c r="D27" s="20">
        <v>10</v>
      </c>
      <c r="E27" s="10">
        <f t="shared" si="2"/>
        <v>0.6319444444444442</v>
      </c>
    </row>
    <row r="28" spans="1:8" x14ac:dyDescent="0.2">
      <c r="A28" s="35" t="s">
        <v>133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">
      <c r="A29" s="35" t="s">
        <v>143</v>
      </c>
      <c r="B29" s="11" t="s">
        <v>20</v>
      </c>
      <c r="C29" s="19" t="s">
        <v>4</v>
      </c>
      <c r="D29" s="20">
        <v>0</v>
      </c>
      <c r="E29" s="10">
        <f t="shared" si="2"/>
        <v>0.64583333333333304</v>
      </c>
    </row>
    <row r="30" spans="1:8" x14ac:dyDescent="0.2">
      <c r="A30" s="35" t="s">
        <v>334</v>
      </c>
      <c r="E30" s="10"/>
    </row>
    <row r="31" spans="1:8" x14ac:dyDescent="0.2">
      <c r="A31" s="35"/>
      <c r="E31" s="10"/>
    </row>
    <row r="32" spans="1:8" x14ac:dyDescent="0.2">
      <c r="A32" s="35"/>
      <c r="C32" s="19"/>
      <c r="D32" s="20"/>
      <c r="E32" s="10"/>
      <c r="G32" s="12"/>
    </row>
    <row r="33" spans="1:8" x14ac:dyDescent="0.2">
      <c r="A33" s="8"/>
      <c r="E33" s="10"/>
    </row>
    <row r="34" spans="1:8" x14ac:dyDescent="0.2">
      <c r="A34" s="8"/>
      <c r="E34" s="10"/>
    </row>
    <row r="35" spans="1:8" x14ac:dyDescent="0.2">
      <c r="A35" s="8"/>
      <c r="B35" s="11"/>
      <c r="C35" s="12"/>
      <c r="D35" s="8"/>
      <c r="G35" s="14"/>
    </row>
    <row r="36" spans="1:8" x14ac:dyDescent="0.2">
      <c r="A36" s="8"/>
      <c r="B36" s="26"/>
      <c r="C36" s="12"/>
      <c r="E36" s="10"/>
    </row>
    <row r="38" spans="1:8" x14ac:dyDescent="0.2">
      <c r="A38" s="8"/>
    </row>
    <row r="39" spans="1:8" x14ac:dyDescent="0.2">
      <c r="A39" s="8"/>
    </row>
    <row r="40" spans="1:8" x14ac:dyDescent="0.2">
      <c r="B40" s="7" t="s">
        <v>139</v>
      </c>
      <c r="G40" s="12"/>
      <c r="H40" s="14"/>
    </row>
    <row r="41" spans="1:8" x14ac:dyDescent="0.2">
      <c r="A41" s="7">
        <v>1</v>
      </c>
      <c r="B41"/>
      <c r="D41"/>
    </row>
    <row r="42" spans="1:8" x14ac:dyDescent="0.2">
      <c r="A42" s="7">
        <f t="shared" ref="A42:A57" si="3">A41+1</f>
        <v>2</v>
      </c>
      <c r="B42"/>
    </row>
    <row r="43" spans="1:8" x14ac:dyDescent="0.2">
      <c r="A43" s="7">
        <f t="shared" si="3"/>
        <v>3</v>
      </c>
      <c r="B43"/>
      <c r="C43" s="12"/>
      <c r="D43" s="8"/>
      <c r="E43" s="29"/>
    </row>
    <row r="44" spans="1:8" x14ac:dyDescent="0.2">
      <c r="A44" s="7">
        <f t="shared" si="3"/>
        <v>4</v>
      </c>
      <c r="G44" s="12"/>
      <c r="H44" s="14"/>
    </row>
    <row r="45" spans="1:8" x14ac:dyDescent="0.2">
      <c r="A45" s="7">
        <f t="shared" si="3"/>
        <v>5</v>
      </c>
      <c r="G45" s="12"/>
      <c r="H45" s="14"/>
    </row>
    <row r="46" spans="1:8" x14ac:dyDescent="0.2">
      <c r="A46" s="7">
        <f t="shared" si="3"/>
        <v>6</v>
      </c>
      <c r="G46" s="12"/>
      <c r="H46" s="14"/>
    </row>
    <row r="47" spans="1:8" x14ac:dyDescent="0.2">
      <c r="A47" s="7">
        <f t="shared" si="3"/>
        <v>7</v>
      </c>
      <c r="G47" s="12"/>
      <c r="H47" s="14"/>
    </row>
    <row r="48" spans="1:8" x14ac:dyDescent="0.2">
      <c r="A48" s="7">
        <f t="shared" si="3"/>
        <v>8</v>
      </c>
      <c r="G48" s="12"/>
      <c r="H48" s="14"/>
    </row>
    <row r="49" spans="1:8" x14ac:dyDescent="0.2">
      <c r="A49" s="7">
        <f t="shared" si="3"/>
        <v>9</v>
      </c>
      <c r="G49" s="12"/>
      <c r="H49" s="14"/>
    </row>
    <row r="50" spans="1:8" x14ac:dyDescent="0.2">
      <c r="A50" s="7">
        <f t="shared" si="3"/>
        <v>10</v>
      </c>
      <c r="G50" s="12"/>
      <c r="H50" s="14"/>
    </row>
    <row r="51" spans="1:8" x14ac:dyDescent="0.2">
      <c r="A51" s="7">
        <f t="shared" si="3"/>
        <v>11</v>
      </c>
      <c r="G51" s="12"/>
      <c r="H51" s="14"/>
    </row>
    <row r="52" spans="1:8" x14ac:dyDescent="0.2">
      <c r="A52" s="7">
        <f t="shared" si="3"/>
        <v>12</v>
      </c>
      <c r="G52" s="12"/>
      <c r="H52" s="14"/>
    </row>
    <row r="53" spans="1:8" x14ac:dyDescent="0.2">
      <c r="A53" s="7">
        <f t="shared" si="3"/>
        <v>13</v>
      </c>
      <c r="G53" s="12"/>
      <c r="H53" s="14"/>
    </row>
    <row r="54" spans="1:8" x14ac:dyDescent="0.2">
      <c r="A54" s="7">
        <f t="shared" si="3"/>
        <v>14</v>
      </c>
      <c r="G54" s="12"/>
      <c r="H54" s="14"/>
    </row>
    <row r="55" spans="1:8" x14ac:dyDescent="0.2">
      <c r="A55" s="7">
        <f t="shared" si="3"/>
        <v>15</v>
      </c>
      <c r="G55" s="12"/>
    </row>
    <row r="56" spans="1:8" x14ac:dyDescent="0.2">
      <c r="A56" s="7">
        <f t="shared" si="3"/>
        <v>16</v>
      </c>
    </row>
    <row r="57" spans="1:8" x14ac:dyDescent="0.2">
      <c r="A57" s="7">
        <f t="shared" si="3"/>
        <v>17</v>
      </c>
    </row>
  </sheetData>
  <sheetProtection selectLockedCells="1" selectUnlockedCells="1"/>
  <hyperlinks>
    <hyperlink ref="H7" r:id="rId1" xr:uid="{A2B52F4E-1758-46EA-ACE7-7B2168902336}"/>
    <hyperlink ref="H10" r:id="rId2" xr:uid="{659C095B-7DFE-4D1A-ABE0-43423AF6B32C}"/>
    <hyperlink ref="H13" r:id="rId3" xr:uid="{14A8D019-E6AD-42B6-AA12-39F50BBE498A}"/>
    <hyperlink ref="H12" r:id="rId4" xr:uid="{D40E44A2-9980-4C68-9615-872C7D2E910C}"/>
    <hyperlink ref="H11" r:id="rId5" xr:uid="{87144513-47E7-4F6D-9533-B200A703EEF0}"/>
    <hyperlink ref="H22" r:id="rId6" xr:uid="{5AB59413-905E-4F34-866A-D7D8203C148F}"/>
    <hyperlink ref="H23" r:id="rId7" xr:uid="{824DDF0B-F7E8-4C45-877C-37BF72D51EEC}"/>
    <hyperlink ref="H20" r:id="rId8" xr:uid="{A3D30676-72A4-4D85-AA0D-764FD64684A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B10" sqref="B10:I11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121</v>
      </c>
      <c r="B1" t="s">
        <v>122</v>
      </c>
      <c r="C1" t="s">
        <v>124</v>
      </c>
      <c r="D1" t="s">
        <v>125</v>
      </c>
      <c r="E1" t="s">
        <v>126</v>
      </c>
      <c r="F1" t="s">
        <v>129</v>
      </c>
      <c r="G1" t="s">
        <v>140</v>
      </c>
      <c r="H1" t="s">
        <v>57</v>
      </c>
      <c r="I1" s="34" t="s">
        <v>123</v>
      </c>
    </row>
    <row r="2" spans="1:9" x14ac:dyDescent="0.2">
      <c r="A2" t="s">
        <v>201</v>
      </c>
      <c r="B2" t="s">
        <v>198</v>
      </c>
      <c r="C2">
        <v>20</v>
      </c>
      <c r="H2" t="s">
        <v>200</v>
      </c>
      <c r="I2" s="38" t="s">
        <v>199</v>
      </c>
    </row>
    <row r="3" spans="1:9" ht="15" x14ac:dyDescent="0.2">
      <c r="A3" t="s">
        <v>263</v>
      </c>
      <c r="B3" t="s">
        <v>260</v>
      </c>
      <c r="C3">
        <v>20</v>
      </c>
      <c r="D3" t="s">
        <v>262</v>
      </c>
      <c r="H3" s="33" t="s">
        <v>261</v>
      </c>
      <c r="I3" s="14" t="s">
        <v>241</v>
      </c>
    </row>
    <row r="4" spans="1:9" x14ac:dyDescent="0.2">
      <c r="A4" t="s">
        <v>244</v>
      </c>
      <c r="B4" t="s">
        <v>277</v>
      </c>
      <c r="C4">
        <v>20</v>
      </c>
      <c r="G4" s="36"/>
      <c r="H4" t="s">
        <v>282</v>
      </c>
      <c r="I4" s="311" t="s">
        <v>247</v>
      </c>
    </row>
    <row r="5" spans="1:9" x14ac:dyDescent="0.2">
      <c r="A5" t="s">
        <v>248</v>
      </c>
      <c r="B5" t="s">
        <v>277</v>
      </c>
      <c r="C5">
        <v>20</v>
      </c>
      <c r="G5" s="36"/>
      <c r="H5" t="s">
        <v>283</v>
      </c>
      <c r="I5" s="311" t="s">
        <v>250</v>
      </c>
    </row>
    <row r="6" spans="1:9" ht="13.5" x14ac:dyDescent="0.25">
      <c r="A6" t="s">
        <v>290</v>
      </c>
      <c r="B6" s="317" t="s">
        <v>289</v>
      </c>
      <c r="C6">
        <v>20</v>
      </c>
      <c r="D6" t="s">
        <v>305</v>
      </c>
      <c r="G6" s="36"/>
      <c r="H6" s="7" t="s">
        <v>302</v>
      </c>
      <c r="I6" s="14" t="s">
        <v>303</v>
      </c>
    </row>
    <row r="7" spans="1:9" ht="13.5" x14ac:dyDescent="0.25">
      <c r="A7" t="s">
        <v>291</v>
      </c>
      <c r="B7" s="317" t="s">
        <v>289</v>
      </c>
      <c r="C7">
        <v>20</v>
      </c>
      <c r="D7" t="s">
        <v>305</v>
      </c>
      <c r="G7" s="36"/>
      <c r="H7" s="7" t="s">
        <v>302</v>
      </c>
      <c r="I7" s="39" t="s">
        <v>304</v>
      </c>
    </row>
    <row r="8" spans="1:9" x14ac:dyDescent="0.2">
      <c r="B8" t="s">
        <v>285</v>
      </c>
      <c r="D8" t="s">
        <v>306</v>
      </c>
      <c r="G8" s="36"/>
      <c r="H8" s="318" t="s">
        <v>294</v>
      </c>
      <c r="I8" s="38" t="s">
        <v>301</v>
      </c>
    </row>
    <row r="9" spans="1:9" x14ac:dyDescent="0.2">
      <c r="B9" t="s">
        <v>285</v>
      </c>
      <c r="G9" s="36"/>
      <c r="I9" s="38"/>
    </row>
    <row r="10" spans="1:9" ht="14.25" x14ac:dyDescent="0.25">
      <c r="G10" s="36"/>
      <c r="H10" s="313"/>
      <c r="I10" s="14"/>
    </row>
    <row r="11" spans="1:9" ht="14.25" x14ac:dyDescent="0.25">
      <c r="G11" s="36"/>
      <c r="H11" s="313"/>
      <c r="I11" s="14"/>
    </row>
    <row r="12" spans="1:9" ht="15" x14ac:dyDescent="0.2">
      <c r="G12" s="36"/>
      <c r="I12" s="37"/>
    </row>
    <row r="14" spans="1:9" x14ac:dyDescent="0.2">
      <c r="A14" s="32"/>
    </row>
    <row r="15" spans="1:9" x14ac:dyDescent="0.2">
      <c r="G15" s="36"/>
    </row>
    <row r="16" spans="1:9" x14ac:dyDescent="0.2">
      <c r="G16" s="36"/>
    </row>
    <row r="17" spans="1:9" ht="15" x14ac:dyDescent="0.25">
      <c r="A17" s="33"/>
      <c r="G17" s="36"/>
      <c r="H17" s="313"/>
      <c r="I17" s="39"/>
    </row>
    <row r="18" spans="1:9" ht="15" x14ac:dyDescent="0.2">
      <c r="A18" s="33"/>
      <c r="G18" s="36"/>
      <c r="I18" s="39"/>
    </row>
    <row r="19" spans="1:9" ht="15" x14ac:dyDescent="0.2">
      <c r="A19" s="33"/>
    </row>
    <row r="20" spans="1:9" ht="15" x14ac:dyDescent="0.2">
      <c r="A20" s="33"/>
      <c r="G20" s="36"/>
    </row>
    <row r="21" spans="1:9" ht="15" x14ac:dyDescent="0.2">
      <c r="A21" s="33"/>
      <c r="G21" s="36"/>
      <c r="H21" s="14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4692CFA1-6425-405D-BF7E-E2A894B03B7B}"/>
    <hyperlink ref="I3" r:id="rId2" xr:uid="{6D9A824D-1467-4786-A945-5CD9D420F731}"/>
    <hyperlink ref="I4" r:id="rId3" xr:uid="{BCCF0F31-17B3-4915-9B28-2270B1CB5983}"/>
    <hyperlink ref="I5" r:id="rId4" xr:uid="{0ECB932B-CB01-46CF-8B5D-BD709D1CFA59}"/>
    <hyperlink ref="I6" r:id="rId5" xr:uid="{B78ADBA4-B7E3-4D48-9E54-E59B4FAABEF8}"/>
    <hyperlink ref="I7" r:id="rId6" xr:uid="{4D485C67-86B9-4B6C-BED4-3982D13D8C9C}"/>
    <hyperlink ref="I8" r:id="rId7" xr:uid="{1181F9A4-4A93-408F-B6EB-A08FB50DCE9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203</v>
      </c>
      <c r="C1" s="303" t="s">
        <v>204</v>
      </c>
      <c r="D1" s="303" t="s">
        <v>202</v>
      </c>
      <c r="E1" s="303" t="s">
        <v>205</v>
      </c>
      <c r="F1" s="303" t="s">
        <v>206</v>
      </c>
      <c r="G1" s="303" t="s">
        <v>207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209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208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210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211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212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213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F7" sqref="F7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222</v>
      </c>
      <c r="B1" t="s">
        <v>254</v>
      </c>
      <c r="C1" t="s">
        <v>255</v>
      </c>
      <c r="D1" t="s">
        <v>220</v>
      </c>
      <c r="E1" t="s">
        <v>221</v>
      </c>
      <c r="G1" t="s">
        <v>223</v>
      </c>
    </row>
    <row r="2" spans="1:7" x14ac:dyDescent="0.2">
      <c r="A2" s="312" t="s">
        <v>226</v>
      </c>
      <c r="B2">
        <v>457</v>
      </c>
      <c r="C2">
        <v>1</v>
      </c>
      <c r="D2" t="s">
        <v>224</v>
      </c>
      <c r="E2" t="s">
        <v>225</v>
      </c>
      <c r="F2" t="s">
        <v>278</v>
      </c>
      <c r="G2" s="311" t="s">
        <v>227</v>
      </c>
    </row>
    <row r="3" spans="1:7" x14ac:dyDescent="0.2">
      <c r="A3" s="312" t="s">
        <v>230</v>
      </c>
      <c r="B3">
        <v>471</v>
      </c>
      <c r="C3">
        <v>0</v>
      </c>
      <c r="D3" t="s">
        <v>228</v>
      </c>
      <c r="E3" t="s">
        <v>229</v>
      </c>
      <c r="F3" t="s">
        <v>279</v>
      </c>
      <c r="G3" s="311" t="s">
        <v>231</v>
      </c>
    </row>
    <row r="4" spans="1:7" x14ac:dyDescent="0.2">
      <c r="A4" s="312" t="s">
        <v>233</v>
      </c>
      <c r="B4">
        <v>470</v>
      </c>
      <c r="C4">
        <v>0</v>
      </c>
      <c r="D4" t="s">
        <v>232</v>
      </c>
      <c r="E4" t="s">
        <v>229</v>
      </c>
      <c r="F4" t="s">
        <v>280</v>
      </c>
      <c r="G4" s="311" t="s">
        <v>234</v>
      </c>
    </row>
    <row r="5" spans="1:7" x14ac:dyDescent="0.2">
      <c r="A5" s="312" t="s">
        <v>236</v>
      </c>
      <c r="B5">
        <v>469</v>
      </c>
      <c r="C5">
        <v>0</v>
      </c>
      <c r="D5" t="s">
        <v>235</v>
      </c>
      <c r="E5" t="s">
        <v>229</v>
      </c>
      <c r="F5" t="s">
        <v>281</v>
      </c>
      <c r="G5" s="311" t="s">
        <v>237</v>
      </c>
    </row>
    <row r="6" spans="1:7" s="315" customFormat="1" x14ac:dyDescent="0.2">
      <c r="A6" s="314" t="s">
        <v>240</v>
      </c>
      <c r="B6" s="315">
        <v>462</v>
      </c>
      <c r="C6" s="315">
        <v>0</v>
      </c>
      <c r="D6" s="315" t="s">
        <v>238</v>
      </c>
      <c r="E6" s="315" t="s">
        <v>239</v>
      </c>
      <c r="F6" s="315" t="s">
        <v>261</v>
      </c>
      <c r="G6" s="316" t="s">
        <v>241</v>
      </c>
    </row>
    <row r="7" spans="1:7" s="315" customFormat="1" x14ac:dyDescent="0.2">
      <c r="A7" s="314"/>
      <c r="B7" s="315">
        <v>458</v>
      </c>
      <c r="C7" s="315">
        <v>1</v>
      </c>
      <c r="D7" s="315" t="s">
        <v>242</v>
      </c>
      <c r="E7" s="315" t="s">
        <v>243</v>
      </c>
      <c r="F7" s="315" t="s">
        <v>265</v>
      </c>
    </row>
    <row r="8" spans="1:7" x14ac:dyDescent="0.2">
      <c r="A8" s="312" t="s">
        <v>246</v>
      </c>
      <c r="B8">
        <v>455</v>
      </c>
      <c r="C8">
        <v>0</v>
      </c>
      <c r="D8" t="s">
        <v>244</v>
      </c>
      <c r="E8" t="s">
        <v>245</v>
      </c>
      <c r="F8" t="s">
        <v>282</v>
      </c>
      <c r="G8" s="311" t="s">
        <v>247</v>
      </c>
    </row>
    <row r="9" spans="1:7" x14ac:dyDescent="0.2">
      <c r="A9" s="312" t="s">
        <v>249</v>
      </c>
      <c r="B9">
        <v>454</v>
      </c>
      <c r="C9">
        <v>0</v>
      </c>
      <c r="D9" t="s">
        <v>248</v>
      </c>
      <c r="E9" t="s">
        <v>245</v>
      </c>
      <c r="F9" t="s">
        <v>283</v>
      </c>
      <c r="G9" s="311" t="s">
        <v>250</v>
      </c>
    </row>
    <row r="10" spans="1:7" x14ac:dyDescent="0.2">
      <c r="A10" s="312" t="s">
        <v>253</v>
      </c>
      <c r="B10">
        <v>452</v>
      </c>
      <c r="C10">
        <v>0</v>
      </c>
      <c r="D10" t="s">
        <v>251</v>
      </c>
      <c r="E10" t="s">
        <v>252</v>
      </c>
      <c r="F10" t="s">
        <v>200</v>
      </c>
      <c r="G10" s="14" t="s">
        <v>199</v>
      </c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hyperlinks>
    <hyperlink ref="G2" r:id="rId1" xr:uid="{5CA25BBE-7639-4F66-AF15-BE55003A1DD5}"/>
    <hyperlink ref="G3" r:id="rId2" xr:uid="{8B3EB1B7-3673-48AC-9AC4-DD235B1FFD43}"/>
    <hyperlink ref="G4" r:id="rId3" xr:uid="{F5F06B38-7945-46DA-A6FC-6ED857B037BC}"/>
    <hyperlink ref="G5" r:id="rId4" xr:uid="{A99A6E83-D211-4F74-A542-4A0C4F4C764E}"/>
    <hyperlink ref="G6" r:id="rId5" xr:uid="{55DFE746-8B80-4D5B-9F2C-DAF665A55C7F}"/>
    <hyperlink ref="G8" r:id="rId6" xr:uid="{683E9528-A9C9-4E24-B2C8-E22E27ABF373}"/>
    <hyperlink ref="G9" r:id="rId7" xr:uid="{4AD313B6-485F-4C91-8D70-9F49D9931B6A}"/>
    <hyperlink ref="G10" r:id="rId8" xr:uid="{C50F1471-71FB-430C-A85B-F4A4D89265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2024-09-12T01:28:08Z</dcterms:modified>
</cp:coreProperties>
</file>