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64DE194-2B94-4DF0-8FE3-2CC75B84DFC7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22" i="20"/>
  <c r="E20" i="20"/>
  <c r="E21" i="20" s="1"/>
  <c r="E19" i="20"/>
  <c r="E7" i="19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7" i="20" l="1"/>
  <c r="E18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<sst xmlns="http://schemas.openxmlformats.org/spreadsheetml/2006/main" count="477" uniqueCount="300">
  <si>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</si>
  <si>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</si>
  <si>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</si>
  <si>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</si>
  <si>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</si>
  <si>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</si>
  <si>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</si>
  <si>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</si>
  <si>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</si>
  <si>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</si>
  <si>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</si>
  <si>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</si>
  <si>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</si>
  <si>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</si>
  <si>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</si>
  <si>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</si>
  <si>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</si>
  <si>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</si>
  <si>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</si>
  <si>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</si>
  <si>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</si>
  <si>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</si>
  <si>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</si>
  <si>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</si>
  <si>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</si>
  <si>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</si>
  <si>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</si>
  <si>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</si>
  <si>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</si>
  <si>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</si>
  <si>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</si>
  <si>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</si>
  <si>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</si>
  <si>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</si>
  <si>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</si>
  <si>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</si>
  <si>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</si>
  <si>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</si>
  <si>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</si>
  <si>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</si>
  <si>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</si>
  <si>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</si>
  <si>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</si>
  <si>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</si>
  <si>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</si>
  <si>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</si>
  <si>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</si>
  <si>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</si>
  <si>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</si>
  <si>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</si>
  <si>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</si>
  <si>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</si>
  <si>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</si>
  <si>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</si>
  <si>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</si>
  <si>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</si>
  <si>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</si>
  <si>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</si>
  <si>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</si>
  <si>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</si>
  <si>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</si>
  <si>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</si>
  <si>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</si>
  <si>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</si>
  <si>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</si>
  <si>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</si>
  <si>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</si>
  <si>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</si>
  <si>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</si>
  <si>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</si>
  <si>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</si>
  <si>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</si>
  <si>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</si>
  <si>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</si>
  <si>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</si>
  <si>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</si>
  <si>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</si>
  <si>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</si>
  <si>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</si>
  <si>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</si>
  <si>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</si>
  <si>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</si>
  <si>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</si>
  <si>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</si>
  <si>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</si>
  <si>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</si>
  <si>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</si>
  <si>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</si>
  <si>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</si>
  <si>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</si>
  <si>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</si>
  <si>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</si>
  <si>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</si>
  <si>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</si>
  <si>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</si>
  <si>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</si>
  <si>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</si>
  <si>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</si>
  <si>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</si>
  <si>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</si>
  <si>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</si>
  <si>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</si>
  <si>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</si>
  <si>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</si>
  <si>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</si>
  <si>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</si>
  <si>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</si>
  <si>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</si>
  <si>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</si>
  <si>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</si>
  <si>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</si>
  <si>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</si>
  <si>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</si>
  <si>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</si>
  <si>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</si>
  <si>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</si>
  <si>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</si>
  <si>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</si>
  <si>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</si>
  <si>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</si>
  <si>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</si>
  <si>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</si>
  <si>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</si>
  <si>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</si>
  <si>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</si>
  <si>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</si>
  <si>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</si>
  <si>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</si>
  <si>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</si>
  <si>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</si>
  <si>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</si>
  <si>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</si>
  <si>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</si>
  <si>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</si>
  <si>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</si>
  <si>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</si>
  <si>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</si>
  <si>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</si>
  <si>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</si>
  <si>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</si>
  <si>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</si>
  <si>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</si>
  <si>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</si>
  <si>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</si>
  <si>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</si>
  <si>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</si>
  <si>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</si>
  <si>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</si>
  <si>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</si>
  <si>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</si>
  <si>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</si>
  <si>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</si>
  <si>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</si>
  <si>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</si>
  <si>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</si>
  <si>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</si>
  <si>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</si>
  <si>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</si>
  <si>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</si>
  <si>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</si>
  <si>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</si>
  <si>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</si>
  <si>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</si>
  <si>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</si>
  <si>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</si>
  <si>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</si>
  <si>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</si>
  <si>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</si>
  <si>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</si>
  <si>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</si>
  <si>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</si>
  <si>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</si>
  <si>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</si>
  <si>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</si>
  <si>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</si>
  <si>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</si>
  <si>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</si>
  <si>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</si>
  <si>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</si>
  <si>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</si>
  <si>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</si>
  <si>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</si>
  <si>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</si>
  <si>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</si>
  <si>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</si>
  <si>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</si>
  <si>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</si>
  <si>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</si>
  <si>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</si>
  <si>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</si>
  <si>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</si>
  <si>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</si>
  <si>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</si>
  <si>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</si>
  <si>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</si>
  <si>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</si>
  <si>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</si>
  <si>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</si>
  <si>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</si>
  <si>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</si>
  <si>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</si>
  <si>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</si>
  <si>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</si>
  <si>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</si>
  <si>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Resolutions of CIDs: 93, 174, 279, 664, 884, 885, 962, 964, 1376, 1381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</si>
  <si>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</si>
  <si>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</si>
  <si>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</si>
  <si>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</si>
  <si>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</si>
  <si>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</si>
  <si>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</si>
  <si>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</si>
  <si>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</si>
  <si>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</si>
  <si>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</si>
  <si>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</si>
  <si>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</si>
  <si>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</si>
  <si>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</si>
  <si>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</si>
  <si>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</si>
  <si>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</si>
  <si>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</si>
  <si>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</si>
  <si>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</si>
  <si>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</si>
  <si>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</si>
  <si>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Larry Zakaib (Spark Microsystems)</t>
  </si>
  <si>
    <t>09-Sep-2024 09:02:09 ET</t>
  </si>
  <si>
    <t>https://mentor.ieee.org/802.15/dcn/24/15-24-0457-01-04ab-draft-1-0-proposed-le-phy-comments-resolution.docx</t>
  </si>
  <si>
    <t>Proposed resolutions for CID 192,198</t>
  </si>
  <si>
    <t>Wenzheng Li (Calterah Semiconductor)</t>
  </si>
  <si>
    <t>09-Sep-2024 07:24:37 ET</t>
  </si>
  <si>
    <t>https://mentor.ieee.org/802.15/dcn/24/15-24-0471-00-04ab-proposed-resolutions-for-cid-192-198.docx</t>
  </si>
  <si>
    <t>Proposed resolution for CID 187</t>
  </si>
  <si>
    <t>09-Sep-2024 07:17:52 ET</t>
  </si>
  <si>
    <t>https://mentor.ieee.org/802.15/dcn/24/15-24-0470-00-04ab-proposed-resolution-for-cid-187.docx</t>
  </si>
  <si>
    <t>Further proposal on MMS in automotive use case</t>
  </si>
  <si>
    <t>09-Sep-2024 07:05:29 ET</t>
  </si>
  <si>
    <t>https://mentor.ieee.org/802.15/dcn/24/15-24-0469-00-04ab-further-proposal-on-mms-in-automotive-use-case.pptx</t>
  </si>
  <si>
    <t>Draft 1.0 Comment Resolution</t>
  </si>
  <si>
    <t>Panpan Li (Huawei)</t>
  </si>
  <si>
    <t>07-Sep-2024 09:07:19 ET</t>
  </si>
  <si>
    <t>https://mentor.ieee.org/802.15/dcn/24/15-24-0462-00-04ab-draft-1-0-comment-resolution.docx</t>
  </si>
  <si>
    <t>proposed resolution for one-to-many ranging related CIDs</t>
  </si>
  <si>
    <t>Jinjing Jiang (Apple Inc.)</t>
  </si>
  <si>
    <t>Discussions on CID 965 and 1421</t>
  </si>
  <si>
    <t>Bin Qian (Huawei)</t>
  </si>
  <si>
    <t>06-Sep-2024 03:49:03 ET</t>
  </si>
  <si>
    <t>https://mentor.ieee.org/802.15/dcn/24/15-24-0455-00-04ab-discussions-on-cid-965-and-1421.pptx</t>
  </si>
  <si>
    <t>Sensing related comments resolution part 2</t>
  </si>
  <si>
    <t>06-Sep-2024 03:46:34 ET</t>
  </si>
  <si>
    <t>https://mentor.ieee.org/802.15/dcn/24/15-24-0454-00-04ab-sensing-related-comments-resolution-part-2.docx</t>
  </si>
  <si>
    <t>Proposed Resolutions for CID 93, 174, etc.</t>
  </si>
  <si>
    <t>Xiliang Luo (Apple)</t>
  </si>
  <si>
    <t>05-Sep-2024 19:51:52 ET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</si>
  <si>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</si>
  <si>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</si>
  <si>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</si>
  <si>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</si>
  <si>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</si>
  <si>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</si>
  <si>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</si>
  <si>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</si>
  <si>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PM1 on Tuesday, Wednesday, Thursday are preferred</t>
  </si>
  <si>
    <t>Comment resolution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</si>
  <si>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</si>
  <si>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</si>
  <si>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</si>
  <si>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</si>
  <si>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</si>
  <si>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</si>
  <si>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</si>
  <si>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</si>
  <si>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</si>
  <si>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</si>
  <si>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</si>
  <si>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</si>
  <si>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</si>
  <si>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</si>
  <si>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</si>
  <si>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</si>
  <si>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</si>
  <si>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</si>
  <si>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</si>
  <si>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</si>
  <si>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</si>
  <si>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</si>
  <si>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</si>
  <si>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https://mentor.ieee.org/802.15/dcn/24/15-24-0458-02-04ab-proposed-resolution-for-one-to-many-ranging-related-cids.docx</t>
  </si>
  <si>
    <t>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</t>
  </si>
  <si>
    <t>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</t>
  </si>
  <si>
    <t>Hongwon </t>
  </si>
  <si>
    <t>Proposed Resolution for Hyper Block - Bitmap-based block scheduling</t>
  </si>
  <si>
    <t>Proposed Resolution for MMS - Public part 1</t>
  </si>
  <si>
    <t>One to many comments continued</t>
  </si>
  <si>
    <t>Comment reassigment</t>
  </si>
  <si>
    <t>https://mentor.ieee.org/802.15/dcn/24/15-24-0491-01-04ab-lb207-d01-comment-resolution-reassignment-requests.docx</t>
  </si>
  <si>
    <t>15-24-0491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</si>
</sst>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"/>
      <color rgb="FF242424"/>
      <name val="Malgun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0" fillId="0" borderId="0" xfId="0" applyFont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457-01-04ab-draft-1-0-proposed-le-phy-comments-resolution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55-00-04ab-discussions-on-cid-965-and-1421.pptx" TargetMode="External"/><Relationship Id="rId2" Type="http://schemas.openxmlformats.org/officeDocument/2006/relationships/hyperlink" Target="https://mentor.ieee.org/802.15/dcn/24/15-24-0462-00-04ab-draft-1-0-comment-resolution.docx" TargetMode="External"/><Relationship Id="rId1" Type="http://schemas.openxmlformats.org/officeDocument/2006/relationships/hyperlink" Target="https://mentor.ieee.org/802.15/dcn/24/15-24-0452-00-04ab-proposed-resolutions-for-cid-93-174-etc.docx" TargetMode="External"/><Relationship Id="rId6" Type="http://schemas.openxmlformats.org/officeDocument/2006/relationships/hyperlink" Target="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" TargetMode="External"/><Relationship Id="rId5" Type="http://schemas.openxmlformats.org/officeDocument/2006/relationships/hyperlink" Target="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" TargetMode="External"/><Relationship Id="rId4" Type="http://schemas.openxmlformats.org/officeDocument/2006/relationships/hyperlink" Target="https://mentor.ieee.org/802.15/dcn/24/15-24-0454-00-04ab-sensing-related-comments-resolution-part-2.doc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0-04ab-proposed-resolutions-for-cid-93-174-etc.docx" TargetMode="External"/><Relationship Id="rId3" Type="http://schemas.openxmlformats.org/officeDocument/2006/relationships/hyperlink" Target="https://mentor.ieee.org/802.15/dcn/24/15-24-0470-00-04ab-proposed-resolution-for-cid-187.doc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71-00-04ab-proposed-resolutions-for-cid-192-198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62-00-04ab-draft-1-0-comment-resolution.docx" TargetMode="External"/><Relationship Id="rId4" Type="http://schemas.openxmlformats.org/officeDocument/2006/relationships/hyperlink" Target="https://mentor.ieee.org/802.15/dcn/24/15-24-0469-00-04ab-further-proposal-on-mms-in-automotive-use-case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M15" sqref="M15:M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119</v>
      </c>
      <c r="B1" s="227" t="s">
        <v>170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171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172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146</v>
      </c>
      <c r="C7" s="278"/>
      <c r="D7" s="259" t="s">
        <v>147</v>
      </c>
      <c r="E7" s="261" t="s">
        <v>148</v>
      </c>
      <c r="F7" s="261" t="s">
        <v>149</v>
      </c>
      <c r="G7" s="261" t="s">
        <v>150</v>
      </c>
      <c r="H7" s="260" t="s">
        <v>151</v>
      </c>
      <c r="I7" s="259" t="s">
        <v>147</v>
      </c>
      <c r="J7" s="261" t="s">
        <v>148</v>
      </c>
      <c r="K7" s="261" t="s">
        <v>149</v>
      </c>
      <c r="L7" s="261" t="s">
        <v>150</v>
      </c>
      <c r="M7" s="260" t="s">
        <v>151</v>
      </c>
      <c r="N7" s="259" t="s">
        <v>147</v>
      </c>
      <c r="O7" s="261" t="s">
        <v>148</v>
      </c>
      <c r="P7" s="261" t="s">
        <v>149</v>
      </c>
      <c r="Q7" s="261" t="s">
        <v>150</v>
      </c>
      <c r="R7" s="260" t="s">
        <v>151</v>
      </c>
      <c r="S7" s="259" t="s">
        <v>147</v>
      </c>
      <c r="T7" s="261" t="s">
        <v>148</v>
      </c>
      <c r="U7" s="261" t="s">
        <v>149</v>
      </c>
      <c r="V7" s="261" t="s">
        <v>150</v>
      </c>
      <c r="W7" s="260" t="s">
        <v>151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173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259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262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152</v>
      </c>
      <c r="J15" s="56"/>
      <c r="K15" s="105" t="s">
        <v>174</v>
      </c>
      <c r="L15" s="47" t="s">
        <v>78</v>
      </c>
      <c r="M15" s="93" t="s">
        <v>260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175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153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136</v>
      </c>
      <c r="K21" s="56"/>
      <c r="L21" s="185" t="s">
        <v>176</v>
      </c>
      <c r="M21" s="56"/>
      <c r="N21" s="267" t="s">
        <v>47</v>
      </c>
      <c r="O21" s="102" t="s">
        <v>180</v>
      </c>
      <c r="P21" s="90" t="s">
        <v>50</v>
      </c>
      <c r="Q21" s="99" t="s">
        <v>49</v>
      </c>
      <c r="R21" s="56"/>
      <c r="S21" s="267" t="s">
        <v>47</v>
      </c>
      <c r="T21" s="87" t="s">
        <v>136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177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178</v>
      </c>
      <c r="C26" s="280"/>
      <c r="D26" s="184" t="s">
        <v>47</v>
      </c>
      <c r="E26" s="87" t="s">
        <v>136</v>
      </c>
      <c r="F26" s="96" t="s">
        <v>179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261</v>
      </c>
      <c r="N26" s="267" t="s">
        <v>47</v>
      </c>
      <c r="O26" s="87" t="s">
        <v>136</v>
      </c>
      <c r="P26" s="108" t="s">
        <v>175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181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154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155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182</v>
      </c>
      <c r="O41" s="143" t="s">
        <v>183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184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137</v>
      </c>
      <c r="B43" s="161" t="s">
        <v>138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185</v>
      </c>
      <c r="B44" s="296" t="s">
        <v>186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187</v>
      </c>
      <c r="O45" s="146" t="s">
        <v>188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189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120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190</v>
      </c>
      <c r="O47" s="201" t="s">
        <v>191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192</v>
      </c>
      <c r="B48" s="287" t="s">
        <v>193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175</v>
      </c>
      <c r="B52" s="252" t="s">
        <v>194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195</v>
      </c>
      <c r="B53" s="256" t="s">
        <v>196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273</v>
      </c>
    </row>
    <row r="3" spans="1:3" ht="15.75" x14ac:dyDescent="0.2">
      <c r="B3" s="3" t="s">
        <v>274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162</v>
      </c>
      <c r="C6" s="15" t="s">
        <v>6</v>
      </c>
    </row>
    <row r="7" spans="1:3" x14ac:dyDescent="0.2">
      <c r="A7" s="1">
        <f t="shared" ref="A7:A14" si="0">A6+1</f>
        <v>1</v>
      </c>
      <c r="B7" s="1" t="s">
        <v>163</v>
      </c>
      <c r="C7" s="13">
        <v>0.5625</v>
      </c>
    </row>
    <row r="8" spans="1:3" x14ac:dyDescent="0.2">
      <c r="A8" s="1">
        <f>A7+1</f>
        <v>2</v>
      </c>
      <c r="B8" s="1" t="s">
        <v>164</v>
      </c>
      <c r="C8" s="13">
        <v>0.66666666666666663</v>
      </c>
    </row>
    <row r="9" spans="1:3" x14ac:dyDescent="0.2">
      <c r="A9" s="1">
        <f t="shared" si="0"/>
        <v>3</v>
      </c>
      <c r="B9" s="1" t="s">
        <v>165</v>
      </c>
      <c r="C9" s="13">
        <v>0.33333333333333331</v>
      </c>
    </row>
    <row r="10" spans="1:3" x14ac:dyDescent="0.2">
      <c r="A10" s="1">
        <f t="shared" si="0"/>
        <v>4</v>
      </c>
      <c r="B10" s="1" t="s">
        <v>166</v>
      </c>
      <c r="C10" s="13">
        <v>0.5625</v>
      </c>
    </row>
    <row r="11" spans="1:3" x14ac:dyDescent="0.2">
      <c r="A11" s="1">
        <f t="shared" si="0"/>
        <v>5</v>
      </c>
      <c r="B11" s="1" t="s">
        <v>198</v>
      </c>
      <c r="C11" s="13">
        <v>6.25E-2</v>
      </c>
    </row>
    <row r="12" spans="1:3" x14ac:dyDescent="0.2">
      <c r="A12" s="1">
        <f t="shared" si="0"/>
        <v>6</v>
      </c>
      <c r="B12" s="1" t="s">
        <v>197</v>
      </c>
      <c r="C12" s="13">
        <v>0.16666666666666666</v>
      </c>
    </row>
    <row r="13" spans="1:3" x14ac:dyDescent="0.2">
      <c r="A13" s="1">
        <f t="shared" si="0"/>
        <v>7</v>
      </c>
      <c r="B13" s="1" t="s">
        <v>167</v>
      </c>
      <c r="C13" s="13">
        <v>0.4375</v>
      </c>
    </row>
    <row r="14" spans="1:3" x14ac:dyDescent="0.2">
      <c r="A14" s="1">
        <f t="shared" si="0"/>
        <v>8</v>
      </c>
      <c r="B14" s="1" t="s">
        <v>168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169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topLeftCell="K1" zoomScale="110" zoomScaleNormal="110" workbookViewId="0">
      <pane ySplit="2" topLeftCell="A3" activePane="bottomLeft" state="frozen"/>
      <selection pane="bottomLeft" activeCell="B23" sqref="B2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144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221</v>
      </c>
      <c r="H5" s="14" t="s">
        <v>220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116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117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139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200</v>
      </c>
      <c r="C10" s="12" t="s">
        <v>156</v>
      </c>
      <c r="D10" s="8">
        <v>20</v>
      </c>
      <c r="E10" s="10">
        <f t="shared" si="1"/>
        <v>0.61111111111111105</v>
      </c>
      <c r="G10" t="s">
        <v>222</v>
      </c>
      <c r="H10" s="14" t="s">
        <v>275</v>
      </c>
      <c r="I10" s="11"/>
      <c r="J10" s="11"/>
    </row>
    <row r="11" spans="1:10" x14ac:dyDescent="0.2">
      <c r="A11" s="5">
        <f t="shared" si="0"/>
        <v>1.7000000000000006</v>
      </c>
      <c r="B11" s="11" t="s">
        <v>157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272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199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254</v>
      </c>
      <c r="C19" s="12" t="s">
        <v>201</v>
      </c>
      <c r="D19" s="8">
        <v>60</v>
      </c>
      <c r="E19" s="10">
        <f t="shared" ref="E19:E23" si="3">E18+TIME(0,D18,0)</f>
        <v>0.67013888888888884</v>
      </c>
      <c r="G19" t="s">
        <v>203</v>
      </c>
      <c r="H19" s="38" t="s">
        <v>202</v>
      </c>
    </row>
    <row r="20" spans="1:10" x14ac:dyDescent="0.2">
      <c r="A20" s="27">
        <f>A18+0.1</f>
        <v>2.2000000000000002</v>
      </c>
      <c r="B20" s="26" t="s">
        <v>287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247</v>
      </c>
      <c r="C21" s="12" t="s">
        <v>280</v>
      </c>
      <c r="D21" s="8">
        <v>30</v>
      </c>
      <c r="E21" s="10">
        <f t="shared" si="3"/>
        <v>0.71527777777777768</v>
      </c>
      <c r="G21" t="s">
        <v>285</v>
      </c>
      <c r="H21" s="311" t="s">
        <v>250</v>
      </c>
    </row>
    <row r="22" spans="1:10" x14ac:dyDescent="0.2">
      <c r="A22" s="27">
        <f t="shared" si="2"/>
        <v>2.4000000000000004</v>
      </c>
      <c r="B22" s="26" t="s">
        <v>251</v>
      </c>
      <c r="C22" s="12" t="s">
        <v>280</v>
      </c>
      <c r="D22" s="8">
        <v>20</v>
      </c>
      <c r="E22" s="10">
        <f t="shared" si="3"/>
        <v>0.73611111111111105</v>
      </c>
      <c r="G22" t="s">
        <v>286</v>
      </c>
      <c r="H22" s="311" t="s">
        <v>253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217</v>
      </c>
      <c r="G27" s="14" t="s">
        <v>218</v>
      </c>
      <c r="H27" s="14"/>
    </row>
    <row r="28" spans="1:10" x14ac:dyDescent="0.2">
      <c r="A28" s="27">
        <v>1.4</v>
      </c>
      <c r="B28" s="26" t="s">
        <v>276</v>
      </c>
      <c r="G28" s="14" t="s">
        <v>219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tabSelected="1" zoomScale="110" zoomScaleNormal="110" workbookViewId="0">
      <pane ySplit="2" topLeftCell="A3" activePane="bottomLeft" state="frozen"/>
      <selection pane="bottomLeft" activeCell="D11" sqref="D11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144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2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121</v>
      </c>
      <c r="C7" s="12" t="s">
        <v>128</v>
      </c>
      <c r="D7" s="8">
        <v>10</v>
      </c>
      <c r="E7" s="10">
        <f t="shared" ref="E7:E12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269</v>
      </c>
      <c r="C8" s="12" t="s">
        <v>270</v>
      </c>
      <c r="D8" s="8">
        <v>60</v>
      </c>
      <c r="E8" s="10">
        <f t="shared" si="1"/>
        <v>0.34722222222222215</v>
      </c>
      <c r="G8" s="7" t="s">
        <v>268</v>
      </c>
      <c r="H8" s="38" t="s">
        <v>290</v>
      </c>
    </row>
    <row r="9" spans="1:8" x14ac:dyDescent="0.2">
      <c r="A9" s="27">
        <f t="shared" si="0"/>
        <v>3.4000000000000004</v>
      </c>
      <c r="B9" s="26" t="s">
        <v>296</v>
      </c>
      <c r="C9" s="12" t="s">
        <v>270</v>
      </c>
      <c r="D9" s="8">
        <v>15</v>
      </c>
      <c r="E9" s="10">
        <f t="shared" si="1"/>
        <v>0.38888888888888884</v>
      </c>
      <c r="H9" s="38"/>
    </row>
    <row r="10" spans="1:8" x14ac:dyDescent="0.2">
      <c r="A10" s="27">
        <f t="shared" si="0"/>
        <v>3.5000000000000004</v>
      </c>
      <c r="B10" s="26" t="s">
        <v>297</v>
      </c>
      <c r="C10" s="12" t="s">
        <v>288</v>
      </c>
      <c r="D10" s="8">
        <v>25</v>
      </c>
      <c r="E10" s="10">
        <f t="shared" si="1"/>
        <v>0.39930555555555552</v>
      </c>
      <c r="G10" s="7" t="s">
        <v>299</v>
      </c>
      <c r="H10" s="38" t="s">
        <v>298</v>
      </c>
    </row>
    <row r="11" spans="1:8" x14ac:dyDescent="0.2">
      <c r="A11" s="27">
        <f t="shared" si="0"/>
        <v>3.6000000000000005</v>
      </c>
      <c r="B11" s="11" t="s">
        <v>142</v>
      </c>
      <c r="C11" s="12" t="s">
        <v>4</v>
      </c>
      <c r="D11" s="8">
        <v>0</v>
      </c>
      <c r="E11" s="10">
        <f t="shared" si="1"/>
        <v>0.41666666666666663</v>
      </c>
      <c r="H11" s="14"/>
    </row>
    <row r="12" spans="1:8" x14ac:dyDescent="0.2">
      <c r="A12" s="27"/>
      <c r="E12" s="10"/>
      <c r="G12"/>
      <c r="H12" s="14"/>
    </row>
    <row r="13" spans="1:8" x14ac:dyDescent="0.2">
      <c r="A13" s="1"/>
      <c r="D13" s="8"/>
      <c r="E13" s="10"/>
    </row>
    <row r="14" spans="1:8" x14ac:dyDescent="0.2">
      <c r="A14" s="24">
        <f>Summary!A$10</f>
        <v>4</v>
      </c>
      <c r="B14" s="1" t="str">
        <f>Summary!B$10</f>
        <v>Tuesday 10-Sept PM1: Comment Resolution (group)</v>
      </c>
      <c r="E14" s="10">
        <f>Summary!$C$10</f>
        <v>0.5625</v>
      </c>
    </row>
    <row r="15" spans="1:8" x14ac:dyDescent="0.2">
      <c r="A15" s="5">
        <f t="shared" ref="A15:A21" si="2">A14+0.1</f>
        <v>4.0999999999999996</v>
      </c>
      <c r="B15" s="26" t="s">
        <v>267</v>
      </c>
      <c r="C15" s="12" t="s">
        <v>263</v>
      </c>
      <c r="D15" s="8">
        <v>20</v>
      </c>
      <c r="E15" s="10">
        <f>E14+TIME(0,D14,0)</f>
        <v>0.5625</v>
      </c>
      <c r="G15" s="7" t="s">
        <v>264</v>
      </c>
      <c r="H15" s="14" t="s">
        <v>244</v>
      </c>
    </row>
    <row r="16" spans="1:8" x14ac:dyDescent="0.2">
      <c r="A16" s="5">
        <f t="shared" si="2"/>
        <v>4.1999999999999993</v>
      </c>
      <c r="D16" s="8">
        <v>20</v>
      </c>
      <c r="E16" s="10">
        <f t="shared" ref="E16:E21" si="3">E15+TIME(0,D15,0)</f>
        <v>0.57638888888888884</v>
      </c>
      <c r="G16"/>
      <c r="H16" s="311"/>
    </row>
    <row r="17" spans="1:8" x14ac:dyDescent="0.2">
      <c r="A17" s="5">
        <f t="shared" si="2"/>
        <v>4.2999999999999989</v>
      </c>
      <c r="B17" s="26" t="s">
        <v>289</v>
      </c>
      <c r="C17" s="12" t="s">
        <v>288</v>
      </c>
      <c r="D17" s="8">
        <v>20</v>
      </c>
      <c r="E17" s="10">
        <f t="shared" si="3"/>
        <v>0.59027777777777768</v>
      </c>
      <c r="G17"/>
      <c r="H17" s="311"/>
    </row>
    <row r="18" spans="1:8" x14ac:dyDescent="0.2">
      <c r="A18" s="5">
        <f t="shared" si="2"/>
        <v>4.3999999999999986</v>
      </c>
      <c r="B18" s="26" t="s">
        <v>294</v>
      </c>
      <c r="C18" s="12" t="s">
        <v>293</v>
      </c>
      <c r="D18" s="8">
        <v>20</v>
      </c>
      <c r="E18" s="10">
        <f t="shared" si="3"/>
        <v>0.60416666666666652</v>
      </c>
      <c r="H18" s="14"/>
    </row>
    <row r="19" spans="1:8" x14ac:dyDescent="0.2">
      <c r="A19" s="5">
        <f t="shared" si="2"/>
        <v>4.4999999999999982</v>
      </c>
      <c r="B19" s="26" t="s">
        <v>295</v>
      </c>
      <c r="C19" s="12" t="s">
        <v>293</v>
      </c>
      <c r="D19" s="8">
        <v>20</v>
      </c>
      <c r="E19" s="10">
        <f t="shared" si="3"/>
        <v>0.61805555555555536</v>
      </c>
      <c r="H19" s="39"/>
    </row>
    <row r="20" spans="1:8" x14ac:dyDescent="0.2">
      <c r="A20" s="5">
        <f t="shared" si="2"/>
        <v>4.5999999999999979</v>
      </c>
      <c r="B20" s="26" t="s">
        <v>158</v>
      </c>
      <c r="C20" s="12" t="s">
        <v>113</v>
      </c>
      <c r="D20" s="8">
        <v>20</v>
      </c>
      <c r="E20" s="10">
        <f t="shared" si="3"/>
        <v>0.6319444444444442</v>
      </c>
      <c r="H20" s="14"/>
    </row>
    <row r="21" spans="1:8" x14ac:dyDescent="0.2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">
      <c r="A22" s="5"/>
      <c r="D22" s="8"/>
      <c r="E22" s="10"/>
    </row>
    <row r="23" spans="1:8" x14ac:dyDescent="0.2">
      <c r="B23" s="7" t="s">
        <v>131</v>
      </c>
    </row>
    <row r="24" spans="1:8" x14ac:dyDescent="0.2">
      <c r="H24" s="14"/>
    </row>
    <row r="27" spans="1:8" x14ac:dyDescent="0.2">
      <c r="B27" s="11"/>
      <c r="C27" s="12"/>
      <c r="D27" s="8"/>
    </row>
    <row r="28" spans="1:8" x14ac:dyDescent="0.2">
      <c r="D28" s="8"/>
    </row>
    <row r="29" spans="1:8" x14ac:dyDescent="0.2">
      <c r="D29" s="8"/>
    </row>
  </sheetData>
  <sheetProtection selectLockedCells="1" selectUnlockedCells="1"/>
  <hyperlinks>
    <hyperlink ref="H15" r:id="rId1" xr:uid="{63993274-1914-451D-89FB-C2E9496AD8AE}"/>
    <hyperlink ref="H8" r:id="rId2" xr:uid="{B8589996-460C-4084-B2E5-537A92CAD1BF}"/>
    <hyperlink ref="H10" r:id="rId3" xr:uid="{AC217C52-7615-434F-AA42-7AD06C382C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8" sqref="B18:C18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144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6.25E-2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6.25E-2</v>
      </c>
    </row>
    <row r="7" spans="1:8" x14ac:dyDescent="0.2">
      <c r="A7" s="8">
        <f t="shared" si="0"/>
        <v>5.1999999999999993</v>
      </c>
      <c r="B7" s="11" t="s">
        <v>121</v>
      </c>
      <c r="C7" s="12" t="s">
        <v>128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5.2999999999999989</v>
      </c>
      <c r="B8" s="11" t="s">
        <v>227</v>
      </c>
      <c r="C8" s="12" t="s">
        <v>271</v>
      </c>
      <c r="D8" s="8">
        <v>20</v>
      </c>
      <c r="E8" s="10">
        <f t="shared" si="1"/>
        <v>6.9444444444444448E-2</v>
      </c>
      <c r="G8" s="7" t="s">
        <v>281</v>
      </c>
      <c r="H8" s="311" t="s">
        <v>230</v>
      </c>
    </row>
    <row r="9" spans="1:8" x14ac:dyDescent="0.2">
      <c r="A9" s="8">
        <f t="shared" si="0"/>
        <v>5.3999999999999986</v>
      </c>
      <c r="B9" s="26" t="s">
        <v>158</v>
      </c>
      <c r="C9" s="12" t="s">
        <v>113</v>
      </c>
      <c r="D9" s="8">
        <v>20</v>
      </c>
      <c r="E9" s="10">
        <f t="shared" si="1"/>
        <v>8.3333333333333343E-2</v>
      </c>
    </row>
    <row r="10" spans="1:8" x14ac:dyDescent="0.2">
      <c r="A10" s="8">
        <f t="shared" si="0"/>
        <v>5.4999999999999982</v>
      </c>
      <c r="B10" s="26" t="s">
        <v>158</v>
      </c>
      <c r="C10" s="12" t="s">
        <v>113</v>
      </c>
      <c r="D10" s="8">
        <v>20</v>
      </c>
      <c r="E10" s="10">
        <f t="shared" si="1"/>
        <v>9.7222222222222238E-2</v>
      </c>
      <c r="H10" s="14"/>
    </row>
    <row r="11" spans="1:8" x14ac:dyDescent="0.2">
      <c r="A11" s="8">
        <f t="shared" si="0"/>
        <v>5.5999999999999979</v>
      </c>
      <c r="B11" s="26" t="s">
        <v>158</v>
      </c>
      <c r="C11" s="12" t="s">
        <v>113</v>
      </c>
      <c r="D11" s="8">
        <v>20</v>
      </c>
      <c r="E11" s="10">
        <f t="shared" ref="E11" si="2">E10+TIME(0,D10,0)</f>
        <v>0.11111111111111113</v>
      </c>
      <c r="H11" s="14"/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0.12500000000000003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0.16666666666666666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0.16666666666666666</v>
      </c>
    </row>
    <row r="16" spans="1:8" ht="15" x14ac:dyDescent="0.25">
      <c r="A16" s="8">
        <f t="shared" si="4"/>
        <v>6.1999999999999993</v>
      </c>
      <c r="B16" s="11" t="s">
        <v>143</v>
      </c>
      <c r="C16" s="12" t="s">
        <v>111</v>
      </c>
      <c r="D16" s="8">
        <v>10</v>
      </c>
      <c r="E16" s="10">
        <f t="shared" ref="E16:E22" si="5">E15+TIME(0,D15,0)</f>
        <v>0.16666666666666666</v>
      </c>
      <c r="H16" s="40"/>
    </row>
    <row r="17" spans="1:8" x14ac:dyDescent="0.2">
      <c r="A17" s="8">
        <f>A16+0.1</f>
        <v>6.2999999999999989</v>
      </c>
      <c r="B17" s="26" t="s">
        <v>160</v>
      </c>
      <c r="C17" s="12" t="s">
        <v>159</v>
      </c>
      <c r="D17" s="8">
        <v>20</v>
      </c>
      <c r="E17" s="10">
        <f t="shared" si="5"/>
        <v>0.1736111111111111</v>
      </c>
      <c r="H17" s="14"/>
    </row>
    <row r="18" spans="1:8" x14ac:dyDescent="0.2">
      <c r="A18" s="8">
        <f>A17+0.1</f>
        <v>6.3999999999999986</v>
      </c>
      <c r="B18" s="26" t="s">
        <v>296</v>
      </c>
      <c r="C18" s="12" t="s">
        <v>270</v>
      </c>
      <c r="D18" s="27">
        <v>20</v>
      </c>
      <c r="E18" s="10">
        <f t="shared" si="5"/>
        <v>0.1875</v>
      </c>
      <c r="H18" s="14"/>
    </row>
    <row r="19" spans="1:8" x14ac:dyDescent="0.2">
      <c r="A19" s="8">
        <f>A18+0.1</f>
        <v>6.4999999999999982</v>
      </c>
      <c r="B19" s="26" t="s">
        <v>158</v>
      </c>
      <c r="C19" s="12" t="s">
        <v>113</v>
      </c>
      <c r="D19" s="8">
        <v>20</v>
      </c>
      <c r="E19" s="10">
        <f t="shared" si="5"/>
        <v>0.2013888888888889</v>
      </c>
      <c r="H19" s="14"/>
    </row>
    <row r="20" spans="1:8" x14ac:dyDescent="0.2">
      <c r="A20" s="8">
        <f t="shared" si="4"/>
        <v>6.5999999999999979</v>
      </c>
      <c r="B20" s="26" t="s">
        <v>158</v>
      </c>
      <c r="C20" s="12" t="s">
        <v>113</v>
      </c>
      <c r="D20" s="8">
        <v>20</v>
      </c>
      <c r="E20" s="10">
        <f t="shared" si="5"/>
        <v>0.21527777777777779</v>
      </c>
      <c r="G20"/>
      <c r="H20" s="39"/>
    </row>
    <row r="21" spans="1:8" x14ac:dyDescent="0.2">
      <c r="A21" s="8">
        <f t="shared" si="4"/>
        <v>6.6999999999999975</v>
      </c>
      <c r="B21" s="26" t="s">
        <v>158</v>
      </c>
      <c r="C21" s="12" t="s">
        <v>113</v>
      </c>
      <c r="D21" s="8">
        <v>20</v>
      </c>
      <c r="E21" s="10">
        <f t="shared" si="5"/>
        <v>0.22916666666666669</v>
      </c>
      <c r="H21" s="14"/>
    </row>
    <row r="22" spans="1:8" x14ac:dyDescent="0.2">
      <c r="A22" s="8">
        <f>A20+0.1</f>
        <v>6.6999999999999975</v>
      </c>
      <c r="B22" s="26" t="s">
        <v>158</v>
      </c>
      <c r="C22" s="12" t="s">
        <v>113</v>
      </c>
      <c r="D22" s="8">
        <v>10</v>
      </c>
      <c r="E22" s="10">
        <f t="shared" si="5"/>
        <v>0.24305555555555558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0.25</v>
      </c>
      <c r="H23" s="14"/>
    </row>
    <row r="25" spans="1:8" x14ac:dyDescent="0.2">
      <c r="B25" s="7" t="s">
        <v>132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3" activePane="bottomLeft" state="frozen"/>
      <selection pane="bottomLeft" activeCell="B12" sqref="B1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144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129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158</v>
      </c>
      <c r="C7" s="12" t="s">
        <v>277</v>
      </c>
      <c r="D7" s="8">
        <v>20</v>
      </c>
      <c r="E7" s="10">
        <f t="shared" si="1"/>
        <v>0.44791666666666663</v>
      </c>
      <c r="F7" s="7"/>
      <c r="G7" s="7">
        <v>407</v>
      </c>
      <c r="H7" s="14"/>
      <c r="I7" s="14"/>
    </row>
    <row r="8" spans="1:9" customFormat="1" x14ac:dyDescent="0.2">
      <c r="A8" s="8">
        <f>A7+0.1</f>
        <v>7.3999999999999986</v>
      </c>
      <c r="B8" s="26" t="s">
        <v>279</v>
      </c>
      <c r="C8" s="12" t="s">
        <v>278</v>
      </c>
      <c r="D8" s="8">
        <v>20</v>
      </c>
      <c r="E8" s="10">
        <f t="shared" si="1"/>
        <v>0.46180555555555552</v>
      </c>
      <c r="F8" s="7"/>
      <c r="G8" s="7"/>
      <c r="H8" s="7"/>
    </row>
    <row r="9" spans="1:9" x14ac:dyDescent="0.2">
      <c r="A9" s="8">
        <f t="shared" si="0"/>
        <v>7.4999999999999982</v>
      </c>
      <c r="B9" s="26" t="s">
        <v>158</v>
      </c>
      <c r="C9" s="12" t="s">
        <v>113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">
      <c r="A10" s="8">
        <f t="shared" si="0"/>
        <v>7.5999999999999979</v>
      </c>
      <c r="B10" s="26" t="s">
        <v>158</v>
      </c>
      <c r="C10" s="12" t="s">
        <v>113</v>
      </c>
      <c r="D10" s="8">
        <v>15</v>
      </c>
      <c r="E10" s="10">
        <f t="shared" si="1"/>
        <v>0.48958333333333331</v>
      </c>
      <c r="H10" s="14"/>
    </row>
    <row r="11" spans="1:9" x14ac:dyDescent="0.2">
      <c r="A11" s="8">
        <f t="shared" si="0"/>
        <v>7.6999999999999975</v>
      </c>
      <c r="B11" s="26" t="s">
        <v>158</v>
      </c>
      <c r="C11" s="12" t="s">
        <v>113</v>
      </c>
      <c r="D11" s="8">
        <v>15</v>
      </c>
      <c r="E11" s="10">
        <f t="shared" si="1"/>
        <v>0.5</v>
      </c>
      <c r="H11" s="14"/>
    </row>
    <row r="12" spans="1:9" x14ac:dyDescent="0.2">
      <c r="A12" s="8">
        <f t="shared" si="0"/>
        <v>7.7999999999999972</v>
      </c>
      <c r="B12" s="26" t="s">
        <v>158</v>
      </c>
      <c r="C12" s="12" t="s">
        <v>113</v>
      </c>
      <c r="D12" s="20">
        <v>15</v>
      </c>
      <c r="E12" s="10">
        <f t="shared" si="1"/>
        <v>0.51041666666666663</v>
      </c>
      <c r="H12" s="14"/>
    </row>
    <row r="13" spans="1:9" x14ac:dyDescent="0.2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">
      <c r="A14" s="35"/>
      <c r="B14" s="26"/>
      <c r="C14" s="12"/>
      <c r="D14" s="8"/>
      <c r="E14" s="10"/>
      <c r="H14" s="14"/>
      <c r="I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12-Sept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129</v>
      </c>
      <c r="C19" s="12" t="s">
        <v>111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158</v>
      </c>
      <c r="C20" s="12" t="s">
        <v>113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si="0"/>
        <v>8.3999999999999986</v>
      </c>
      <c r="B21" s="26" t="s">
        <v>158</v>
      </c>
      <c r="C21" s="12"/>
      <c r="D21" s="20">
        <v>20</v>
      </c>
      <c r="E21" s="10">
        <f t="shared" si="2"/>
        <v>0.58333333333333326</v>
      </c>
      <c r="H21" s="14"/>
    </row>
    <row r="22" spans="1:8" x14ac:dyDescent="0.2">
      <c r="A22" s="8">
        <f t="shared" si="0"/>
        <v>8.4999999999999982</v>
      </c>
      <c r="B22" s="26" t="s">
        <v>158</v>
      </c>
      <c r="C22" s="12" t="s">
        <v>113</v>
      </c>
      <c r="D22" s="20">
        <v>20</v>
      </c>
      <c r="E22" s="10">
        <f t="shared" si="2"/>
        <v>0.5972222222222221</v>
      </c>
      <c r="H22" s="14"/>
    </row>
    <row r="23" spans="1:8" x14ac:dyDescent="0.2">
      <c r="A23" s="8">
        <f t="shared" si="0"/>
        <v>8.5999999999999979</v>
      </c>
      <c r="B23" s="26" t="s">
        <v>158</v>
      </c>
      <c r="C23" s="12" t="s">
        <v>113</v>
      </c>
      <c r="D23" s="20">
        <v>20</v>
      </c>
      <c r="E23" s="10">
        <f t="shared" si="2"/>
        <v>0.61111111111111094</v>
      </c>
      <c r="H23" s="14"/>
    </row>
    <row r="24" spans="1:8" x14ac:dyDescent="0.2">
      <c r="A24" s="8">
        <f t="shared" si="0"/>
        <v>8.6999999999999975</v>
      </c>
      <c r="B24" s="26" t="s">
        <v>158</v>
      </c>
      <c r="C24" s="12" t="s">
        <v>113</v>
      </c>
      <c r="D24" s="20">
        <v>20</v>
      </c>
      <c r="E24" s="10">
        <f t="shared" si="2"/>
        <v>0.62499999999999978</v>
      </c>
      <c r="H24" s="14"/>
    </row>
    <row r="25" spans="1:8" x14ac:dyDescent="0.2">
      <c r="A25" s="8">
        <f t="shared" si="0"/>
        <v>8.7999999999999972</v>
      </c>
      <c r="B25" s="11" t="s">
        <v>114</v>
      </c>
      <c r="C25" s="12" t="s">
        <v>118</v>
      </c>
      <c r="D25" s="20">
        <v>10</v>
      </c>
      <c r="E25" s="10">
        <f t="shared" si="2"/>
        <v>0.63888888888888862</v>
      </c>
      <c r="H25" s="14"/>
    </row>
    <row r="26" spans="1:8" x14ac:dyDescent="0.2">
      <c r="A26" s="8">
        <f t="shared" si="0"/>
        <v>8.8999999999999968</v>
      </c>
      <c r="B26" s="11" t="s">
        <v>161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">
      <c r="A27" s="35" t="s">
        <v>133</v>
      </c>
      <c r="B27" s="11" t="s">
        <v>129</v>
      </c>
      <c r="C27" s="12" t="s">
        <v>111</v>
      </c>
      <c r="D27" s="20">
        <v>10</v>
      </c>
      <c r="E27" s="10">
        <f t="shared" si="2"/>
        <v>0.65277777777777746</v>
      </c>
    </row>
    <row r="28" spans="1:8" x14ac:dyDescent="0.2">
      <c r="A28" s="35" t="s">
        <v>134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">
      <c r="A29" s="35" t="s">
        <v>145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">
      <c r="A30" s="35"/>
      <c r="E30" s="10"/>
    </row>
    <row r="31" spans="1:8" x14ac:dyDescent="0.2">
      <c r="A31" s="35"/>
      <c r="C31" s="19"/>
      <c r="D31" s="20"/>
      <c r="E31" s="10"/>
      <c r="G31" s="12"/>
    </row>
    <row r="32" spans="1:8" x14ac:dyDescent="0.2">
      <c r="A32" s="8"/>
      <c r="E32" s="10"/>
    </row>
    <row r="33" spans="1:8" x14ac:dyDescent="0.2">
      <c r="A33" s="8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6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B39" s="7" t="s">
        <v>140</v>
      </c>
      <c r="G39" s="12"/>
      <c r="H39" s="14"/>
    </row>
    <row r="40" spans="1:8" x14ac:dyDescent="0.2">
      <c r="A40" s="7">
        <v>1</v>
      </c>
      <c r="B40"/>
      <c r="D40"/>
    </row>
    <row r="41" spans="1:8" x14ac:dyDescent="0.2">
      <c r="A41" s="7">
        <f t="shared" ref="A41:A56" si="3">A40+1</f>
        <v>2</v>
      </c>
      <c r="B41"/>
    </row>
    <row r="42" spans="1:8" x14ac:dyDescent="0.2">
      <c r="A42" s="7">
        <f t="shared" si="3"/>
        <v>3</v>
      </c>
      <c r="B42"/>
      <c r="C42" s="12"/>
      <c r="D42" s="8"/>
      <c r="E42" s="29"/>
    </row>
    <row r="43" spans="1:8" x14ac:dyDescent="0.2">
      <c r="A43" s="7">
        <f t="shared" si="3"/>
        <v>4</v>
      </c>
      <c r="G43" s="12"/>
      <c r="H43" s="14"/>
    </row>
    <row r="44" spans="1:8" x14ac:dyDescent="0.2">
      <c r="A44" s="7">
        <f t="shared" si="3"/>
        <v>5</v>
      </c>
      <c r="G44" s="12"/>
      <c r="H44" s="14"/>
    </row>
    <row r="45" spans="1:8" x14ac:dyDescent="0.2">
      <c r="A45" s="7">
        <f t="shared" si="3"/>
        <v>6</v>
      </c>
      <c r="G45" s="12"/>
      <c r="H45" s="14"/>
    </row>
    <row r="46" spans="1:8" x14ac:dyDescent="0.2">
      <c r="A46" s="7">
        <f t="shared" si="3"/>
        <v>7</v>
      </c>
      <c r="G46" s="12"/>
      <c r="H46" s="14"/>
    </row>
    <row r="47" spans="1:8" x14ac:dyDescent="0.2">
      <c r="A47" s="7">
        <f t="shared" si="3"/>
        <v>8</v>
      </c>
      <c r="G47" s="12"/>
      <c r="H47" s="14"/>
    </row>
    <row r="48" spans="1:8" x14ac:dyDescent="0.2">
      <c r="A48" s="7">
        <f t="shared" si="3"/>
        <v>9</v>
      </c>
      <c r="G48" s="12"/>
      <c r="H48" s="14"/>
    </row>
    <row r="49" spans="1:8" x14ac:dyDescent="0.2">
      <c r="A49" s="7">
        <f t="shared" si="3"/>
        <v>10</v>
      </c>
      <c r="G49" s="12"/>
      <c r="H49" s="14"/>
    </row>
    <row r="50" spans="1:8" x14ac:dyDescent="0.2">
      <c r="A50" s="7">
        <f t="shared" si="3"/>
        <v>11</v>
      </c>
      <c r="G50" s="12"/>
      <c r="H50" s="14"/>
    </row>
    <row r="51" spans="1:8" x14ac:dyDescent="0.2">
      <c r="A51" s="7">
        <f t="shared" si="3"/>
        <v>12</v>
      </c>
      <c r="G51" s="12"/>
      <c r="H51" s="14"/>
    </row>
    <row r="52" spans="1:8" x14ac:dyDescent="0.2">
      <c r="A52" s="7">
        <f t="shared" si="3"/>
        <v>13</v>
      </c>
      <c r="G52" s="12"/>
      <c r="H52" s="14"/>
    </row>
    <row r="53" spans="1:8" x14ac:dyDescent="0.2">
      <c r="A53" s="7">
        <f t="shared" si="3"/>
        <v>14</v>
      </c>
      <c r="G53" s="12"/>
      <c r="H53" s="14"/>
    </row>
    <row r="54" spans="1:8" x14ac:dyDescent="0.2">
      <c r="A54" s="7">
        <f t="shared" si="3"/>
        <v>15</v>
      </c>
      <c r="G54" s="12"/>
    </row>
    <row r="55" spans="1:8" x14ac:dyDescent="0.2">
      <c r="A55" s="7">
        <f t="shared" si="3"/>
        <v>16</v>
      </c>
    </row>
    <row r="56" spans="1:8" x14ac:dyDescent="0.2">
      <c r="A56" s="7">
        <f t="shared" si="3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6" sqref="A6:B7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122</v>
      </c>
      <c r="B1" t="s">
        <v>123</v>
      </c>
      <c r="C1" t="s">
        <v>125</v>
      </c>
      <c r="D1" t="s">
        <v>126</v>
      </c>
      <c r="E1" t="s">
        <v>127</v>
      </c>
      <c r="F1" t="s">
        <v>130</v>
      </c>
      <c r="G1" t="s">
        <v>141</v>
      </c>
      <c r="H1" t="s">
        <v>57</v>
      </c>
      <c r="I1" s="34" t="s">
        <v>124</v>
      </c>
    </row>
    <row r="2" spans="1:9" x14ac:dyDescent="0.2">
      <c r="A2" t="s">
        <v>204</v>
      </c>
      <c r="B2" t="s">
        <v>201</v>
      </c>
      <c r="C2">
        <v>20</v>
      </c>
      <c r="H2" t="s">
        <v>203</v>
      </c>
      <c r="I2" s="38" t="s">
        <v>202</v>
      </c>
    </row>
    <row r="3" spans="1:9" ht="15" x14ac:dyDescent="0.2">
      <c r="A3" t="s">
        <v>266</v>
      </c>
      <c r="B3" t="s">
        <v>263</v>
      </c>
      <c r="C3">
        <v>20</v>
      </c>
      <c r="D3" t="s">
        <v>265</v>
      </c>
      <c r="H3" s="33" t="s">
        <v>264</v>
      </c>
      <c r="I3" s="14" t="s">
        <v>244</v>
      </c>
    </row>
    <row r="4" spans="1:9" x14ac:dyDescent="0.2">
      <c r="A4" t="s">
        <v>247</v>
      </c>
      <c r="B4" t="s">
        <v>280</v>
      </c>
      <c r="C4">
        <v>20</v>
      </c>
      <c r="G4" s="36"/>
      <c r="H4" t="s">
        <v>285</v>
      </c>
      <c r="I4" s="311" t="s">
        <v>250</v>
      </c>
    </row>
    <row r="5" spans="1:9" x14ac:dyDescent="0.2">
      <c r="A5" t="s">
        <v>251</v>
      </c>
      <c r="B5" t="s">
        <v>280</v>
      </c>
      <c r="C5">
        <v>20</v>
      </c>
      <c r="G5" s="36"/>
      <c r="H5" t="s">
        <v>286</v>
      </c>
      <c r="I5" s="311" t="s">
        <v>253</v>
      </c>
    </row>
    <row r="6" spans="1:9" ht="13.5" x14ac:dyDescent="0.25">
      <c r="A6" t="s">
        <v>294</v>
      </c>
      <c r="B6" s="316" t="s">
        <v>293</v>
      </c>
      <c r="C6">
        <v>20</v>
      </c>
      <c r="G6" s="36"/>
      <c r="I6" s="38" t="s">
        <v>291</v>
      </c>
    </row>
    <row r="7" spans="1:9" ht="13.5" x14ac:dyDescent="0.25">
      <c r="A7" t="s">
        <v>295</v>
      </c>
      <c r="B7" s="316" t="s">
        <v>293</v>
      </c>
      <c r="C7">
        <v>20</v>
      </c>
      <c r="G7" s="36"/>
      <c r="I7" s="38" t="s">
        <v>292</v>
      </c>
    </row>
    <row r="8" spans="1:9" x14ac:dyDescent="0.2">
      <c r="G8" s="36"/>
      <c r="I8" s="38"/>
    </row>
    <row r="9" spans="1:9" x14ac:dyDescent="0.2">
      <c r="G9" s="36"/>
      <c r="I9" s="38"/>
    </row>
    <row r="10" spans="1:9" x14ac:dyDescent="0.2">
      <c r="G10" s="36"/>
      <c r="I10" s="38"/>
    </row>
    <row r="11" spans="1:9" ht="15" x14ac:dyDescent="0.2">
      <c r="G11" s="36"/>
      <c r="I11" s="37"/>
    </row>
    <row r="12" spans="1:9" ht="15" x14ac:dyDescent="0.2">
      <c r="G12" s="36"/>
      <c r="I12" s="37"/>
    </row>
    <row r="13" spans="1:9" ht="15" x14ac:dyDescent="0.2">
      <c r="G13" s="36"/>
      <c r="I13" s="37"/>
    </row>
    <row r="14" spans="1:9" x14ac:dyDescent="0.2">
      <c r="A14" s="32"/>
      <c r="G14" s="36"/>
    </row>
    <row r="15" spans="1:9" x14ac:dyDescent="0.2">
      <c r="G15" s="36"/>
    </row>
    <row r="16" spans="1:9" x14ac:dyDescent="0.2">
      <c r="G16" s="36"/>
    </row>
    <row r="17" spans="1:9" ht="15" x14ac:dyDescent="0.2">
      <c r="A17" s="33"/>
      <c r="G17" s="36"/>
      <c r="I17" s="39"/>
    </row>
    <row r="18" spans="1:9" ht="15" x14ac:dyDescent="0.2">
      <c r="A18" s="33"/>
      <c r="G18" s="36"/>
      <c r="I18" s="39"/>
    </row>
    <row r="19" spans="1:9" ht="15" x14ac:dyDescent="0.2">
      <c r="A19" s="33"/>
      <c r="G19" s="36"/>
      <c r="I19" s="39"/>
    </row>
    <row r="20" spans="1:9" ht="15" x14ac:dyDescent="0.2">
      <c r="A20" s="33"/>
      <c r="G20" s="36"/>
    </row>
    <row r="21" spans="1:9" ht="15" x14ac:dyDescent="0.2">
      <c r="A21" s="33"/>
      <c r="G21" s="36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4692CFA1-6425-405D-BF7E-E2A894B03B7B}"/>
    <hyperlink ref="I3" r:id="rId2" xr:uid="{6D9A824D-1467-4786-A945-5CD9D420F731}"/>
    <hyperlink ref="I4" r:id="rId3" xr:uid="{BCCF0F31-17B3-4915-9B28-2270B1CB5983}"/>
    <hyperlink ref="I5" r:id="rId4" xr:uid="{0ECB932B-CB01-46CF-8B5D-BD709D1CFA59}"/>
    <hyperlink ref="I6" r:id="rId5" display="https://urldefense.proofpoint.com/v2/url?u=https-3A__mentor.ieee.org_802.15_dcn_24_15-2D24-2D0478-2D00-2D04ab-2Dproposed-2Dresolution-2Dfor-2Dhyper-2Dblock-2Dbitmap-2Dbased-2Dblock-2Dscheduling.docx&amp;d=DwMFAg&amp;c=euGZstcaTDllvimEN8b7jXrwqOf-v5A_CdpgnVfiiMM&amp;r=mFEnymfm_FZXCgugO-UxxllbUWtt6Vk2zdGqJQQc-rU&amp;m=wATBwKXpvIz5Zu8_7vmfZXenr3H7XwxZ_fDjdCB_TiQ4tsHvJKBpva__zrHVOl0Z&amp;s=FtRikFa8nL3wu49jcMeMt1EZ6Xn0ZaEsZ1VFhvWaWPQ&amp;e=" xr:uid="{6A7331B3-0539-4026-BDE9-F0DD9958A700}"/>
    <hyperlink ref="I7" r:id="rId6" display="https://urldefense.proofpoint.com/v2/url?u=https-3A__mentor.ieee.org_802.15_dcn_24_15-2D24-2D0479-2D00-2D04ab-2Dproposed-2Dresolution-2Dfor-2Dmms-2Dpublic-2Dpart-2D1.docx&amp;d=DwMFAg&amp;c=euGZstcaTDllvimEN8b7jXrwqOf-v5A_CdpgnVfiiMM&amp;r=mFEnymfm_FZXCgugO-UxxllbUWtt6Vk2zdGqJQQc-rU&amp;m=wATBwKXpvIz5Zu8_7vmfZXenr3H7XwxZ_fDjdCB_TiQ4tsHvJKBpva__zrHVOl0Z&amp;s=u7_ginMZN7t97XYxczxri5_UX1sNSgTblwH6yLgk9ME&amp;e=" xr:uid="{B0B083F3-7483-4538-B02F-4703B79B3DE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206</v>
      </c>
      <c r="C1" s="303" t="s">
        <v>207</v>
      </c>
      <c r="D1" s="303" t="s">
        <v>205</v>
      </c>
      <c r="E1" s="303" t="s">
        <v>208</v>
      </c>
      <c r="F1" s="303" t="s">
        <v>209</v>
      </c>
      <c r="G1" s="303" t="s">
        <v>210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212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211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213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214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215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216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F7" sqref="F7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225</v>
      </c>
      <c r="B1" t="s">
        <v>257</v>
      </c>
      <c r="C1" t="s">
        <v>258</v>
      </c>
      <c r="D1" t="s">
        <v>223</v>
      </c>
      <c r="E1" t="s">
        <v>224</v>
      </c>
      <c r="G1" t="s">
        <v>226</v>
      </c>
    </row>
    <row r="2" spans="1:7" x14ac:dyDescent="0.2">
      <c r="A2" s="312" t="s">
        <v>229</v>
      </c>
      <c r="B2">
        <v>457</v>
      </c>
      <c r="C2">
        <v>1</v>
      </c>
      <c r="D2" t="s">
        <v>227</v>
      </c>
      <c r="E2" t="s">
        <v>228</v>
      </c>
      <c r="F2" t="s">
        <v>281</v>
      </c>
      <c r="G2" s="311" t="s">
        <v>230</v>
      </c>
    </row>
    <row r="3" spans="1:7" x14ac:dyDescent="0.2">
      <c r="A3" s="312" t="s">
        <v>233</v>
      </c>
      <c r="B3">
        <v>471</v>
      </c>
      <c r="C3">
        <v>0</v>
      </c>
      <c r="D3" t="s">
        <v>231</v>
      </c>
      <c r="E3" t="s">
        <v>232</v>
      </c>
      <c r="F3" t="s">
        <v>282</v>
      </c>
      <c r="G3" s="311" t="s">
        <v>234</v>
      </c>
    </row>
    <row r="4" spans="1:7" x14ac:dyDescent="0.2">
      <c r="A4" s="312" t="s">
        <v>236</v>
      </c>
      <c r="B4">
        <v>470</v>
      </c>
      <c r="C4">
        <v>0</v>
      </c>
      <c r="D4" t="s">
        <v>235</v>
      </c>
      <c r="E4" t="s">
        <v>232</v>
      </c>
      <c r="F4" t="s">
        <v>283</v>
      </c>
      <c r="G4" s="311" t="s">
        <v>237</v>
      </c>
    </row>
    <row r="5" spans="1:7" x14ac:dyDescent="0.2">
      <c r="A5" s="312" t="s">
        <v>239</v>
      </c>
      <c r="B5">
        <v>469</v>
      </c>
      <c r="C5">
        <v>0</v>
      </c>
      <c r="D5" t="s">
        <v>238</v>
      </c>
      <c r="E5" t="s">
        <v>232</v>
      </c>
      <c r="F5" t="s">
        <v>284</v>
      </c>
      <c r="G5" s="311" t="s">
        <v>240</v>
      </c>
    </row>
    <row r="6" spans="1:7" s="314" customFormat="1" x14ac:dyDescent="0.2">
      <c r="A6" s="313" t="s">
        <v>243</v>
      </c>
      <c r="B6" s="314">
        <v>462</v>
      </c>
      <c r="C6" s="314">
        <v>0</v>
      </c>
      <c r="D6" s="314" t="s">
        <v>241</v>
      </c>
      <c r="E6" s="314" t="s">
        <v>242</v>
      </c>
      <c r="F6" s="314" t="s">
        <v>264</v>
      </c>
      <c r="G6" s="315" t="s">
        <v>244</v>
      </c>
    </row>
    <row r="7" spans="1:7" s="314" customFormat="1" x14ac:dyDescent="0.2">
      <c r="A7" s="313"/>
      <c r="B7" s="314">
        <v>458</v>
      </c>
      <c r="C7" s="314">
        <v>1</v>
      </c>
      <c r="D7" s="314" t="s">
        <v>245</v>
      </c>
      <c r="E7" s="314" t="s">
        <v>246</v>
      </c>
      <c r="F7" s="314" t="s">
        <v>268</v>
      </c>
    </row>
    <row r="8" spans="1:7" x14ac:dyDescent="0.2">
      <c r="A8" s="312" t="s">
        <v>249</v>
      </c>
      <c r="B8">
        <v>455</v>
      </c>
      <c r="C8">
        <v>0</v>
      </c>
      <c r="D8" t="s">
        <v>247</v>
      </c>
      <c r="E8" t="s">
        <v>248</v>
      </c>
      <c r="F8" t="s">
        <v>285</v>
      </c>
      <c r="G8" s="311" t="s">
        <v>250</v>
      </c>
    </row>
    <row r="9" spans="1:7" x14ac:dyDescent="0.2">
      <c r="A9" s="312" t="s">
        <v>252</v>
      </c>
      <c r="B9">
        <v>454</v>
      </c>
      <c r="C9">
        <v>0</v>
      </c>
      <c r="D9" t="s">
        <v>251</v>
      </c>
      <c r="E9" t="s">
        <v>248</v>
      </c>
      <c r="F9" t="s">
        <v>286</v>
      </c>
      <c r="G9" s="311" t="s">
        <v>253</v>
      </c>
    </row>
    <row r="10" spans="1:7" x14ac:dyDescent="0.2">
      <c r="A10" s="312" t="s">
        <v>256</v>
      </c>
      <c r="B10">
        <v>452</v>
      </c>
      <c r="C10">
        <v>0</v>
      </c>
      <c r="D10" t="s">
        <v>254</v>
      </c>
      <c r="E10" t="s">
        <v>255</v>
      </c>
      <c r="F10" t="s">
        <v>203</v>
      </c>
      <c r="G10" s="14" t="s">
        <v>202</v>
      </c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hyperlinks>
    <hyperlink ref="G2" r:id="rId1" xr:uid="{5CA25BBE-7639-4F66-AF15-BE55003A1DD5}"/>
    <hyperlink ref="G3" r:id="rId2" xr:uid="{8B3EB1B7-3673-48AC-9AC4-DD235B1FFD43}"/>
    <hyperlink ref="G4" r:id="rId3" xr:uid="{F5F06B38-7945-46DA-A6FC-6ED857B037BC}"/>
    <hyperlink ref="G5" r:id="rId4" xr:uid="{A99A6E83-D211-4F74-A542-4A0C4F4C764E}"/>
    <hyperlink ref="G6" r:id="rId5" xr:uid="{55DFE746-8B80-4D5B-9F2C-DAF665A55C7F}"/>
    <hyperlink ref="G8" r:id="rId6" xr:uid="{683E9528-A9C9-4E24-B2C8-E22E27ABF373}"/>
    <hyperlink ref="G9" r:id="rId7" xr:uid="{4AD313B6-485F-4C91-8D70-9F49D9931B6A}"/>
    <hyperlink ref="G10" r:id="rId8" xr:uid="{C50F1471-71FB-430C-A85B-F4A4D89265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2024-09-10T19:53:27Z</dcterms:modified>
</cp:coreProperties>
</file>