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B8E9CCD3-1E13-48CC-8886-BB4555B01EBD}" xr6:coauthVersionLast="47" xr6:coauthVersionMax="47" xr10:uidLastSave="{00000000-0000-0000-0000-000000000000}"/>
  <bookViews>
    <workbookView xWindow="31157" yWindow="1329" windowWidth="28774" windowHeight="1673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" l="1"/>
  <c r="E53" i="2"/>
  <c r="B55" i="2"/>
  <c r="B54" i="2"/>
  <c r="C1" i="2" l="1"/>
  <c r="A5" i="1"/>
  <c r="A6" i="1"/>
  <c r="A7" i="1" s="1"/>
  <c r="A4" i="1"/>
  <c r="A3" i="1"/>
  <c r="C74" i="2" l="1"/>
  <c r="C73" i="2"/>
  <c r="C68" i="2"/>
  <c r="C67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8" i="2"/>
  <c r="E71" i="2"/>
  <c r="E72" i="2" s="1"/>
  <c r="E73" i="2" s="1"/>
  <c r="E74" i="2" s="1"/>
  <c r="E75" i="2" s="1"/>
  <c r="E76" i="2" s="1"/>
  <c r="E64" i="2"/>
  <c r="E65" i="2" s="1"/>
  <c r="E66" i="2" s="1"/>
  <c r="E67" i="2" s="1"/>
  <c r="E68" i="2" s="1"/>
  <c r="E69" i="2" s="1"/>
  <c r="E57" i="2"/>
  <c r="E49" i="2"/>
  <c r="E43" i="2"/>
  <c r="E44" i="2" s="1"/>
  <c r="E45" i="2" s="1"/>
  <c r="E46" i="2" s="1"/>
  <c r="E47" i="2" s="1"/>
  <c r="E35" i="2"/>
  <c r="E27" i="2"/>
  <c r="E19" i="2"/>
  <c r="C84" i="2"/>
  <c r="C78" i="2"/>
  <c r="C71" i="2"/>
  <c r="C64" i="2"/>
  <c r="C57" i="2"/>
  <c r="C49" i="2"/>
  <c r="C42" i="2"/>
  <c r="A49" i="2"/>
  <c r="A27" i="2"/>
  <c r="A19" i="2"/>
  <c r="A57" i="2"/>
  <c r="E3" i="5"/>
  <c r="F3" i="5" s="1"/>
  <c r="A12" i="1" l="1"/>
  <c r="C12" i="2"/>
  <c r="C4" i="2"/>
  <c r="A78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4" i="2"/>
  <c r="F71" i="2"/>
  <c r="E79" i="2"/>
  <c r="E80" i="2" s="1"/>
  <c r="E81" i="2" s="1"/>
  <c r="E82" i="2" s="1"/>
  <c r="F78" i="2"/>
  <c r="E58" i="2"/>
  <c r="F57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E31" i="2" s="1"/>
  <c r="E32" i="2" s="1"/>
  <c r="E33" i="2" s="1"/>
  <c r="F27" i="2"/>
  <c r="E50" i="2"/>
  <c r="E51" i="2" s="1"/>
  <c r="E52" i="2" s="1"/>
  <c r="F49" i="2"/>
  <c r="E36" i="2"/>
  <c r="E37" i="2" s="1"/>
  <c r="E38" i="2" s="1"/>
  <c r="E39" i="2" s="1"/>
  <c r="E40" i="2" s="1"/>
  <c r="F35" i="2"/>
  <c r="F43" i="2"/>
  <c r="E59" i="2" l="1"/>
  <c r="E60" i="2" s="1"/>
  <c r="E61" i="2" s="1"/>
  <c r="E62" i="2" s="1"/>
  <c r="B13" i="2"/>
  <c r="B14" i="2" s="1"/>
  <c r="B15" i="2" s="1"/>
  <c r="B16" i="2" s="1"/>
  <c r="E55" i="2"/>
  <c r="A42" i="2" l="1"/>
  <c r="A35" i="2"/>
  <c r="B17" i="2"/>
  <c r="B20" i="2" s="1"/>
  <c r="B21" i="2" s="1"/>
  <c r="B22" i="2" s="1"/>
  <c r="B23" i="2" s="1"/>
  <c r="A71" i="2" l="1"/>
  <c r="A64" i="2"/>
  <c r="B24" i="2"/>
  <c r="B28" i="2" l="1"/>
  <c r="B29" i="2" s="1"/>
  <c r="B30" i="2" s="1"/>
  <c r="B31" i="2" l="1"/>
  <c r="B32" i="2" s="1"/>
  <c r="B33" i="2" s="1"/>
  <c r="B36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40" i="2"/>
  <c r="B53" i="2" l="1"/>
  <c r="B58" i="2" s="1"/>
  <c r="B59" i="2" s="1"/>
  <c r="B60" i="2" s="1"/>
  <c r="B61" i="2" s="1"/>
  <c r="B62" i="2" s="1"/>
  <c r="B52" i="2"/>
  <c r="B65" i="2" l="1"/>
  <c r="B66" i="2" s="1"/>
  <c r="B67" i="2" s="1"/>
  <c r="B68" i="2" s="1"/>
  <c r="B69" i="2" s="1"/>
  <c r="B72" i="2" s="1"/>
  <c r="B73" i="2" s="1"/>
  <c r="B74" i="2" s="1"/>
  <c r="B75" i="2" s="1"/>
  <c r="B76" i="2" s="1"/>
  <c r="B79" i="2" s="1"/>
  <c r="B80" i="2" l="1"/>
  <c r="B81" i="2" s="1"/>
  <c r="B82" i="2" s="1"/>
</calcChain>
</file>

<file path=xl/sharedStrings.xml><?xml version="1.0" encoding="utf-8"?>
<sst xmlns="http://schemas.openxmlformats.org/spreadsheetml/2006/main" count="222" uniqueCount="132">
  <si>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</si>
  <si>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</si>
  <si>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</si>
  <si>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</si>
  <si>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</si>
  <si>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</si>
  <si>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</si>
  <si>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</si>
  <si>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</si>
  <si>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</si>
  <si>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</si>
  <si>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</si>
  <si>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</si>
  <si>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</si>
  <si>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</si>
  <si>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</si>
  <si>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</si>
  <si>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</si>
  <si>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</si>
  <si>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</si>
  <si>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</si>
  <si>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</si>
  <si>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</si>
  <si>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</si>
  <si>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</si>
  <si>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</si>
  <si>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</si>
  <si>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</si>
  <si>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</si>
  <si>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</si>
  <si>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</si>
  <si>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</si>
  <si>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</si>
  <si>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</si>
  <si>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</si>
  <si>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</si>
  <si>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</si>
  <si>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</si>
  <si>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</si>
  <si>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</si>
  <si>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</si>
  <si>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</si>
  <si>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</si>
  <si>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</si>
  <si>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</si>
  <si>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</si>
  <si>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</si>
  <si>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</si>
  <si>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</si>
  <si>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</si>
  <si>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</si>
  <si>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</si>
  <si>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</si>
  <si>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</si>
  <si>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</si>
  <si>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</si>
  <si>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</si>
  <si>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</si>
  <si>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</si>
  <si>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</si>
  <si>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</si>
  <si>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</si>
  <si>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</si>
  <si>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</si>
  <si>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</si>
  <si>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</si>
  <si>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</si>
  <si>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</si>
  <si>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</si>
  <si>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</si>
  <si>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</si>
  <si>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</si>
  <si>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</si>
  <si>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</si>
  <si>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</si>
  <si>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</si>
  <si>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</si>
  <si>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</si>
  <si>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</si>
  <si>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</si>
  <si>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</si>
  <si>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</si>
  <si>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</si>
  <si>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</si>
  <si>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</si>
  <si>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</si>
  <si>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</si>
  <si>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</si>
  <si>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</si>
  <si>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</si>
  <si>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</si>
  <si>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</si>
  <si>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</si>
  <si>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</si>
  <si>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</si>
  <si>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</si>
  <si>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</si>
  <si>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</si>
  <si>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</si>
  <si>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</si>
  <si>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</si>
  <si>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</si>
  <si>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</si>
  <si>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</si>
  <si>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</si>
  <si>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</si>
  <si>
    <t>Alex</t>
  </si>
  <si>
    <t>Panpan, Alex</t>
  </si>
  <si>
    <t>Discussion on expanding narrow band channel plan</t>
  </si>
  <si>
    <t>https://mentor.ieee.org/802.15/dcn/24/15-24-0440-01-04ab-lb207-d01-comment-resolution-mms-operation-initialization-cids-209-395-990-1122-1123-1336-1347-1350.docx</t>
  </si>
  <si>
    <t>Carlos</t>
  </si>
  <si>
    <t>15-24-0440</t>
  </si>
  <si>
    <t>NB Discussion (Continued)</t>
  </si>
  <si>
    <t>15-24-0415</t>
  </si>
  <si>
    <t>RSS</t>
  </si>
  <si>
    <t>Mickael</t>
  </si>
  <si>
    <t>Discussion on what "tightly coupled" means</t>
  </si>
  <si>
    <t>RSS update</t>
  </si>
  <si>
    <t>More on "tightly coupled"</t>
  </si>
  <si>
    <t xml:space="preserve">NBA UWB MMS MSC and Description </t>
  </si>
  <si>
    <t>Verso</t>
  </si>
  <si>
    <t>15-24-0444</t>
  </si>
  <si>
    <t>15-24-0445</t>
  </si>
  <si>
    <t>CID 1189</t>
  </si>
  <si>
    <t>CID 469</t>
  </si>
  <si>
    <t>15-24-0446</t>
  </si>
  <si>
    <t>https://urldefense.proofpoint.com/v2/url?u=https-3A__mentor.ieee.org_802.15_dcn_24_15-2D24-2D0445-2D00-2D04ab-2Ddraft-2D1-2D0-2Dtime-2Defficient-2Do2m-2Dranging-2Drelated-2Dcomments-2Dresolution.docx&amp;d=DwMGaQ&amp;c=euGZstcaTDllvimEN8b7jXrwqOf-v5A_CdpgnVfiiMM&amp;r=mFEnymfm_FZXCgugO-UxxllbUWtt6Vk2zdGqJQQc-rU&amp;m=HxuS0nXags0-GIKjLLirhQm2pcf1dY8raZD2ByOduhECJ4hF-_3Lmu9aY7VAt-j6&amp;s=3SlDhW-tGW4LbgnJ2iJnhxZVvOVU0187bdPcn4OA0rU&amp;e=</t>
  </si>
  <si>
    <t>https://mentor.ieee.org/802.15/dcn/24/15-24-0415-05-04ab-proposed-resolution-for-comments-on-multiple-rcms-and-rss.docx</t>
  </si>
  <si>
    <t>https://mentor.ieee.org/802.15/dcn/24/15-24-0415-04-04ab-proposed-resolution-for-comments-on-multiple-rcms-and-rss.docx</t>
  </si>
  <si>
    <t>https://mentor.ieee.org/802.15/dcn/24/15-24-0446-00-04ab-d01-comment-index-469-and-1389-too.docx</t>
  </si>
  <si>
    <t>Status update</t>
  </si>
  <si>
    <t>Chaplin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</si>
</sst>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13" Type="http://schemas.openxmlformats.org/officeDocument/2006/relationships/hyperlink" Target="https://mentor.ieee.org/802.15/dcn/24/15-24-0415-04-04ab-proposed-resolution-for-comments-on-multiple-rcms-and-rss.docx" TargetMode="External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12" Type="http://schemas.openxmlformats.org/officeDocument/2006/relationships/hyperlink" Target="https://urldefense.proofpoint.com/v2/url?u=https-3A__mentor.ieee.org_802.15_dcn_24_15-2D24-2D0445-2D00-2D04ab-2Ddraft-2D1-2D0-2Dtime-2Defficient-2Do2m-2Dranging-2Drelated-2Dcomments-2Dresolution.docx&amp;d=DwMGaQ&amp;c=euGZstcaTDllvimEN8b7jXrwqOf-v5A_CdpgnVfiiMM&amp;r=mFEnymfm_FZXCgugO-UxxllbUWtt6Vk2zdGqJQQc-rU&amp;m=HxuS0nXags0-GIKjLLirhQm2pcf1dY8raZD2ByOduhECJ4hF-_3Lmu9aY7VAt-j6&amp;s=3SlDhW-tGW4LbgnJ2iJnhxZVvOVU0187bdPcn4OA0rU&amp;e=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371-02-04ab-consolidated-comments-draft-1-0.xlsm" TargetMode="External"/><Relationship Id="rId16" Type="http://schemas.openxmlformats.org/officeDocument/2006/relationships/hyperlink" Target="https://mentor.ieee.org/802.15/dcn/24/15-24-0446-00-04ab-d01-comment-index-469-and-1389-too.docx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11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5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10" Type="http://schemas.openxmlformats.org/officeDocument/2006/relationships/hyperlink" Target="https://mentor.ieee.org/802.15/dcn/24/15-24-0441-00-04ab-draft-1-0-nb-phy-related-comments-resolution-cid-980-981-989.docx" TargetMode="External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Relationship Id="rId14" Type="http://schemas.openxmlformats.org/officeDocument/2006/relationships/hyperlink" Target="https://mentor.ieee.org/802.15/dcn/24/15-24-0415-05-04ab-proposed-resolution-for-comments-on-multiple-rcms-and-rs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53</v>
      </c>
      <c r="B1" s="47"/>
      <c r="C1" s="47"/>
      <c r="D1" s="47"/>
      <c r="E1" s="47"/>
      <c r="F1" s="47"/>
      <c r="G1" s="47"/>
      <c r="I1" s="52" t="s">
        <v>94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93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68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69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70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67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35</v>
      </c>
      <c r="I10" s="50"/>
    </row>
    <row r="17" spans="8:9" ht="15.75" x14ac:dyDescent="0.25">
      <c r="H17" s="46" t="s">
        <v>54</v>
      </c>
      <c r="I17" s="4" t="s">
        <v>43</v>
      </c>
    </row>
    <row r="18" spans="8:9" x14ac:dyDescent="0.25">
      <c r="I18" s="4" t="s">
        <v>52</v>
      </c>
    </row>
    <row r="19" spans="8:9" x14ac:dyDescent="0.25">
      <c r="I19" s="26" t="s">
        <v>51</v>
      </c>
    </row>
    <row r="20" spans="8:9" x14ac:dyDescent="0.25">
      <c r="I20" t="s">
        <v>50</v>
      </c>
    </row>
    <row r="21" spans="8:9" x14ac:dyDescent="0.25">
      <c r="I21" s="26" t="s">
        <v>44</v>
      </c>
    </row>
    <row r="22" spans="8:9" x14ac:dyDescent="0.25">
      <c r="I22" t="s">
        <v>45</v>
      </c>
    </row>
    <row r="23" spans="8:9" x14ac:dyDescent="0.25">
      <c r="I23" s="26" t="s">
        <v>46</v>
      </c>
    </row>
    <row r="24" spans="8:9" x14ac:dyDescent="0.25">
      <c r="I24" t="s">
        <v>47</v>
      </c>
    </row>
    <row r="25" spans="8:9" x14ac:dyDescent="0.25">
      <c r="I25" s="26" t="s">
        <v>48</v>
      </c>
    </row>
    <row r="26" spans="8:9" x14ac:dyDescent="0.25">
      <c r="I26" s="26" t="s">
        <v>49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56</v>
      </c>
    </row>
    <row r="2" spans="1:7" x14ac:dyDescent="0.25">
      <c r="A2" s="2">
        <v>45503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27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27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27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27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27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3"/>
  <sheetViews>
    <sheetView tabSelected="1" topLeftCell="A36" zoomScale="120" zoomScaleNormal="120" workbookViewId="0">
      <selection activeCell="G55" sqref="G5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55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71</v>
      </c>
      <c r="D6">
        <v>20</v>
      </c>
      <c r="E6" s="3">
        <f t="shared" si="0"/>
        <v>0.26041666666666669</v>
      </c>
      <c r="G6" s="24" t="s">
        <v>59</v>
      </c>
      <c r="H6" t="s">
        <v>80</v>
      </c>
      <c r="I6" s="26" t="s">
        <v>79</v>
      </c>
    </row>
    <row r="7" spans="1:9" x14ac:dyDescent="0.25">
      <c r="B7" s="24">
        <f>B6+1</f>
        <v>3</v>
      </c>
      <c r="C7" t="s">
        <v>76</v>
      </c>
      <c r="D7">
        <v>20</v>
      </c>
      <c r="E7" s="3">
        <f t="shared" si="0"/>
        <v>0.27430555555555558</v>
      </c>
      <c r="G7" s="24" t="s">
        <v>73</v>
      </c>
      <c r="H7" t="s">
        <v>81</v>
      </c>
      <c r="I7" s="26" t="s">
        <v>72</v>
      </c>
    </row>
    <row r="8" spans="1:9" x14ac:dyDescent="0.25">
      <c r="B8" s="24">
        <f>B7+1</f>
        <v>4</v>
      </c>
      <c r="C8" t="s">
        <v>74</v>
      </c>
      <c r="D8">
        <v>5</v>
      </c>
      <c r="E8" s="3">
        <f t="shared" si="0"/>
        <v>0.28819444444444448</v>
      </c>
      <c r="G8" s="24" t="s">
        <v>75</v>
      </c>
      <c r="H8" t="s">
        <v>82</v>
      </c>
      <c r="I8" s="26" t="s">
        <v>89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87</v>
      </c>
      <c r="D14">
        <v>20</v>
      </c>
      <c r="E14" s="3">
        <f>E13+TIME(0,D13,0)</f>
        <v>0.25347222222222221</v>
      </c>
      <c r="G14" s="24" t="s">
        <v>86</v>
      </c>
      <c r="H14" t="s">
        <v>85</v>
      </c>
      <c r="I14" s="26" t="s">
        <v>88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58</v>
      </c>
      <c r="D16">
        <v>15</v>
      </c>
      <c r="E16" s="3">
        <f>E15+TIME(0,D15,0)</f>
        <v>0.28125</v>
      </c>
      <c r="G16" s="24" t="s">
        <v>77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83</v>
      </c>
      <c r="D21">
        <v>40</v>
      </c>
      <c r="E21" s="3">
        <f t="shared" si="1"/>
        <v>0.25347222222222221</v>
      </c>
      <c r="G21" s="24" t="s">
        <v>73</v>
      </c>
      <c r="H21" t="s">
        <v>81</v>
      </c>
      <c r="I21" s="26" t="s">
        <v>84</v>
      </c>
    </row>
    <row r="22" spans="1:9" x14ac:dyDescent="0.25">
      <c r="B22" s="24">
        <f t="shared" si="2"/>
        <v>8</v>
      </c>
      <c r="C22" t="s">
        <v>99</v>
      </c>
      <c r="D22">
        <v>10</v>
      </c>
      <c r="E22" s="3">
        <f t="shared" si="1"/>
        <v>0.28125</v>
      </c>
      <c r="G22" s="24" t="s">
        <v>100</v>
      </c>
    </row>
    <row r="23" spans="1:9" x14ac:dyDescent="0.25">
      <c r="B23" s="24">
        <f t="shared" si="2"/>
        <v>9</v>
      </c>
      <c r="C23" t="s">
        <v>95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3" si="3">B28+1</f>
        <v>2</v>
      </c>
      <c r="C29" t="s">
        <v>87</v>
      </c>
      <c r="D29">
        <v>5</v>
      </c>
      <c r="E29" s="3">
        <f>E28+TIME(0,D28,0)</f>
        <v>0.25347222222222221</v>
      </c>
      <c r="G29" s="24" t="s">
        <v>86</v>
      </c>
      <c r="H29" t="s">
        <v>85</v>
      </c>
      <c r="I29" s="26" t="s">
        <v>88</v>
      </c>
    </row>
    <row r="30" spans="1:9" x14ac:dyDescent="0.25">
      <c r="B30" s="24">
        <f t="shared" si="3"/>
        <v>3</v>
      </c>
      <c r="C30" t="s">
        <v>102</v>
      </c>
      <c r="D30">
        <v>20</v>
      </c>
      <c r="E30" s="3">
        <f>E29+TIME(0,D29,0)</f>
        <v>0.25694444444444442</v>
      </c>
      <c r="G30" s="24" t="s">
        <v>98</v>
      </c>
      <c r="H30" t="s">
        <v>97</v>
      </c>
      <c r="I30" s="26" t="s">
        <v>96</v>
      </c>
    </row>
    <row r="31" spans="1:9" x14ac:dyDescent="0.25">
      <c r="B31" s="24">
        <f t="shared" si="3"/>
        <v>4</v>
      </c>
      <c r="C31" t="s">
        <v>104</v>
      </c>
      <c r="D31">
        <v>20</v>
      </c>
      <c r="E31" s="3">
        <f>E30+TIME(0,D30,0)</f>
        <v>0.27083333333333331</v>
      </c>
      <c r="G31" s="24" t="s">
        <v>98</v>
      </c>
      <c r="H31" t="s">
        <v>101</v>
      </c>
      <c r="I31" s="26" t="s">
        <v>105</v>
      </c>
    </row>
    <row r="32" spans="1:9" x14ac:dyDescent="0.25">
      <c r="B32" s="24">
        <f t="shared" si="3"/>
        <v>5</v>
      </c>
      <c r="C32" t="s">
        <v>95</v>
      </c>
      <c r="D32">
        <v>10</v>
      </c>
      <c r="E32" s="3">
        <f>E31+TIME(0,D31,0)</f>
        <v>0.28472222222222221</v>
      </c>
      <c r="G32" s="24" t="s">
        <v>23</v>
      </c>
    </row>
    <row r="33" spans="1:9" x14ac:dyDescent="0.25">
      <c r="B33" s="24">
        <f t="shared" si="3"/>
        <v>6</v>
      </c>
      <c r="C33" t="s">
        <v>8</v>
      </c>
      <c r="D33">
        <v>0</v>
      </c>
      <c r="E33" s="3">
        <f>E32+TIME(0,D32,0)</f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102</v>
      </c>
      <c r="D37">
        <v>10</v>
      </c>
      <c r="E37" s="3">
        <f>E36+TIME(0,D36,0)</f>
        <v>0.25347222222222221</v>
      </c>
      <c r="G37" s="24" t="s">
        <v>98</v>
      </c>
      <c r="H37" t="s">
        <v>97</v>
      </c>
      <c r="I37" s="26" t="s">
        <v>103</v>
      </c>
    </row>
    <row r="38" spans="1:9" x14ac:dyDescent="0.25">
      <c r="B38" s="24">
        <f>B37+1</f>
        <v>9</v>
      </c>
      <c r="C38" t="s">
        <v>108</v>
      </c>
      <c r="D38">
        <v>15</v>
      </c>
      <c r="E38" s="3">
        <f>E37+TIME(0,D37,0)</f>
        <v>0.26041666666666663</v>
      </c>
      <c r="G38" s="24" t="s">
        <v>107</v>
      </c>
      <c r="H38" t="s">
        <v>101</v>
      </c>
      <c r="I38" s="26" t="s">
        <v>105</v>
      </c>
    </row>
    <row r="39" spans="1:9" x14ac:dyDescent="0.25">
      <c r="B39" s="24">
        <f>B38+1</f>
        <v>10</v>
      </c>
      <c r="C39" t="s">
        <v>78</v>
      </c>
      <c r="D39">
        <v>30</v>
      </c>
      <c r="E39" s="3">
        <f>E38+TIME(0,D38,0)</f>
        <v>0.27083333333333331</v>
      </c>
      <c r="G39" s="24" t="s">
        <v>106</v>
      </c>
      <c r="H39" t="s">
        <v>111</v>
      </c>
      <c r="I39" s="26" t="s">
        <v>109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0.29166666666666663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4">B43+1</f>
        <v>12</v>
      </c>
      <c r="C44" t="s">
        <v>114</v>
      </c>
      <c r="D44">
        <v>20</v>
      </c>
      <c r="E44" s="3">
        <f t="shared" ref="E44:E45" si="5">E43+TIME(0,D43,0)</f>
        <v>0.25347222222222221</v>
      </c>
      <c r="F44" s="5"/>
      <c r="G44" s="24" t="s">
        <v>115</v>
      </c>
      <c r="H44" t="s">
        <v>113</v>
      </c>
      <c r="I44" s="26" t="s">
        <v>128</v>
      </c>
    </row>
    <row r="45" spans="1:9" x14ac:dyDescent="0.25">
      <c r="A45" s="2"/>
      <c r="B45" s="24">
        <f t="shared" si="4"/>
        <v>13</v>
      </c>
      <c r="C45" t="s">
        <v>116</v>
      </c>
      <c r="D45">
        <v>20</v>
      </c>
      <c r="E45" s="3">
        <f t="shared" si="5"/>
        <v>0.2673611111111111</v>
      </c>
      <c r="F45" s="5"/>
      <c r="G45" s="24" t="s">
        <v>106</v>
      </c>
      <c r="H45" t="s">
        <v>111</v>
      </c>
      <c r="I45" s="26" t="s">
        <v>109</v>
      </c>
    </row>
    <row r="46" spans="1:9" x14ac:dyDescent="0.25">
      <c r="B46" s="24">
        <f>B45+1</f>
        <v>14</v>
      </c>
      <c r="C46" t="s">
        <v>90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9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9" x14ac:dyDescent="0.25">
      <c r="B50" s="24">
        <f>B47+1</f>
        <v>16</v>
      </c>
      <c r="C50" t="s">
        <v>9</v>
      </c>
      <c r="D50">
        <v>5</v>
      </c>
      <c r="E50" s="3">
        <f t="shared" ref="E50:E54" si="6">E49+TIME(0,D49,0)</f>
        <v>0.25</v>
      </c>
      <c r="F50" s="5"/>
      <c r="G50" s="24" t="s">
        <v>23</v>
      </c>
    </row>
    <row r="51" spans="1:9" x14ac:dyDescent="0.25">
      <c r="B51" s="24">
        <f>B50+1</f>
        <v>17</v>
      </c>
      <c r="C51" t="s">
        <v>117</v>
      </c>
      <c r="D51">
        <v>10</v>
      </c>
      <c r="E51" s="3">
        <f t="shared" si="6"/>
        <v>0.25347222222222221</v>
      </c>
      <c r="F51" s="5"/>
      <c r="G51" s="24" t="s">
        <v>115</v>
      </c>
      <c r="H51" t="s">
        <v>113</v>
      </c>
      <c r="I51" s="26" t="s">
        <v>127</v>
      </c>
    </row>
    <row r="52" spans="1:9" x14ac:dyDescent="0.25">
      <c r="B52" s="24">
        <f>B51+1</f>
        <v>18</v>
      </c>
      <c r="C52" t="s">
        <v>118</v>
      </c>
      <c r="D52">
        <v>30</v>
      </c>
      <c r="E52" s="3">
        <f t="shared" si="6"/>
        <v>0.26041666666666663</v>
      </c>
      <c r="G52" s="24" t="s">
        <v>106</v>
      </c>
      <c r="H52" t="s">
        <v>111</v>
      </c>
    </row>
    <row r="53" spans="1:9" x14ac:dyDescent="0.25">
      <c r="B53" s="24">
        <f>B52+1</f>
        <v>19</v>
      </c>
      <c r="C53" t="s">
        <v>124</v>
      </c>
      <c r="D53">
        <v>10</v>
      </c>
      <c r="E53" s="3">
        <f t="shared" si="6"/>
        <v>0.28124999999999994</v>
      </c>
      <c r="G53" s="24" t="s">
        <v>120</v>
      </c>
      <c r="H53" t="s">
        <v>125</v>
      </c>
      <c r="I53" s="26" t="s">
        <v>129</v>
      </c>
    </row>
    <row r="54" spans="1:9" x14ac:dyDescent="0.25">
      <c r="B54" s="24">
        <f>B53+1</f>
        <v>20</v>
      </c>
      <c r="C54" t="s">
        <v>130</v>
      </c>
      <c r="D54">
        <v>5</v>
      </c>
      <c r="E54" s="3">
        <f t="shared" si="6"/>
        <v>0.28819444444444436</v>
      </c>
      <c r="G54" s="24" t="s">
        <v>131</v>
      </c>
      <c r="I54" s="26"/>
    </row>
    <row r="55" spans="1:9" x14ac:dyDescent="0.25">
      <c r="B55" s="24">
        <f>B54+1</f>
        <v>21</v>
      </c>
      <c r="C55" t="s">
        <v>8</v>
      </c>
      <c r="E55" s="3">
        <f>E53+TIME(0,D53,0)</f>
        <v>0.28819444444444436</v>
      </c>
      <c r="G55" s="24" t="s">
        <v>23</v>
      </c>
    </row>
    <row r="56" spans="1:9" x14ac:dyDescent="0.25">
      <c r="E56" s="3"/>
    </row>
    <row r="57" spans="1:9" s="4" customFormat="1" x14ac:dyDescent="0.25">
      <c r="A57" s="25">
        <f>Summary!$A$9</f>
        <v>45531</v>
      </c>
      <c r="B57" s="23"/>
      <c r="C57" s="4" t="str">
        <f>Summary!$B$9</f>
        <v>Comment Resolution</v>
      </c>
      <c r="E57" s="5">
        <f>Summary!F9</f>
        <v>0.25</v>
      </c>
      <c r="F57" s="5">
        <f>E57+TIME(-$E$1,0,0)</f>
        <v>0.54166666666666674</v>
      </c>
      <c r="G57" s="24"/>
    </row>
    <row r="58" spans="1:9" x14ac:dyDescent="0.25">
      <c r="B58" s="24">
        <f>B55+1</f>
        <v>22</v>
      </c>
      <c r="C58" t="s">
        <v>9</v>
      </c>
      <c r="D58">
        <v>5</v>
      </c>
      <c r="E58" s="3">
        <f>E57+TIME(0,D57,0)</f>
        <v>0.25</v>
      </c>
      <c r="G58" s="24" t="s">
        <v>23</v>
      </c>
    </row>
    <row r="59" spans="1:9" x14ac:dyDescent="0.25">
      <c r="B59" s="24">
        <f>B58+1</f>
        <v>23</v>
      </c>
      <c r="C59" t="s">
        <v>119</v>
      </c>
      <c r="D59">
        <v>30</v>
      </c>
      <c r="E59" s="3">
        <f t="shared" ref="E59:E61" si="7">E58+TIME(0,D58,0)</f>
        <v>0.25347222222222221</v>
      </c>
      <c r="F59" s="5"/>
      <c r="G59" s="24" t="s">
        <v>120</v>
      </c>
      <c r="H59" t="s">
        <v>121</v>
      </c>
    </row>
    <row r="60" spans="1:9" x14ac:dyDescent="0.25">
      <c r="B60" s="24">
        <f>B59+1</f>
        <v>24</v>
      </c>
      <c r="C60" t="s">
        <v>123</v>
      </c>
      <c r="D60">
        <v>20</v>
      </c>
      <c r="E60" s="3">
        <f t="shared" si="7"/>
        <v>0.27430555555555552</v>
      </c>
      <c r="F60" s="5"/>
      <c r="G60" s="24" t="s">
        <v>98</v>
      </c>
      <c r="H60" t="s">
        <v>122</v>
      </c>
      <c r="I60" s="26" t="s">
        <v>126</v>
      </c>
    </row>
    <row r="61" spans="1:9" x14ac:dyDescent="0.25">
      <c r="B61" s="24">
        <f>B60+1</f>
        <v>25</v>
      </c>
      <c r="C61" t="s">
        <v>90</v>
      </c>
      <c r="D61">
        <v>5</v>
      </c>
      <c r="E61" s="3">
        <f t="shared" si="7"/>
        <v>0.28819444444444442</v>
      </c>
      <c r="G61" s="24" t="s">
        <v>24</v>
      </c>
    </row>
    <row r="62" spans="1:9" x14ac:dyDescent="0.25">
      <c r="A62" s="2"/>
      <c r="B62" s="24">
        <f>B61+1</f>
        <v>26</v>
      </c>
      <c r="C62" t="s">
        <v>8</v>
      </c>
      <c r="E62" s="3">
        <f>E61+TIME(0,D61,0)</f>
        <v>0.29166666666666663</v>
      </c>
      <c r="G62" s="24" t="s">
        <v>23</v>
      </c>
    </row>
    <row r="63" spans="1:9" x14ac:dyDescent="0.25">
      <c r="A63" s="2"/>
      <c r="E63" s="3"/>
      <c r="F63" s="5"/>
    </row>
    <row r="64" spans="1:9" s="4" customFormat="1" x14ac:dyDescent="0.25">
      <c r="A64" s="25">
        <f>Summary!$A$10</f>
        <v>45533</v>
      </c>
      <c r="B64" s="23"/>
      <c r="C64" s="4" t="str">
        <f>Summary!$B$10</f>
        <v>Comment Resolution</v>
      </c>
      <c r="E64" s="5">
        <f>Summary!F10</f>
        <v>0.25</v>
      </c>
      <c r="F64" s="5">
        <f>E64+TIME(-$E$1,0,0)</f>
        <v>0.54166666666666674</v>
      </c>
      <c r="G64" s="23"/>
    </row>
    <row r="65" spans="1:9" x14ac:dyDescent="0.25">
      <c r="B65" s="24">
        <f>B62+1</f>
        <v>27</v>
      </c>
      <c r="C65" t="s">
        <v>9</v>
      </c>
      <c r="D65">
        <v>5</v>
      </c>
      <c r="E65" s="3">
        <f>E64+TIME(0,D64,0)</f>
        <v>0.25</v>
      </c>
      <c r="G65" s="24" t="s">
        <v>23</v>
      </c>
    </row>
    <row r="66" spans="1:9" x14ac:dyDescent="0.25">
      <c r="B66" s="24">
        <f>B65+1</f>
        <v>28</v>
      </c>
      <c r="C66" t="s">
        <v>112</v>
      </c>
      <c r="D66">
        <v>20</v>
      </c>
      <c r="E66" s="3">
        <f t="shared" ref="E66:E68" si="8">E65+TIME(0,D65,0)</f>
        <v>0.25347222222222221</v>
      </c>
      <c r="F66" s="5"/>
      <c r="G66" s="24" t="s">
        <v>110</v>
      </c>
    </row>
    <row r="67" spans="1:9" x14ac:dyDescent="0.25">
      <c r="B67" s="24">
        <f>B66+1</f>
        <v>29</v>
      </c>
      <c r="C67" t="str">
        <f>Summary!$B$3</f>
        <v>Comment Resolution</v>
      </c>
      <c r="D67">
        <v>20</v>
      </c>
      <c r="E67" s="3">
        <f t="shared" si="8"/>
        <v>0.2673611111111111</v>
      </c>
      <c r="F67" s="5"/>
      <c r="G67" s="24" t="s">
        <v>24</v>
      </c>
    </row>
    <row r="68" spans="1:9" x14ac:dyDescent="0.25">
      <c r="B68" s="24">
        <f>B67+1</f>
        <v>30</v>
      </c>
      <c r="C68" t="str">
        <f>Summary!$B$3</f>
        <v>Comment Resolution</v>
      </c>
      <c r="D68">
        <v>15</v>
      </c>
      <c r="E68" s="3">
        <f t="shared" si="8"/>
        <v>0.28125</v>
      </c>
      <c r="G68" s="24" t="s">
        <v>24</v>
      </c>
    </row>
    <row r="69" spans="1:9" x14ac:dyDescent="0.25">
      <c r="A69" s="2"/>
      <c r="B69" s="24">
        <f>B68+1</f>
        <v>31</v>
      </c>
      <c r="C69" t="s">
        <v>8</v>
      </c>
      <c r="E69" s="3">
        <f>E68+TIME(0,D68,0)</f>
        <v>0.29166666666666669</v>
      </c>
      <c r="G69" s="24" t="s">
        <v>23</v>
      </c>
    </row>
    <row r="70" spans="1:9" x14ac:dyDescent="0.25">
      <c r="A70" s="2"/>
      <c r="E70" s="3"/>
    </row>
    <row r="71" spans="1:9" s="4" customFormat="1" x14ac:dyDescent="0.25">
      <c r="A71" s="25">
        <f>Summary!$A$11</f>
        <v>45538</v>
      </c>
      <c r="B71" s="23"/>
      <c r="C71" s="4" t="str">
        <f>Summary!$B$11</f>
        <v>Comment Resolution</v>
      </c>
      <c r="E71" s="5">
        <f>Summary!F11</f>
        <v>0.25</v>
      </c>
      <c r="F71" s="5">
        <f>E71+TIME(-$E$1,0,0)</f>
        <v>0.54166666666666674</v>
      </c>
      <c r="G71" s="23"/>
    </row>
    <row r="72" spans="1:9" x14ac:dyDescent="0.25">
      <c r="B72" s="24">
        <f>B69+1</f>
        <v>32</v>
      </c>
      <c r="C72" t="s">
        <v>9</v>
      </c>
      <c r="D72">
        <v>5</v>
      </c>
      <c r="E72" s="3">
        <f>E71+TIME(0,D71,0)</f>
        <v>0.25</v>
      </c>
      <c r="G72" s="24" t="s">
        <v>23</v>
      </c>
    </row>
    <row r="73" spans="1:9" x14ac:dyDescent="0.25">
      <c r="B73" s="24">
        <f>B72+1</f>
        <v>33</v>
      </c>
      <c r="C73" t="str">
        <f>Summary!$B$3</f>
        <v>Comment Resolution</v>
      </c>
      <c r="D73">
        <v>20</v>
      </c>
      <c r="E73" s="3">
        <f t="shared" ref="E73:E75" si="9">E72+TIME(0,D72,0)</f>
        <v>0.25347222222222221</v>
      </c>
      <c r="F73" s="5"/>
      <c r="G73" s="24" t="s">
        <v>24</v>
      </c>
      <c r="I73" s="26"/>
    </row>
    <row r="74" spans="1:9" x14ac:dyDescent="0.25">
      <c r="B74" s="24">
        <f>B73+1</f>
        <v>34</v>
      </c>
      <c r="C74" t="str">
        <f>Summary!$B$3</f>
        <v>Comment Resolution</v>
      </c>
      <c r="D74">
        <v>20</v>
      </c>
      <c r="E74" s="3">
        <f t="shared" si="9"/>
        <v>0.2673611111111111</v>
      </c>
      <c r="F74" s="5"/>
      <c r="G74" s="24" t="s">
        <v>24</v>
      </c>
      <c r="I74" s="26"/>
    </row>
    <row r="75" spans="1:9" x14ac:dyDescent="0.25">
      <c r="B75" s="24">
        <f>B74+1</f>
        <v>35</v>
      </c>
      <c r="C75" t="s">
        <v>90</v>
      </c>
      <c r="D75">
        <v>15</v>
      </c>
      <c r="E75" s="3">
        <f t="shared" si="9"/>
        <v>0.28125</v>
      </c>
      <c r="G75" s="24" t="s">
        <v>24</v>
      </c>
    </row>
    <row r="76" spans="1:9" x14ac:dyDescent="0.25">
      <c r="A76" s="2"/>
      <c r="B76" s="24">
        <f>B75+1</f>
        <v>36</v>
      </c>
      <c r="C76" t="s">
        <v>8</v>
      </c>
      <c r="E76" s="3">
        <f>E75+TIME(0,D75,0)</f>
        <v>0.29166666666666669</v>
      </c>
      <c r="G76" s="24" t="s">
        <v>23</v>
      </c>
    </row>
    <row r="77" spans="1:9" x14ac:dyDescent="0.25">
      <c r="A77" s="2"/>
      <c r="E77" s="3"/>
    </row>
    <row r="78" spans="1:9" s="4" customFormat="1" x14ac:dyDescent="0.25">
      <c r="A78" s="25">
        <f>Summary!$A$12</f>
        <v>45540</v>
      </c>
      <c r="B78" s="23"/>
      <c r="C78" s="4" t="str">
        <f>Summary!$B$12</f>
        <v>Comment Resolution</v>
      </c>
      <c r="E78" s="5">
        <f>Summary!F12</f>
        <v>0.25</v>
      </c>
      <c r="F78" s="5">
        <f>E78+TIME(-$E$1,0,0)</f>
        <v>0.54166666666666674</v>
      </c>
      <c r="G78" s="23"/>
    </row>
    <row r="79" spans="1:9" x14ac:dyDescent="0.25">
      <c r="B79" s="24">
        <f>B76+1</f>
        <v>37</v>
      </c>
      <c r="C79" t="s">
        <v>9</v>
      </c>
      <c r="D79">
        <v>5</v>
      </c>
      <c r="E79" s="3">
        <f>E78+TIME(0,D78,0)</f>
        <v>0.25</v>
      </c>
      <c r="G79" s="24" t="s">
        <v>23</v>
      </c>
    </row>
    <row r="80" spans="1:9" x14ac:dyDescent="0.25">
      <c r="B80" s="24">
        <f>B79+1</f>
        <v>38</v>
      </c>
      <c r="C80" t="s">
        <v>24</v>
      </c>
      <c r="D80">
        <v>30</v>
      </c>
      <c r="E80" s="3">
        <f>E79+TIME(0,D79,0)</f>
        <v>0.25347222222222221</v>
      </c>
      <c r="G80" s="24" t="s">
        <v>24</v>
      </c>
      <c r="I80" s="26"/>
    </row>
    <row r="81" spans="1:9" x14ac:dyDescent="0.25">
      <c r="B81" s="24">
        <f>B80+1</f>
        <v>39</v>
      </c>
      <c r="C81" t="s">
        <v>91</v>
      </c>
      <c r="D81">
        <v>25</v>
      </c>
      <c r="E81" s="3">
        <f>E80+TIME(0,D80,0)</f>
        <v>0.27430555555555552</v>
      </c>
      <c r="G81" s="24" t="s">
        <v>24</v>
      </c>
      <c r="I81" s="26"/>
    </row>
    <row r="82" spans="1:9" x14ac:dyDescent="0.25">
      <c r="B82" s="24">
        <f>B81+1</f>
        <v>40</v>
      </c>
      <c r="C82" t="s">
        <v>92</v>
      </c>
      <c r="D82">
        <v>0</v>
      </c>
      <c r="E82" s="3">
        <f>E81+TIME(0,D81,0)</f>
        <v>0.29166666666666663</v>
      </c>
      <c r="G82" s="24" t="s">
        <v>23</v>
      </c>
    </row>
    <row r="83" spans="1:9" x14ac:dyDescent="0.25">
      <c r="A83" s="2"/>
    </row>
    <row r="84" spans="1:9" s="4" customFormat="1" x14ac:dyDescent="0.25">
      <c r="A84" s="25"/>
      <c r="B84" s="23"/>
      <c r="C84" s="4">
        <f>Summary!B13</f>
        <v>0</v>
      </c>
      <c r="G84" s="23"/>
    </row>
    <row r="85" spans="1:9" x14ac:dyDescent="0.25">
      <c r="E85" s="5"/>
      <c r="F85" s="5"/>
    </row>
    <row r="86" spans="1:9" x14ac:dyDescent="0.25">
      <c r="E86" s="3"/>
    </row>
    <row r="87" spans="1:9" x14ac:dyDescent="0.25">
      <c r="E87" s="3"/>
      <c r="I87" s="26"/>
    </row>
    <row r="88" spans="1:9" x14ac:dyDescent="0.25">
      <c r="E88" s="3"/>
    </row>
    <row r="89" spans="1:9" x14ac:dyDescent="0.25">
      <c r="E89" s="3"/>
    </row>
    <row r="90" spans="1:9" x14ac:dyDescent="0.25">
      <c r="E90" s="3"/>
    </row>
    <row r="91" spans="1:9" x14ac:dyDescent="0.25">
      <c r="A91" s="25"/>
    </row>
    <row r="92" spans="1:9" x14ac:dyDescent="0.25">
      <c r="E92" s="5"/>
      <c r="F92" s="5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8" spans="1:5" x14ac:dyDescent="0.25">
      <c r="A98" s="25"/>
    </row>
    <row r="99" spans="1:5" x14ac:dyDescent="0.25">
      <c r="E99" s="5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5" spans="1:5" x14ac:dyDescent="0.25">
      <c r="A105" s="2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9" spans="1:5" x14ac:dyDescent="0.25">
      <c r="A149" s="25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51"/>
    </row>
    <row r="164" spans="1:5" x14ac:dyDescent="0.25">
      <c r="E164" s="5"/>
    </row>
    <row r="165" spans="1:5" x14ac:dyDescent="0.25">
      <c r="A165" s="25"/>
      <c r="C165" s="51"/>
      <c r="E165" s="5"/>
    </row>
    <row r="166" spans="1:5" x14ac:dyDescent="0.25">
      <c r="A166" s="25"/>
      <c r="E166" s="5"/>
    </row>
    <row r="167" spans="1:5" x14ac:dyDescent="0.25">
      <c r="A167" s="25"/>
      <c r="C167" s="2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  <c r="C188" s="2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5:5" x14ac:dyDescent="0.25">
      <c r="E193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  <hyperlink ref="I38" r:id="rId10" xr:uid="{24057712-91BF-49EC-8C4A-E78CA63F8495}"/>
    <hyperlink ref="I39" r:id="rId11" xr:uid="{077DAE68-10B0-4066-8F54-F895E41F5F13}"/>
    <hyperlink ref="I60" r:id="rId12" display="https://urldefense.proofpoint.com/v2/url?u=https-3A__mentor.ieee.org_802.15_dcn_24_15-2D24-2D0445-2D00-2D04ab-2Ddraft-2D1-2D0-2Dtime-2Defficient-2Do2m-2Dranging-2Drelated-2Dcomments-2Dresolution.docx&amp;d=DwMGaQ&amp;c=euGZstcaTDllvimEN8b7jXrwqOf-v5A_CdpgnVfiiMM&amp;r=mFEnymfm_FZXCgugO-UxxllbUWtt6Vk2zdGqJQQc-rU&amp;m=HxuS0nXags0-GIKjLLirhQm2pcf1dY8raZD2ByOduhECJ4hF-_3Lmu9aY7VAt-j6&amp;s=3SlDhW-tGW4LbgnJ2iJnhxZVvOVU0187bdPcn4OA0rU&amp;e=" xr:uid="{21116D2C-EA16-4D3C-B3CC-CBA06EEF6004}"/>
    <hyperlink ref="I44" r:id="rId13" xr:uid="{226DA1B6-B3D1-4F10-9A6B-6A85E125B77B}"/>
    <hyperlink ref="I51" r:id="rId14" xr:uid="{D1EB8BB0-83D8-4B37-BE2E-76185CE14656}"/>
    <hyperlink ref="I45" r:id="rId15" xr:uid="{F24EF497-8A48-4AC0-935A-A152D24A6A5C}"/>
    <hyperlink ref="I53" r:id="rId16" xr:uid="{FA8C72A2-4AD1-412E-B1DD-3681E3EEDD61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60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61</v>
      </c>
      <c r="B5" s="7" t="s">
        <v>36</v>
      </c>
      <c r="C5" s="7" t="s">
        <v>38</v>
      </c>
    </row>
    <row r="6" spans="1:3" ht="17.25" thickBot="1" x14ac:dyDescent="0.3">
      <c r="A6" s="9" t="s">
        <v>62</v>
      </c>
      <c r="B6" s="8" t="s">
        <v>37</v>
      </c>
      <c r="C6" s="9" t="s">
        <v>39</v>
      </c>
    </row>
    <row r="7" spans="1:3" ht="17.25" thickBot="1" x14ac:dyDescent="0.3">
      <c r="A7" s="9" t="s">
        <v>63</v>
      </c>
      <c r="B7" s="8" t="s">
        <v>40</v>
      </c>
      <c r="C7" s="9" t="s">
        <v>14</v>
      </c>
    </row>
    <row r="8" spans="1:3" ht="17.25" thickBot="1" x14ac:dyDescent="0.3">
      <c r="A8" s="9" t="s">
        <v>64</v>
      </c>
      <c r="B8" s="8" t="s">
        <v>41</v>
      </c>
      <c r="C8" s="9" t="s">
        <v>42</v>
      </c>
    </row>
    <row r="9" spans="1:3" ht="17.25" thickBot="1" x14ac:dyDescent="0.3">
      <c r="A9" s="9" t="s">
        <v>65</v>
      </c>
      <c r="B9" s="8" t="s">
        <v>15</v>
      </c>
      <c r="C9" s="9" t="s">
        <v>16</v>
      </c>
    </row>
    <row r="10" spans="1:3" ht="17.25" thickBot="1" x14ac:dyDescent="0.3">
      <c r="A10" s="9" t="s">
        <v>66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2024-08-22T13:02:22Z</dcterms:modified>
</cp:coreProperties>
</file>