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049E4C82-87CE-4713-9117-B389ED03220A}" xr6:coauthVersionLast="47" xr6:coauthVersionMax="47" xr10:uidLastSave="{00000000-0000-0000-0000-000000000000}"/>
  <bookViews>
    <workbookView xWindow="2025" yWindow="1965" windowWidth="28215" windowHeight="18105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30" i="2"/>
  <c r="E29" i="2"/>
  <c r="E22" i="2"/>
  <c r="E23" i="2" s="1"/>
  <c r="E24" i="2" s="1"/>
  <c r="C1" i="2"/>
  <c r="A5" i="1"/>
  <c r="A6" i="1"/>
  <c r="A7" i="1" s="1"/>
  <c r="A4" i="1"/>
  <c r="A3" i="1"/>
  <c r="B77" i="2" l="1"/>
  <c r="C72" i="2"/>
  <c r="C71" i="2"/>
  <c r="C66" i="2"/>
  <c r="C65" i="2"/>
  <c r="C64" i="2"/>
  <c r="C58" i="2"/>
  <c r="C57" i="2"/>
  <c r="C44" i="2"/>
  <c r="C43" i="2"/>
  <c r="C52" i="2"/>
  <c r="C51" i="2"/>
  <c r="C50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4" i="2"/>
  <c r="A10" i="1" l="1"/>
  <c r="A11" i="1" s="1"/>
  <c r="E76" i="2"/>
  <c r="E69" i="2"/>
  <c r="E70" i="2" s="1"/>
  <c r="E71" i="2" s="1"/>
  <c r="E72" i="2" s="1"/>
  <c r="E73" i="2" s="1"/>
  <c r="E74" i="2" s="1"/>
  <c r="E62" i="2"/>
  <c r="E63" i="2" s="1"/>
  <c r="E64" i="2" s="1"/>
  <c r="E65" i="2" s="1"/>
  <c r="E66" i="2" s="1"/>
  <c r="E67" i="2" s="1"/>
  <c r="E55" i="2"/>
  <c r="E48" i="2"/>
  <c r="E42" i="2"/>
  <c r="E43" i="2" s="1"/>
  <c r="E44" i="2" s="1"/>
  <c r="E45" i="2" s="1"/>
  <c r="E46" i="2" s="1"/>
  <c r="E34" i="2"/>
  <c r="E27" i="2"/>
  <c r="E19" i="2"/>
  <c r="C82" i="2"/>
  <c r="C76" i="2"/>
  <c r="C69" i="2"/>
  <c r="C62" i="2"/>
  <c r="C55" i="2"/>
  <c r="C48" i="2"/>
  <c r="C41" i="2"/>
  <c r="A48" i="2"/>
  <c r="A27" i="2"/>
  <c r="A19" i="2"/>
  <c r="A55" i="2"/>
  <c r="E3" i="5"/>
  <c r="F3" i="5" s="1"/>
  <c r="A12" i="1" l="1"/>
  <c r="C12" i="2"/>
  <c r="C4" i="2"/>
  <c r="A76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2" i="2"/>
  <c r="F69" i="2"/>
  <c r="E77" i="2"/>
  <c r="E78" i="2" s="1"/>
  <c r="E79" i="2" s="1"/>
  <c r="E80" i="2" s="1"/>
  <c r="F76" i="2"/>
  <c r="E56" i="2"/>
  <c r="F55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F19" i="2"/>
  <c r="E28" i="2"/>
  <c r="F27" i="2"/>
  <c r="E49" i="2"/>
  <c r="E50" i="2" s="1"/>
  <c r="E51" i="2" s="1"/>
  <c r="E52" i="2" s="1"/>
  <c r="F48" i="2"/>
  <c r="E35" i="2"/>
  <c r="E36" i="2" s="1"/>
  <c r="E37" i="2" s="1"/>
  <c r="E38" i="2" s="1"/>
  <c r="E39" i="2" s="1"/>
  <c r="F34" i="2"/>
  <c r="F42" i="2"/>
  <c r="E57" i="2" l="1"/>
  <c r="E58" i="2" s="1"/>
  <c r="E59" i="2" s="1"/>
  <c r="E60" i="2" s="1"/>
  <c r="E32" i="2"/>
  <c r="B13" i="2"/>
  <c r="B14" i="2" s="1"/>
  <c r="B15" i="2" s="1"/>
  <c r="B16" i="2" s="1"/>
  <c r="E53" i="2"/>
  <c r="A41" i="2" l="1"/>
  <c r="A34" i="2"/>
  <c r="B17" i="2"/>
  <c r="B20" i="2" s="1"/>
  <c r="B21" i="2" s="1"/>
  <c r="B22" i="2" s="1"/>
  <c r="B23" i="2" s="1"/>
  <c r="A69" i="2" l="1"/>
  <c r="A62" i="2"/>
  <c r="B24" i="2"/>
  <c r="B28" i="2" l="1"/>
  <c r="B29" i="2" s="1"/>
  <c r="B30" i="2" s="1"/>
  <c r="B31" i="2" l="1"/>
  <c r="B32" i="2" s="1"/>
  <c r="B35" i="2" l="1"/>
  <c r="B36" i="2" s="1"/>
  <c r="B37" i="2" l="1"/>
  <c r="B38" i="2" s="1"/>
  <c r="B42" i="2" l="1"/>
  <c r="B43" i="2" s="1"/>
  <c r="B44" i="2" s="1"/>
  <c r="B45" i="2" s="1"/>
  <c r="B46" i="2" s="1"/>
  <c r="B49" i="2" s="1"/>
  <c r="B50" i="2" s="1"/>
  <c r="B51" i="2" s="1"/>
  <c r="B52" i="2" s="1"/>
  <c r="B53" i="2" s="1"/>
  <c r="B56" i="2" s="1"/>
  <c r="B39" i="2"/>
  <c r="B57" i="2" l="1"/>
  <c r="B58" i="2" s="1"/>
  <c r="B59" i="2" s="1"/>
  <c r="B60" i="2" s="1"/>
  <c r="B63" i="2" l="1"/>
  <c r="B64" i="2" s="1"/>
  <c r="B65" i="2" s="1"/>
  <c r="B66" i="2" s="1"/>
  <c r="B67" i="2" s="1"/>
  <c r="B70" i="2" s="1"/>
  <c r="B71" i="2" s="1"/>
  <c r="B72" i="2" s="1"/>
  <c r="B73" i="2" s="1"/>
  <c r="B74" i="2" s="1"/>
  <c r="B78" i="2" l="1"/>
  <c r="B79" i="2" s="1"/>
  <c r="B80" i="2" s="1"/>
</calcChain>
</file>

<file path=xl/sharedStrings.xml><?xml version="1.0" encoding="utf-8"?>
<sst xmlns="http://schemas.openxmlformats.org/spreadsheetml/2006/main" count="260" uniqueCount="116">
  <si>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</si>
  <si>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</si>
  <si>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</si>
  <si>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</si>
  <si>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</si>
  <si>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</si>
  <si>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</si>
  <si>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</si>
  <si>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</si>
  <si>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</si>
  <si>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</si>
  <si>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</si>
  <si>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</si>
  <si>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</si>
  <si>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</si>
  <si>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</si>
  <si>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</si>
  <si>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</si>
  <si>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</si>
  <si>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</si>
  <si>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</si>
  <si>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</si>
  <si>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</si>
  <si>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</si>
  <si>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</si>
  <si>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</si>
  <si>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More comment resolution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</si>
  <si>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</si>
  <si>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</si>
  <si>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</si>
  <si>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</si>
  <si>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</si>
  <si>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</si>
  <si>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</si>
  <si>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</si>
  <si>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</si>
  <si>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</si>
  <si>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</si>
  <si>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</si>
  <si>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</si>
  <si>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</si>
  <si>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</si>
  <si>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</si>
  <si>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</si>
  <si>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</si>
  <si>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</si>
  <si>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</si>
  <si>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</si>
  <si>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</si>
  <si>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</si>
  <si>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</si>
  <si>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</si>
  <si>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</si>
  <si>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</si>
  <si>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</si>
  <si>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</si>
  <si>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</si>
  <si>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</si>
  <si>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</si>
  <si>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</si>
  <si>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</si>
  <si>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</si>
  <si>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</si>
  <si>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</si>
  <si>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</si>
  <si>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</si>
  <si>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</si>
  <si>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</si>
  <si>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</si>
  <si>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</si>
  <si>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</si>
  <si>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</si>
  <si>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</si>
  <si>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</si>
  <si>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</si>
  <si>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</si>
  <si>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</si>
  <si>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</si>
  <si>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</si>
  <si>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</si>
  <si>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</si>
  <si>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</si>
  <si>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</si>
  <si>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</si>
  <si>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</si>
  <si>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</si>
  <si>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</si>
  <si>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</si>
  <si>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</si>
  <si>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</si>
  <si>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</si>
  <si>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</si>
  <si>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</si>
  <si>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</si>
  <si>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</si>
  <si>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</si>
  <si>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</si>
  <si>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</si>
  <si>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</si>
  <si>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</si>
  <si>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</si>
  <si>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</si>
  <si>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</si>
  <si>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</si>
  <si>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</si>
  <si>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</si>
  <si>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</si>
  <si>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</si>
  <si>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</si>
  <si>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</si>
  <si>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</si>
  <si>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</si>
  <si>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</si>
  <si>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 xml:space="preserve"> NB PHY Related Comments Resolution</t>
  </si>
  <si>
    <t>Editor's status and reassignment</t>
  </si>
  <si>
    <t>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</si>
</sst>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12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371-02-04ab-consolidated-comments-draft-1-0.xlsm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4" Type="http://schemas.openxmlformats.org/officeDocument/2006/relationships/hyperlink" Target="https://mentor.ieee.org/802.15/dcn/24/15-24-0435-00-04ab-draft-1-comment-resolutions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54</v>
      </c>
      <c r="B1" s="47"/>
      <c r="C1" s="47"/>
      <c r="D1" s="47"/>
      <c r="E1" s="47"/>
      <c r="F1" s="47"/>
      <c r="G1" s="47"/>
      <c r="I1" s="55" t="s">
        <v>108</v>
      </c>
    </row>
    <row r="2" spans="1:9" x14ac:dyDescent="0.25">
      <c r="A2" s="27" t="s">
        <v>34</v>
      </c>
      <c r="B2" s="27" t="s">
        <v>29</v>
      </c>
      <c r="C2" s="27" t="s">
        <v>30</v>
      </c>
      <c r="D2" s="27" t="s">
        <v>31</v>
      </c>
      <c r="E2" s="27" t="s">
        <v>32</v>
      </c>
      <c r="F2" s="27" t="s">
        <v>33</v>
      </c>
      <c r="G2" s="27" t="s">
        <v>35</v>
      </c>
      <c r="I2" s="23" t="s">
        <v>107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82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83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84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81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36</v>
      </c>
      <c r="I10" s="53"/>
    </row>
    <row r="17" spans="8:9" ht="15.75" x14ac:dyDescent="0.25">
      <c r="H17" s="46" t="s">
        <v>55</v>
      </c>
      <c r="I17" s="4" t="s">
        <v>44</v>
      </c>
    </row>
    <row r="18" spans="8:9" x14ac:dyDescent="0.25">
      <c r="I18" s="4" t="s">
        <v>53</v>
      </c>
    </row>
    <row r="19" spans="8:9" x14ac:dyDescent="0.25">
      <c r="I19" s="26" t="s">
        <v>52</v>
      </c>
    </row>
    <row r="20" spans="8:9" x14ac:dyDescent="0.25">
      <c r="I20" t="s">
        <v>51</v>
      </c>
    </row>
    <row r="21" spans="8:9" x14ac:dyDescent="0.25">
      <c r="I21" s="26" t="s">
        <v>45</v>
      </c>
    </row>
    <row r="22" spans="8:9" x14ac:dyDescent="0.25">
      <c r="I22" t="s">
        <v>46</v>
      </c>
    </row>
    <row r="23" spans="8:9" x14ac:dyDescent="0.25">
      <c r="I23" s="26" t="s">
        <v>47</v>
      </c>
    </row>
    <row r="24" spans="8:9" x14ac:dyDescent="0.25">
      <c r="I24" t="s">
        <v>48</v>
      </c>
    </row>
    <row r="25" spans="8:9" x14ac:dyDescent="0.25">
      <c r="I25" s="26" t="s">
        <v>49</v>
      </c>
    </row>
    <row r="26" spans="8:9" x14ac:dyDescent="0.25">
      <c r="I26" s="26" t="s">
        <v>50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27</v>
      </c>
      <c r="E1" s="6" t="s">
        <v>3</v>
      </c>
      <c r="F1" t="s">
        <v>57</v>
      </c>
    </row>
    <row r="2" spans="1:7" x14ac:dyDescent="0.25">
      <c r="A2" s="2">
        <v>45503</v>
      </c>
      <c r="B2" t="s">
        <v>28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28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28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28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28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28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28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28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28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28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28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1"/>
  <sheetViews>
    <sheetView tabSelected="1" topLeftCell="A8" zoomScale="120" zoomScaleNormal="120" workbookViewId="0">
      <selection activeCell="I29" sqref="I2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58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56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85</v>
      </c>
      <c r="D6">
        <v>20</v>
      </c>
      <c r="E6" s="3">
        <f t="shared" si="0"/>
        <v>0.26041666666666669</v>
      </c>
      <c r="G6" s="24" t="s">
        <v>60</v>
      </c>
      <c r="H6" t="s">
        <v>94</v>
      </c>
      <c r="I6" s="26" t="s">
        <v>93</v>
      </c>
    </row>
    <row r="7" spans="1:9" x14ac:dyDescent="0.25">
      <c r="B7" s="24">
        <f>B6+1</f>
        <v>3</v>
      </c>
      <c r="C7" t="s">
        <v>90</v>
      </c>
      <c r="D7">
        <v>20</v>
      </c>
      <c r="E7" s="3">
        <f t="shared" si="0"/>
        <v>0.27430555555555558</v>
      </c>
      <c r="G7" s="24" t="s">
        <v>87</v>
      </c>
      <c r="H7" t="s">
        <v>95</v>
      </c>
      <c r="I7" s="26" t="s">
        <v>86</v>
      </c>
    </row>
    <row r="8" spans="1:9" x14ac:dyDescent="0.25">
      <c r="B8" s="24">
        <f>B7+1</f>
        <v>4</v>
      </c>
      <c r="C8" t="s">
        <v>88</v>
      </c>
      <c r="D8">
        <v>5</v>
      </c>
      <c r="E8" s="3">
        <f t="shared" si="0"/>
        <v>0.28819444444444448</v>
      </c>
      <c r="G8" s="24" t="s">
        <v>89</v>
      </c>
      <c r="H8" t="s">
        <v>96</v>
      </c>
      <c r="I8" s="26" t="s">
        <v>103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101</v>
      </c>
      <c r="D14">
        <v>20</v>
      </c>
      <c r="E14" s="3">
        <f>E13+TIME(0,D13,0)</f>
        <v>0.25347222222222221</v>
      </c>
      <c r="G14" s="24" t="s">
        <v>100</v>
      </c>
      <c r="H14" t="s">
        <v>99</v>
      </c>
      <c r="I14" s="26" t="s">
        <v>102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59</v>
      </c>
      <c r="D16">
        <v>15</v>
      </c>
      <c r="E16" s="3">
        <f>E15+TIME(0,D15,0)</f>
        <v>0.28125</v>
      </c>
      <c r="G16" s="24" t="s">
        <v>91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97</v>
      </c>
      <c r="D21">
        <v>40</v>
      </c>
      <c r="E21" s="3">
        <f t="shared" si="1"/>
        <v>0.25347222222222221</v>
      </c>
      <c r="G21" s="24" t="s">
        <v>87</v>
      </c>
      <c r="H21" t="s">
        <v>95</v>
      </c>
      <c r="I21" s="26" t="s">
        <v>98</v>
      </c>
    </row>
    <row r="22" spans="1:9" x14ac:dyDescent="0.25">
      <c r="B22" s="24">
        <f t="shared" si="2"/>
        <v>8</v>
      </c>
      <c r="C22" t="s">
        <v>114</v>
      </c>
      <c r="D22">
        <v>10</v>
      </c>
      <c r="E22" s="3">
        <f t="shared" si="1"/>
        <v>0.28125</v>
      </c>
      <c r="G22" s="24" t="s">
        <v>115</v>
      </c>
    </row>
    <row r="23" spans="1:9" x14ac:dyDescent="0.25">
      <c r="B23" s="24">
        <f t="shared" si="2"/>
        <v>9</v>
      </c>
      <c r="C23" t="s">
        <v>109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>E27+TIME(0,D27,0)</f>
        <v>0.25</v>
      </c>
      <c r="G28" s="24" t="s">
        <v>23</v>
      </c>
    </row>
    <row r="29" spans="1:9" x14ac:dyDescent="0.25">
      <c r="B29" s="24">
        <f t="shared" ref="B29:B32" si="3">B28+1</f>
        <v>2</v>
      </c>
      <c r="C29" t="s">
        <v>101</v>
      </c>
      <c r="D29">
        <v>25</v>
      </c>
      <c r="E29" s="3">
        <f>E28+TIME(0,D28,0)</f>
        <v>0.25347222222222221</v>
      </c>
      <c r="G29" s="24" t="s">
        <v>100</v>
      </c>
      <c r="H29" t="s">
        <v>99</v>
      </c>
      <c r="I29" s="26"/>
    </row>
    <row r="30" spans="1:9" x14ac:dyDescent="0.25">
      <c r="B30" s="24">
        <f t="shared" si="3"/>
        <v>3</v>
      </c>
      <c r="C30" t="s">
        <v>113</v>
      </c>
      <c r="D30">
        <v>25</v>
      </c>
      <c r="E30" s="3">
        <f>E29+TIME(0,D29,0)</f>
        <v>0.27083333333333331</v>
      </c>
      <c r="G30" s="24" t="s">
        <v>112</v>
      </c>
      <c r="H30" t="s">
        <v>111</v>
      </c>
      <c r="I30" s="26" t="s">
        <v>110</v>
      </c>
    </row>
    <row r="31" spans="1:9" x14ac:dyDescent="0.25">
      <c r="B31" s="24">
        <f t="shared" si="3"/>
        <v>4</v>
      </c>
      <c r="C31" t="s">
        <v>109</v>
      </c>
      <c r="D31">
        <v>5</v>
      </c>
      <c r="E31" s="3">
        <f>E30+TIME(0,D30,0)</f>
        <v>0.28819444444444442</v>
      </c>
      <c r="G31" s="24" t="s">
        <v>24</v>
      </c>
      <c r="I31" s="26"/>
    </row>
    <row r="32" spans="1:9" x14ac:dyDescent="0.25">
      <c r="B32" s="24">
        <f t="shared" si="3"/>
        <v>5</v>
      </c>
      <c r="C32" t="s">
        <v>8</v>
      </c>
      <c r="D32">
        <v>0</v>
      </c>
      <c r="E32" s="3">
        <f t="shared" ref="E29:E32" si="4">E31+TIME(0,D31,0)</f>
        <v>0.29166666666666663</v>
      </c>
      <c r="G32" s="24" t="s">
        <v>23</v>
      </c>
    </row>
    <row r="34" spans="1:9" s="4" customFormat="1" x14ac:dyDescent="0.25">
      <c r="A34" s="25">
        <f>Summary!$A$6</f>
        <v>45519</v>
      </c>
      <c r="B34" s="23"/>
      <c r="C34" s="4" t="str">
        <f>Summary!$B$7</f>
        <v>Comment Resolution</v>
      </c>
      <c r="E34" s="5">
        <f>Summary!F6</f>
        <v>0.25</v>
      </c>
      <c r="F34" s="5">
        <f>E34+TIME(-$E$1,0,0)</f>
        <v>0.54166666666666674</v>
      </c>
      <c r="G34" s="23"/>
    </row>
    <row r="35" spans="1:9" x14ac:dyDescent="0.25">
      <c r="A35" s="2"/>
      <c r="B35" s="24">
        <f>B32+1</f>
        <v>6</v>
      </c>
      <c r="C35" t="s">
        <v>9</v>
      </c>
      <c r="D35">
        <v>5</v>
      </c>
      <c r="E35" s="3">
        <f>E34+TIME(0,D34,0)</f>
        <v>0.25</v>
      </c>
      <c r="G35" s="24" t="s">
        <v>23</v>
      </c>
    </row>
    <row r="36" spans="1:9" x14ac:dyDescent="0.25">
      <c r="B36" s="24">
        <f>B35+1</f>
        <v>7</v>
      </c>
      <c r="C36" t="s">
        <v>26</v>
      </c>
      <c r="D36">
        <v>20</v>
      </c>
      <c r="E36" s="3">
        <f>E35+TIME(0,D35,0)</f>
        <v>0.25347222222222221</v>
      </c>
      <c r="G36" s="24" t="s">
        <v>24</v>
      </c>
      <c r="I36" s="26"/>
    </row>
    <row r="37" spans="1:9" x14ac:dyDescent="0.25">
      <c r="B37" s="24">
        <f>B36+1</f>
        <v>8</v>
      </c>
      <c r="C37" t="s">
        <v>26</v>
      </c>
      <c r="D37">
        <v>20</v>
      </c>
      <c r="E37" s="3">
        <f>E36+TIME(0,D36,0)</f>
        <v>0.2673611111111111</v>
      </c>
      <c r="G37" s="24" t="s">
        <v>24</v>
      </c>
    </row>
    <row r="38" spans="1:9" x14ac:dyDescent="0.25">
      <c r="B38" s="24">
        <f>B37+1</f>
        <v>9</v>
      </c>
      <c r="C38" t="s">
        <v>92</v>
      </c>
      <c r="D38">
        <v>15</v>
      </c>
      <c r="E38" s="3">
        <f>E37+TIME(0,D37,0)</f>
        <v>0.28125</v>
      </c>
      <c r="G38" s="24" t="s">
        <v>24</v>
      </c>
    </row>
    <row r="39" spans="1:9" x14ac:dyDescent="0.25">
      <c r="B39" s="24">
        <f>B38+1</f>
        <v>10</v>
      </c>
      <c r="C39" t="s">
        <v>8</v>
      </c>
      <c r="E39" s="3">
        <f>E38+TIME(0,D38,0)</f>
        <v>0.29166666666666669</v>
      </c>
      <c r="G39" s="24" t="s">
        <v>23</v>
      </c>
    </row>
    <row r="41" spans="1:9" s="4" customFormat="1" x14ac:dyDescent="0.25">
      <c r="A41" s="25">
        <f>Summary!$A$7</f>
        <v>45524</v>
      </c>
      <c r="C41" s="4" t="str">
        <f>Summary!$B$7</f>
        <v>Comment Resolution</v>
      </c>
    </row>
    <row r="42" spans="1:9" x14ac:dyDescent="0.25">
      <c r="A42" s="2"/>
      <c r="B42" s="24">
        <f>B38+1</f>
        <v>10</v>
      </c>
      <c r="C42" t="s">
        <v>9</v>
      </c>
      <c r="D42">
        <v>5</v>
      </c>
      <c r="E42" s="5">
        <f>Summary!F7</f>
        <v>0.25</v>
      </c>
      <c r="F42" s="5">
        <f>E42+TIME(-$E$1,0,0)</f>
        <v>0.54166666666666674</v>
      </c>
      <c r="G42" s="24" t="s">
        <v>23</v>
      </c>
    </row>
    <row r="43" spans="1:9" x14ac:dyDescent="0.25">
      <c r="A43" s="2"/>
      <c r="B43" s="24">
        <f t="shared" ref="B43:B44" si="5">B42+1</f>
        <v>11</v>
      </c>
      <c r="C43" t="str">
        <f>Summary!$B$3</f>
        <v>Comment Resolution</v>
      </c>
      <c r="D43">
        <v>20</v>
      </c>
      <c r="E43" s="3">
        <f t="shared" ref="E43:E44" si="6">E42+TIME(0,D42,0)</f>
        <v>0.25347222222222221</v>
      </c>
      <c r="F43" s="5"/>
      <c r="G43" s="24" t="s">
        <v>24</v>
      </c>
    </row>
    <row r="44" spans="1:9" x14ac:dyDescent="0.25">
      <c r="A44" s="2"/>
      <c r="B44" s="24">
        <f t="shared" si="5"/>
        <v>12</v>
      </c>
      <c r="C44" t="str">
        <f>Summary!$B$3</f>
        <v>Comment Resolution</v>
      </c>
      <c r="D44">
        <v>20</v>
      </c>
      <c r="E44" s="3">
        <f t="shared" si="6"/>
        <v>0.2673611111111111</v>
      </c>
      <c r="F44" s="5"/>
      <c r="G44" s="24" t="s">
        <v>24</v>
      </c>
    </row>
    <row r="45" spans="1:9" x14ac:dyDescent="0.25">
      <c r="B45" s="24">
        <f>B44+1</f>
        <v>13</v>
      </c>
      <c r="C45" t="s">
        <v>104</v>
      </c>
      <c r="D45">
        <v>15</v>
      </c>
      <c r="E45" s="3">
        <f>E44+TIME(0,D44,0)</f>
        <v>0.28125</v>
      </c>
      <c r="G45" s="24" t="s">
        <v>24</v>
      </c>
    </row>
    <row r="46" spans="1:9" x14ac:dyDescent="0.25">
      <c r="B46" s="24">
        <f>B45+1</f>
        <v>14</v>
      </c>
      <c r="C46" t="s">
        <v>8</v>
      </c>
      <c r="D46">
        <v>0</v>
      </c>
      <c r="E46" s="3">
        <f>E45+TIME(0,D45,0)</f>
        <v>0.29166666666666669</v>
      </c>
      <c r="G46" s="24" t="s">
        <v>23</v>
      </c>
    </row>
    <row r="47" spans="1:9" x14ac:dyDescent="0.25">
      <c r="A47" s="2"/>
    </row>
    <row r="48" spans="1:9" s="4" customFormat="1" x14ac:dyDescent="0.25">
      <c r="A48" s="25">
        <f>Summary!$A$8</f>
        <v>45526</v>
      </c>
      <c r="B48" s="23"/>
      <c r="C48" s="4" t="str">
        <f>Summary!$B$8</f>
        <v>Comment Resolution</v>
      </c>
      <c r="E48" s="5">
        <f>Summary!F8</f>
        <v>0.25</v>
      </c>
      <c r="F48" s="5">
        <f>E48+TIME(-$E$1,0,0)</f>
        <v>0.54166666666666674</v>
      </c>
      <c r="G48" s="23"/>
    </row>
    <row r="49" spans="1:7" x14ac:dyDescent="0.25">
      <c r="B49" s="24">
        <f>B46+1</f>
        <v>15</v>
      </c>
      <c r="C49" t="s">
        <v>9</v>
      </c>
      <c r="D49">
        <v>5</v>
      </c>
      <c r="E49" s="3">
        <f t="shared" ref="E49:E53" si="7">E48+TIME(0,D48,0)</f>
        <v>0.25</v>
      </c>
      <c r="F49" s="5"/>
      <c r="G49" s="24" t="s">
        <v>23</v>
      </c>
    </row>
    <row r="50" spans="1:7" x14ac:dyDescent="0.25">
      <c r="B50" s="24">
        <f>B49+1</f>
        <v>16</v>
      </c>
      <c r="C50" t="str">
        <f>Summary!$B$3</f>
        <v>Comment Resolution</v>
      </c>
      <c r="D50">
        <v>20</v>
      </c>
      <c r="E50" s="3">
        <f t="shared" si="7"/>
        <v>0.25347222222222221</v>
      </c>
      <c r="F50" s="5"/>
      <c r="G50" s="24" t="s">
        <v>24</v>
      </c>
    </row>
    <row r="51" spans="1:7" x14ac:dyDescent="0.25">
      <c r="B51" s="24">
        <f>B50+1</f>
        <v>17</v>
      </c>
      <c r="C51" t="str">
        <f>Summary!$B$3</f>
        <v>Comment Resolution</v>
      </c>
      <c r="D51">
        <v>20</v>
      </c>
      <c r="E51" s="3">
        <f t="shared" si="7"/>
        <v>0.2673611111111111</v>
      </c>
      <c r="F51" s="5"/>
      <c r="G51" s="24" t="s">
        <v>24</v>
      </c>
    </row>
    <row r="52" spans="1:7" x14ac:dyDescent="0.25">
      <c r="B52" s="24">
        <f>B51+1</f>
        <v>18</v>
      </c>
      <c r="C52" t="str">
        <f>Summary!$B$3</f>
        <v>Comment Resolution</v>
      </c>
      <c r="D52">
        <v>15</v>
      </c>
      <c r="E52" s="3">
        <f t="shared" si="7"/>
        <v>0.28125</v>
      </c>
      <c r="G52" s="24" t="s">
        <v>24</v>
      </c>
    </row>
    <row r="53" spans="1:7" x14ac:dyDescent="0.25">
      <c r="B53" s="24">
        <f>B52+1</f>
        <v>19</v>
      </c>
      <c r="C53" t="s">
        <v>8</v>
      </c>
      <c r="E53" s="3">
        <f t="shared" si="7"/>
        <v>0.29166666666666669</v>
      </c>
      <c r="G53" s="24" t="s">
        <v>23</v>
      </c>
    </row>
    <row r="54" spans="1:7" x14ac:dyDescent="0.25">
      <c r="E54" s="3"/>
    </row>
    <row r="55" spans="1:7" s="4" customFormat="1" x14ac:dyDescent="0.25">
      <c r="A55" s="25">
        <f>Summary!$A$9</f>
        <v>45531</v>
      </c>
      <c r="B55" s="23"/>
      <c r="C55" s="4" t="str">
        <f>Summary!$B$9</f>
        <v>Comment Resolution</v>
      </c>
      <c r="E55" s="5">
        <f>Summary!F9</f>
        <v>0.25</v>
      </c>
      <c r="F55" s="5">
        <f>E55+TIME(-$E$1,0,0)</f>
        <v>0.54166666666666674</v>
      </c>
      <c r="G55" s="24"/>
    </row>
    <row r="56" spans="1:7" x14ac:dyDescent="0.25">
      <c r="B56" s="24">
        <f>B53+1</f>
        <v>20</v>
      </c>
      <c r="C56" t="s">
        <v>9</v>
      </c>
      <c r="D56">
        <v>5</v>
      </c>
      <c r="E56" s="3">
        <f>E55+TIME(0,D55,0)</f>
        <v>0.25</v>
      </c>
      <c r="G56" s="24" t="s">
        <v>23</v>
      </c>
    </row>
    <row r="57" spans="1:7" x14ac:dyDescent="0.25">
      <c r="B57" s="24">
        <f>B56+1</f>
        <v>21</v>
      </c>
      <c r="C57" t="str">
        <f>Summary!$B$3</f>
        <v>Comment Resolution</v>
      </c>
      <c r="D57">
        <v>20</v>
      </c>
      <c r="E57" s="3">
        <f t="shared" ref="E57:E59" si="8">E56+TIME(0,D56,0)</f>
        <v>0.25347222222222221</v>
      </c>
      <c r="F57" s="5"/>
      <c r="G57" s="24" t="s">
        <v>24</v>
      </c>
    </row>
    <row r="58" spans="1:7" x14ac:dyDescent="0.25">
      <c r="B58" s="24">
        <f>B57+1</f>
        <v>22</v>
      </c>
      <c r="C58" t="str">
        <f>Summary!$B$3</f>
        <v>Comment Resolution</v>
      </c>
      <c r="D58">
        <v>20</v>
      </c>
      <c r="E58" s="3">
        <f t="shared" si="8"/>
        <v>0.2673611111111111</v>
      </c>
      <c r="F58" s="5"/>
      <c r="G58" s="24" t="s">
        <v>24</v>
      </c>
    </row>
    <row r="59" spans="1:7" x14ac:dyDescent="0.25">
      <c r="B59" s="24">
        <f>B58+1</f>
        <v>23</v>
      </c>
      <c r="C59" t="s">
        <v>104</v>
      </c>
      <c r="D59">
        <v>15</v>
      </c>
      <c r="E59" s="3">
        <f t="shared" si="8"/>
        <v>0.28125</v>
      </c>
      <c r="G59" s="24" t="s">
        <v>24</v>
      </c>
    </row>
    <row r="60" spans="1:7" x14ac:dyDescent="0.25">
      <c r="A60" s="2"/>
      <c r="B60" s="24">
        <f>B59+1</f>
        <v>24</v>
      </c>
      <c r="C60" t="s">
        <v>8</v>
      </c>
      <c r="E60" s="3">
        <f>E59+TIME(0,D59,0)</f>
        <v>0.29166666666666669</v>
      </c>
      <c r="G60" s="24" t="s">
        <v>23</v>
      </c>
    </row>
    <row r="61" spans="1:7" x14ac:dyDescent="0.25">
      <c r="A61" s="2"/>
      <c r="E61" s="3"/>
      <c r="F61" s="5"/>
    </row>
    <row r="62" spans="1:7" s="4" customFormat="1" x14ac:dyDescent="0.25">
      <c r="A62" s="25">
        <f>Summary!$A$10</f>
        <v>45533</v>
      </c>
      <c r="B62" s="23"/>
      <c r="C62" s="4" t="str">
        <f>Summary!$B$10</f>
        <v>Comment Resolution</v>
      </c>
      <c r="E62" s="5">
        <f>Summary!F10</f>
        <v>0.25</v>
      </c>
      <c r="F62" s="5">
        <f>E62+TIME(-$E$1,0,0)</f>
        <v>0.54166666666666674</v>
      </c>
      <c r="G62" s="23"/>
    </row>
    <row r="63" spans="1:7" x14ac:dyDescent="0.25">
      <c r="B63" s="24">
        <f>B60+1</f>
        <v>25</v>
      </c>
      <c r="C63" t="s">
        <v>9</v>
      </c>
      <c r="D63">
        <v>5</v>
      </c>
      <c r="E63" s="3">
        <f>E62+TIME(0,D62,0)</f>
        <v>0.25</v>
      </c>
      <c r="G63" s="24" t="s">
        <v>23</v>
      </c>
    </row>
    <row r="64" spans="1:7" x14ac:dyDescent="0.25">
      <c r="B64" s="24">
        <f>B63+1</f>
        <v>26</v>
      </c>
      <c r="C64" t="str">
        <f>Summary!$B$3</f>
        <v>Comment Resolution</v>
      </c>
      <c r="D64">
        <v>20</v>
      </c>
      <c r="E64" s="3">
        <f t="shared" ref="E64:E66" si="9">E63+TIME(0,D63,0)</f>
        <v>0.25347222222222221</v>
      </c>
      <c r="F64" s="5"/>
      <c r="G64" s="24" t="s">
        <v>24</v>
      </c>
    </row>
    <row r="65" spans="1:9" x14ac:dyDescent="0.25">
      <c r="B65" s="24">
        <f>B64+1</f>
        <v>27</v>
      </c>
      <c r="C65" t="str">
        <f>Summary!$B$3</f>
        <v>Comment Resolution</v>
      </c>
      <c r="D65">
        <v>20</v>
      </c>
      <c r="E65" s="3">
        <f t="shared" si="9"/>
        <v>0.2673611111111111</v>
      </c>
      <c r="F65" s="5"/>
      <c r="G65" s="24" t="s">
        <v>24</v>
      </c>
    </row>
    <row r="66" spans="1:9" x14ac:dyDescent="0.25">
      <c r="B66" s="24">
        <f>B65+1</f>
        <v>28</v>
      </c>
      <c r="C66" t="str">
        <f>Summary!$B$3</f>
        <v>Comment Resolution</v>
      </c>
      <c r="D66">
        <v>15</v>
      </c>
      <c r="E66" s="3">
        <f t="shared" si="9"/>
        <v>0.28125</v>
      </c>
      <c r="G66" s="24" t="s">
        <v>24</v>
      </c>
    </row>
    <row r="67" spans="1:9" x14ac:dyDescent="0.25">
      <c r="A67" s="2"/>
      <c r="B67" s="24">
        <f>B66+1</f>
        <v>29</v>
      </c>
      <c r="C67" t="s">
        <v>8</v>
      </c>
      <c r="E67" s="3">
        <f>E66+TIME(0,D66,0)</f>
        <v>0.29166666666666669</v>
      </c>
      <c r="G67" s="24" t="s">
        <v>23</v>
      </c>
    </row>
    <row r="68" spans="1:9" x14ac:dyDescent="0.25">
      <c r="A68" s="2"/>
      <c r="E68" s="3"/>
    </row>
    <row r="69" spans="1:9" s="4" customFormat="1" x14ac:dyDescent="0.25">
      <c r="A69" s="25">
        <f>Summary!$A$11</f>
        <v>45538</v>
      </c>
      <c r="B69" s="23"/>
      <c r="C69" s="4" t="str">
        <f>Summary!$B$11</f>
        <v>Comment Resolution</v>
      </c>
      <c r="E69" s="5">
        <f>Summary!F11</f>
        <v>0.25</v>
      </c>
      <c r="F69" s="5">
        <f>E69+TIME(-$E$1,0,0)</f>
        <v>0.54166666666666674</v>
      </c>
      <c r="G69" s="23"/>
    </row>
    <row r="70" spans="1:9" x14ac:dyDescent="0.25">
      <c r="B70" s="24">
        <f>B67+1</f>
        <v>30</v>
      </c>
      <c r="C70" t="s">
        <v>9</v>
      </c>
      <c r="D70">
        <v>5</v>
      </c>
      <c r="E70" s="3">
        <f>E69+TIME(0,D69,0)</f>
        <v>0.25</v>
      </c>
      <c r="G70" s="24" t="s">
        <v>23</v>
      </c>
    </row>
    <row r="71" spans="1:9" x14ac:dyDescent="0.25">
      <c r="B71" s="24">
        <f>B70+1</f>
        <v>31</v>
      </c>
      <c r="C71" t="str">
        <f>Summary!$B$3</f>
        <v>Comment Resolution</v>
      </c>
      <c r="D71">
        <v>20</v>
      </c>
      <c r="E71" s="3">
        <f t="shared" ref="E71:E73" si="10">E70+TIME(0,D70,0)</f>
        <v>0.25347222222222221</v>
      </c>
      <c r="F71" s="5"/>
      <c r="G71" s="24" t="s">
        <v>24</v>
      </c>
      <c r="I71" s="26"/>
    </row>
    <row r="72" spans="1:9" x14ac:dyDescent="0.25">
      <c r="B72" s="24">
        <f>B71+1</f>
        <v>32</v>
      </c>
      <c r="C72" t="str">
        <f>Summary!$B$3</f>
        <v>Comment Resolution</v>
      </c>
      <c r="D72">
        <v>20</v>
      </c>
      <c r="E72" s="3">
        <f t="shared" si="10"/>
        <v>0.2673611111111111</v>
      </c>
      <c r="F72" s="5"/>
      <c r="G72" s="24" t="s">
        <v>24</v>
      </c>
      <c r="I72" s="26"/>
    </row>
    <row r="73" spans="1:9" x14ac:dyDescent="0.25">
      <c r="B73" s="24">
        <f>B72+1</f>
        <v>33</v>
      </c>
      <c r="C73" t="s">
        <v>104</v>
      </c>
      <c r="D73">
        <v>15</v>
      </c>
      <c r="E73" s="3">
        <f t="shared" si="10"/>
        <v>0.28125</v>
      </c>
      <c r="G73" s="24" t="s">
        <v>24</v>
      </c>
    </row>
    <row r="74" spans="1:9" x14ac:dyDescent="0.25">
      <c r="A74" s="2"/>
      <c r="B74" s="24">
        <f>B73+1</f>
        <v>34</v>
      </c>
      <c r="C74" t="s">
        <v>8</v>
      </c>
      <c r="E74" s="3">
        <f>E73+TIME(0,D73,0)</f>
        <v>0.29166666666666669</v>
      </c>
      <c r="G74" s="24" t="s">
        <v>23</v>
      </c>
    </row>
    <row r="75" spans="1:9" x14ac:dyDescent="0.25">
      <c r="A75" s="2"/>
      <c r="E75" s="3"/>
    </row>
    <row r="76" spans="1:9" s="4" customFormat="1" x14ac:dyDescent="0.25">
      <c r="A76" s="25">
        <f>Summary!$A$12</f>
        <v>45540</v>
      </c>
      <c r="B76" s="23"/>
      <c r="C76" s="4" t="str">
        <f>Summary!$B$12</f>
        <v>Comment Resolution</v>
      </c>
      <c r="E76" s="5">
        <f>Summary!F12</f>
        <v>0.25</v>
      </c>
      <c r="F76" s="5">
        <f>E76+TIME(-$E$1,0,0)</f>
        <v>0.54166666666666674</v>
      </c>
      <c r="G76" s="23"/>
    </row>
    <row r="77" spans="1:9" x14ac:dyDescent="0.25">
      <c r="B77" s="24">
        <f>B74+1</f>
        <v>35</v>
      </c>
      <c r="C77" t="s">
        <v>9</v>
      </c>
      <c r="D77">
        <v>5</v>
      </c>
      <c r="E77" s="3">
        <f>E76+TIME(0,D76,0)</f>
        <v>0.25</v>
      </c>
      <c r="G77" s="24" t="s">
        <v>23</v>
      </c>
    </row>
    <row r="78" spans="1:9" x14ac:dyDescent="0.25">
      <c r="B78" s="24">
        <f>B77+1</f>
        <v>36</v>
      </c>
      <c r="C78" t="s">
        <v>24</v>
      </c>
      <c r="D78">
        <v>30</v>
      </c>
      <c r="E78" s="3">
        <f>E77+TIME(0,D77,0)</f>
        <v>0.25347222222222221</v>
      </c>
      <c r="G78" s="24" t="s">
        <v>24</v>
      </c>
      <c r="I78" s="26"/>
    </row>
    <row r="79" spans="1:9" x14ac:dyDescent="0.25">
      <c r="B79" s="24">
        <f>B78+1</f>
        <v>37</v>
      </c>
      <c r="C79" t="s">
        <v>105</v>
      </c>
      <c r="D79">
        <v>25</v>
      </c>
      <c r="E79" s="3">
        <f>E78+TIME(0,D78,0)</f>
        <v>0.27430555555555552</v>
      </c>
      <c r="G79" s="24" t="s">
        <v>24</v>
      </c>
      <c r="I79" s="26"/>
    </row>
    <row r="80" spans="1:9" x14ac:dyDescent="0.25">
      <c r="B80" s="24">
        <f>B79+1</f>
        <v>38</v>
      </c>
      <c r="C80" t="s">
        <v>106</v>
      </c>
      <c r="D80">
        <v>0</v>
      </c>
      <c r="E80" s="3">
        <f>E79+TIME(0,D79,0)</f>
        <v>0.29166666666666663</v>
      </c>
      <c r="G80" s="24" t="s">
        <v>23</v>
      </c>
    </row>
    <row r="81" spans="1:9" x14ac:dyDescent="0.25">
      <c r="A81" s="2"/>
    </row>
    <row r="82" spans="1:9" s="4" customFormat="1" x14ac:dyDescent="0.25">
      <c r="A82" s="25"/>
      <c r="B82" s="23"/>
      <c r="C82" s="4">
        <f>Summary!B13</f>
        <v>0</v>
      </c>
      <c r="G82" s="23"/>
    </row>
    <row r="83" spans="1:9" x14ac:dyDescent="0.25">
      <c r="E83" s="5"/>
      <c r="F83" s="5"/>
    </row>
    <row r="84" spans="1:9" x14ac:dyDescent="0.25">
      <c r="E84" s="3"/>
    </row>
    <row r="85" spans="1:9" x14ac:dyDescent="0.25">
      <c r="E85" s="3"/>
      <c r="I85" s="26"/>
    </row>
    <row r="86" spans="1:9" x14ac:dyDescent="0.25">
      <c r="E86" s="3"/>
    </row>
    <row r="87" spans="1:9" x14ac:dyDescent="0.25">
      <c r="E87" s="3"/>
    </row>
    <row r="88" spans="1:9" x14ac:dyDescent="0.25">
      <c r="E88" s="3"/>
    </row>
    <row r="89" spans="1:9" x14ac:dyDescent="0.25">
      <c r="A89" s="25"/>
    </row>
    <row r="90" spans="1:9" x14ac:dyDescent="0.25">
      <c r="E90" s="5"/>
      <c r="F90" s="5"/>
    </row>
    <row r="91" spans="1:9" x14ac:dyDescent="0.25">
      <c r="E91" s="3"/>
    </row>
    <row r="92" spans="1:9" x14ac:dyDescent="0.25">
      <c r="E92" s="3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A96" s="25"/>
    </row>
    <row r="97" spans="1:5" x14ac:dyDescent="0.25">
      <c r="E97" s="5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3" spans="1:5" x14ac:dyDescent="0.25">
      <c r="A103" s="25"/>
    </row>
    <row r="104" spans="1:5" x14ac:dyDescent="0.25">
      <c r="A104" s="25"/>
      <c r="E104" s="5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A109" s="25"/>
      <c r="E109" s="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A117" s="25"/>
      <c r="E117" s="5"/>
    </row>
    <row r="118" spans="1:5" x14ac:dyDescent="0.25">
      <c r="A118" s="25"/>
    </row>
    <row r="119" spans="1:5" x14ac:dyDescent="0.25">
      <c r="A119" s="25"/>
      <c r="E119" s="5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A124" s="25"/>
      <c r="E124" s="5"/>
    </row>
    <row r="125" spans="1:5" x14ac:dyDescent="0.25">
      <c r="A125" s="2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E128" s="3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A132" s="25"/>
      <c r="E132" s="5"/>
    </row>
    <row r="133" spans="1:5" x14ac:dyDescent="0.25">
      <c r="A133" s="25"/>
    </row>
    <row r="134" spans="1:5" x14ac:dyDescent="0.25">
      <c r="A134" s="25"/>
      <c r="E134" s="5"/>
    </row>
    <row r="135" spans="1:5" x14ac:dyDescent="0.25">
      <c r="E135" s="3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A139" s="25"/>
      <c r="E139" s="5"/>
    </row>
    <row r="140" spans="1:5" x14ac:dyDescent="0.25">
      <c r="A140" s="25"/>
    </row>
    <row r="141" spans="1:5" x14ac:dyDescent="0.25">
      <c r="E141" s="5"/>
    </row>
    <row r="142" spans="1:5" x14ac:dyDescent="0.25">
      <c r="E142" s="3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7" spans="1:5" x14ac:dyDescent="0.25">
      <c r="A147" s="25"/>
    </row>
    <row r="148" spans="1:5" x14ac:dyDescent="0.25">
      <c r="E148" s="5"/>
    </row>
    <row r="149" spans="1:5" x14ac:dyDescent="0.25">
      <c r="E149" s="3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4" spans="1:5" x14ac:dyDescent="0.25">
      <c r="A154" s="25"/>
    </row>
    <row r="155" spans="1:5" x14ac:dyDescent="0.25">
      <c r="E155" s="5"/>
    </row>
    <row r="156" spans="1:5" x14ac:dyDescent="0.25">
      <c r="E156" s="3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1" spans="1:5" x14ac:dyDescent="0.25">
      <c r="A161" s="25"/>
      <c r="C161" s="54"/>
    </row>
    <row r="162" spans="1:5" x14ac:dyDescent="0.25">
      <c r="E162" s="5"/>
    </row>
    <row r="163" spans="1:5" x14ac:dyDescent="0.25">
      <c r="A163" s="25"/>
      <c r="C163" s="54"/>
      <c r="E163" s="5"/>
    </row>
    <row r="164" spans="1:5" x14ac:dyDescent="0.25">
      <c r="A164" s="25"/>
      <c r="E164" s="5"/>
    </row>
    <row r="165" spans="1:5" x14ac:dyDescent="0.25">
      <c r="A165" s="25"/>
      <c r="C165" s="2"/>
    </row>
    <row r="166" spans="1:5" x14ac:dyDescent="0.25">
      <c r="E166" s="5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2" spans="1:5" x14ac:dyDescent="0.25">
      <c r="A172" s="25"/>
    </row>
    <row r="173" spans="1:5" x14ac:dyDescent="0.25">
      <c r="E173" s="5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9" spans="1:5" x14ac:dyDescent="0.25">
      <c r="A179" s="25"/>
      <c r="C179" s="2"/>
    </row>
    <row r="180" spans="1:5" x14ac:dyDescent="0.25">
      <c r="E180" s="5"/>
    </row>
    <row r="181" spans="1:5" x14ac:dyDescent="0.25">
      <c r="E181" s="3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6" spans="1:5" x14ac:dyDescent="0.25">
      <c r="A186" s="25"/>
      <c r="C186" s="2"/>
    </row>
    <row r="187" spans="1:5" x14ac:dyDescent="0.25">
      <c r="E187" s="5"/>
    </row>
    <row r="188" spans="1:5" x14ac:dyDescent="0.25">
      <c r="E188" s="3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</hyperlinks>
  <pageMargins left="0.7" right="0.7" top="0.75" bottom="0.75" header="0.3" footer="0.3"/>
  <pageSetup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61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63</v>
      </c>
      <c r="B5" s="7" t="s">
        <v>37</v>
      </c>
      <c r="C5" s="7" t="s">
        <v>39</v>
      </c>
    </row>
    <row r="6" spans="1:3" ht="17.25" thickBot="1" x14ac:dyDescent="0.3">
      <c r="A6" s="9" t="s">
        <v>65</v>
      </c>
      <c r="B6" s="8" t="s">
        <v>38</v>
      </c>
      <c r="C6" s="9" t="s">
        <v>40</v>
      </c>
    </row>
    <row r="7" spans="1:3" ht="17.25" thickBot="1" x14ac:dyDescent="0.3">
      <c r="A7" s="9" t="s">
        <v>67</v>
      </c>
      <c r="B7" s="8" t="s">
        <v>41</v>
      </c>
      <c r="C7" s="9" t="s">
        <v>14</v>
      </c>
    </row>
    <row r="8" spans="1:3" ht="17.25" thickBot="1" x14ac:dyDescent="0.3">
      <c r="A8" s="9" t="s">
        <v>69</v>
      </c>
      <c r="B8" s="8" t="s">
        <v>42</v>
      </c>
      <c r="C8" s="9" t="s">
        <v>43</v>
      </c>
    </row>
    <row r="9" spans="1:3" ht="17.25" thickBot="1" x14ac:dyDescent="0.3">
      <c r="A9" s="9" t="s">
        <v>71</v>
      </c>
      <c r="B9" s="8" t="s">
        <v>15</v>
      </c>
      <c r="C9" s="9" t="s">
        <v>16</v>
      </c>
    </row>
    <row r="10" spans="1:3" ht="17.25" thickBot="1" x14ac:dyDescent="0.3">
      <c r="A10" s="9" t="s">
        <v>73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69</v>
      </c>
      <c r="B14" s="7" t="s">
        <v>37</v>
      </c>
      <c r="C14" s="7" t="s">
        <v>39</v>
      </c>
    </row>
    <row r="15" spans="1:3" ht="17.25" thickBot="1" x14ac:dyDescent="0.3">
      <c r="A15" s="9" t="s">
        <v>75</v>
      </c>
      <c r="B15" s="8" t="s">
        <v>38</v>
      </c>
      <c r="C15" s="9" t="s">
        <v>40</v>
      </c>
    </row>
    <row r="16" spans="1:3" ht="17.25" thickBot="1" x14ac:dyDescent="0.3">
      <c r="A16" s="9" t="s">
        <v>76</v>
      </c>
      <c r="B16" s="8" t="s">
        <v>41</v>
      </c>
      <c r="C16" s="9" t="s">
        <v>14</v>
      </c>
    </row>
    <row r="17" spans="1:3" ht="17.25" thickBot="1" x14ac:dyDescent="0.3">
      <c r="A17" s="9" t="s">
        <v>80</v>
      </c>
      <c r="B17" s="8" t="s">
        <v>42</v>
      </c>
      <c r="C17" s="9" t="s">
        <v>43</v>
      </c>
    </row>
    <row r="18" spans="1:3" ht="17.25" thickBot="1" x14ac:dyDescent="0.3">
      <c r="A18" s="9" t="s">
        <v>78</v>
      </c>
      <c r="B18" s="8" t="s">
        <v>15</v>
      </c>
      <c r="C18" s="9" t="s">
        <v>16</v>
      </c>
    </row>
    <row r="19" spans="1:3" ht="17.25" thickBot="1" x14ac:dyDescent="0.3">
      <c r="A19" s="9" t="s">
        <v>79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50" t="s">
        <v>62</v>
      </c>
      <c r="B1" s="51" t="s">
        <v>63</v>
      </c>
      <c r="C1" s="50" t="s">
        <v>37</v>
      </c>
      <c r="D1" s="51" t="s">
        <v>39</v>
      </c>
    </row>
    <row r="2" spans="1:4" x14ac:dyDescent="0.25">
      <c r="A2" s="50" t="s">
        <v>64</v>
      </c>
      <c r="B2" s="51" t="s">
        <v>65</v>
      </c>
      <c r="C2" s="50" t="s">
        <v>38</v>
      </c>
      <c r="D2" s="51" t="s">
        <v>40</v>
      </c>
    </row>
    <row r="3" spans="1:4" x14ac:dyDescent="0.25">
      <c r="A3" s="50" t="s">
        <v>66</v>
      </c>
      <c r="B3" s="51" t="s">
        <v>67</v>
      </c>
      <c r="C3" s="50" t="s">
        <v>41</v>
      </c>
      <c r="D3" s="51" t="s">
        <v>14</v>
      </c>
    </row>
    <row r="4" spans="1:4" x14ac:dyDescent="0.25">
      <c r="A4" s="50" t="s">
        <v>68</v>
      </c>
      <c r="B4" s="51" t="s">
        <v>69</v>
      </c>
      <c r="C4" s="50" t="s">
        <v>42</v>
      </c>
      <c r="D4" s="51" t="s">
        <v>43</v>
      </c>
    </row>
    <row r="5" spans="1:4" x14ac:dyDescent="0.25">
      <c r="A5" s="50" t="s">
        <v>70</v>
      </c>
      <c r="B5" s="51" t="s">
        <v>71</v>
      </c>
      <c r="C5" s="50" t="s">
        <v>15</v>
      </c>
      <c r="D5" s="51" t="s">
        <v>16</v>
      </c>
    </row>
    <row r="6" spans="1:4" x14ac:dyDescent="0.25">
      <c r="A6" s="50" t="s">
        <v>72</v>
      </c>
      <c r="B6" s="51" t="s">
        <v>73</v>
      </c>
      <c r="C6" s="50" t="s">
        <v>17</v>
      </c>
      <c r="D6" s="51" t="s">
        <v>18</v>
      </c>
    </row>
    <row r="8" spans="1:4" ht="30.75" thickBot="1" x14ac:dyDescent="0.3">
      <c r="A8" s="52" t="s">
        <v>74</v>
      </c>
      <c r="B8" s="52" t="s">
        <v>11</v>
      </c>
      <c r="C8" s="52" t="s">
        <v>12</v>
      </c>
      <c r="D8" s="52" t="s">
        <v>13</v>
      </c>
    </row>
    <row r="9" spans="1:4" x14ac:dyDescent="0.25">
      <c r="A9" s="50" t="s">
        <v>62</v>
      </c>
      <c r="B9" s="51" t="s">
        <v>69</v>
      </c>
      <c r="C9" s="50" t="s">
        <v>37</v>
      </c>
      <c r="D9" s="51" t="s">
        <v>39</v>
      </c>
    </row>
    <row r="10" spans="1:4" x14ac:dyDescent="0.25">
      <c r="A10" s="50" t="s">
        <v>64</v>
      </c>
      <c r="B10" s="51" t="s">
        <v>75</v>
      </c>
      <c r="C10" s="50" t="s">
        <v>38</v>
      </c>
      <c r="D10" s="51" t="s">
        <v>40</v>
      </c>
    </row>
    <row r="11" spans="1:4" x14ac:dyDescent="0.25">
      <c r="A11" s="50" t="s">
        <v>66</v>
      </c>
      <c r="B11" s="51" t="s">
        <v>76</v>
      </c>
      <c r="C11" s="50" t="s">
        <v>41</v>
      </c>
      <c r="D11" s="51" t="s">
        <v>14</v>
      </c>
    </row>
    <row r="12" spans="1:4" ht="28.5" x14ac:dyDescent="0.25">
      <c r="A12" s="50" t="s">
        <v>68</v>
      </c>
      <c r="B12" s="51" t="s">
        <v>77</v>
      </c>
      <c r="C12" s="50" t="s">
        <v>42</v>
      </c>
      <c r="D12" s="51" t="s">
        <v>43</v>
      </c>
    </row>
    <row r="13" spans="1:4" x14ac:dyDescent="0.25">
      <c r="A13" s="50" t="s">
        <v>70</v>
      </c>
      <c r="B13" s="51" t="s">
        <v>78</v>
      </c>
      <c r="C13" s="50" t="s">
        <v>15</v>
      </c>
      <c r="D13" s="51" t="s">
        <v>16</v>
      </c>
    </row>
    <row r="14" spans="1:4" x14ac:dyDescent="0.25">
      <c r="A14" s="50" t="s">
        <v>72</v>
      </c>
      <c r="B14" s="51" t="s">
        <v>79</v>
      </c>
      <c r="C14" s="50" t="s">
        <v>17</v>
      </c>
      <c r="D14" s="51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2024-08-13T12:44:34Z</dcterms:modified>
</cp:coreProperties>
</file>