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C:\ben-root\ieee\15.4ab\MeetingStuff\"/>
    </mc:Choice>
  </mc:AlternateContent>
  <xr:revisionPtr revIDLastSave="0" documentId="13_ncr:1_{D1DFDCB8-38CA-4E52-95FA-D43A3FE39049}" xr6:coauthVersionLast="47" xr6:coauthVersionMax="47" xr10:uidLastSave="{00000000-0000-0000-0000-000000000000}"/>
  <bookViews>
    <workbookView xWindow="10935" yWindow="840" windowWidth="20925" windowHeight="20700" activeTab="2" xr2:uid="{C7D439AB-A292-4D3C-845D-35F70A465632}"/>
  </bookViews>
  <sheets>
    <sheet name="Opening" sheetId="5" r:id="rId1"/>
    <sheet name="Summary" sheetId="1" r:id="rId2"/>
    <sheet name="Agenda Details" sheetId="2" r:id="rId3"/>
    <sheet name="Time zone helper" sheetId="3" r:id="rId4"/>
    <sheet name="Sheet1" sheetId="7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7" i="2" l="1"/>
  <c r="C73" i="2"/>
  <c r="C72" i="2"/>
  <c r="C71" i="2"/>
  <c r="C66" i="2"/>
  <c r="C65" i="2"/>
  <c r="C64" i="2"/>
  <c r="C59" i="2"/>
  <c r="C58" i="2"/>
  <c r="C57" i="2"/>
  <c r="C45" i="2"/>
  <c r="C44" i="2"/>
  <c r="C43" i="2"/>
  <c r="C52" i="2"/>
  <c r="C51" i="2"/>
  <c r="C50" i="2"/>
  <c r="C31" i="2"/>
  <c r="C30" i="2"/>
  <c r="C29" i="2"/>
  <c r="C23" i="2"/>
  <c r="C22" i="2"/>
  <c r="C15" i="2"/>
  <c r="A12" i="1"/>
  <c r="A13" i="1" s="1"/>
  <c r="A10" i="1"/>
  <c r="A11" i="1" s="1"/>
  <c r="A8" i="1"/>
  <c r="A9" i="1" s="1"/>
  <c r="A7" i="1"/>
  <c r="A6" i="1"/>
  <c r="A5" i="1"/>
  <c r="A4" i="1"/>
  <c r="A3" i="1"/>
  <c r="A10" i="5"/>
  <c r="B10" i="5"/>
  <c r="C10" i="5" s="1"/>
  <c r="D10" i="5" s="1"/>
  <c r="E10" i="5" s="1"/>
  <c r="F10" i="5" s="1"/>
  <c r="D3" i="5"/>
  <c r="C27" i="2"/>
  <c r="C19" i="2"/>
  <c r="C34" i="2"/>
  <c r="E76" i="2" l="1"/>
  <c r="E69" i="2"/>
  <c r="E70" i="2" s="1"/>
  <c r="E71" i="2" s="1"/>
  <c r="E72" i="2" s="1"/>
  <c r="E73" i="2" s="1"/>
  <c r="E74" i="2" s="1"/>
  <c r="E62" i="2"/>
  <c r="E63" i="2" s="1"/>
  <c r="E64" i="2" s="1"/>
  <c r="E65" i="2" s="1"/>
  <c r="E66" i="2" s="1"/>
  <c r="E67" i="2" s="1"/>
  <c r="E55" i="2"/>
  <c r="E48" i="2"/>
  <c r="E42" i="2"/>
  <c r="E43" i="2" s="1"/>
  <c r="E44" i="2" s="1"/>
  <c r="E45" i="2" s="1"/>
  <c r="E46" i="2" s="1"/>
  <c r="E34" i="2"/>
  <c r="E27" i="2"/>
  <c r="E19" i="2"/>
  <c r="E83" i="2"/>
  <c r="E84" i="2" s="1"/>
  <c r="E85" i="2" s="1"/>
  <c r="E86" i="2" s="1"/>
  <c r="E87" i="2" s="1"/>
  <c r="C82" i="2"/>
  <c r="C76" i="2"/>
  <c r="C69" i="2"/>
  <c r="C62" i="2"/>
  <c r="C55" i="2"/>
  <c r="C48" i="2"/>
  <c r="C41" i="2"/>
  <c r="A48" i="2"/>
  <c r="A27" i="2"/>
  <c r="A19" i="2"/>
  <c r="A76" i="2"/>
  <c r="A55" i="2"/>
  <c r="E3" i="5"/>
  <c r="F3" i="5" s="1"/>
  <c r="C12" i="2" l="1"/>
  <c r="C4" i="2"/>
  <c r="A82" i="2" l="1"/>
  <c r="G3" i="5"/>
  <c r="A4" i="5" s="1"/>
  <c r="B4" i="5" s="1"/>
  <c r="C4" i="5" s="1"/>
  <c r="D4" i="5" s="1"/>
  <c r="E4" i="5" s="1"/>
  <c r="F4" i="5" s="1"/>
  <c r="G4" i="5" s="1"/>
  <c r="A5" i="5" s="1"/>
  <c r="B5" i="5" s="1"/>
  <c r="C5" i="5" s="1"/>
  <c r="D5" i="5" s="1"/>
  <c r="E5" i="5" s="1"/>
  <c r="F5" i="5" s="1"/>
  <c r="G5" i="5" s="1"/>
  <c r="A6" i="5" s="1"/>
  <c r="B6" i="5" s="1"/>
  <c r="C6" i="5" s="1"/>
  <c r="D6" i="5" s="1"/>
  <c r="E6" i="5" s="1"/>
  <c r="F6" i="5" s="1"/>
  <c r="G6" i="5" s="1"/>
  <c r="A7" i="5" s="1"/>
  <c r="B7" i="5" s="1"/>
  <c r="C7" i="5" s="1"/>
  <c r="D7" i="5" s="1"/>
  <c r="E7" i="5" s="1"/>
  <c r="F7" i="5" s="1"/>
  <c r="G7" i="5" s="1"/>
  <c r="A8" i="5" s="1"/>
  <c r="B8" i="5" s="1"/>
  <c r="C8" i="5" s="1"/>
  <c r="D8" i="5" s="1"/>
  <c r="E8" i="5" s="1"/>
  <c r="F8" i="5" s="1"/>
  <c r="G8" i="5" s="1"/>
  <c r="A9" i="5" s="1"/>
  <c r="B9" i="5" s="1"/>
  <c r="C9" i="5" s="1"/>
  <c r="D9" i="5" s="1"/>
  <c r="E9" i="5" s="1"/>
  <c r="F9" i="5" s="1"/>
  <c r="G9" i="5" s="1"/>
  <c r="E12" i="2" l="1"/>
  <c r="E4" i="2"/>
  <c r="B6" i="2"/>
  <c r="B7" i="2" s="1"/>
  <c r="A12" i="2"/>
  <c r="A4" i="2"/>
  <c r="B8" i="2" l="1"/>
  <c r="B9" i="2" s="1"/>
  <c r="F62" i="2"/>
  <c r="F69" i="2"/>
  <c r="E77" i="2"/>
  <c r="E78" i="2" s="1"/>
  <c r="E79" i="2" s="1"/>
  <c r="E80" i="2" s="1"/>
  <c r="F76" i="2"/>
  <c r="E56" i="2"/>
  <c r="F55" i="2"/>
  <c r="E5" i="2"/>
  <c r="E6" i="2" s="1"/>
  <c r="E7" i="2" s="1"/>
  <c r="E8" i="2" s="1"/>
  <c r="E9" i="2" s="1"/>
  <c r="E10" i="2" s="1"/>
  <c r="F4" i="2"/>
  <c r="E13" i="2"/>
  <c r="E14" i="2" s="1"/>
  <c r="E15" i="2" s="1"/>
  <c r="E16" i="2" s="1"/>
  <c r="E17" i="2" s="1"/>
  <c r="F12" i="2"/>
  <c r="E20" i="2"/>
  <c r="E21" i="2" s="1"/>
  <c r="E22" i="2" s="1"/>
  <c r="E23" i="2" s="1"/>
  <c r="E24" i="2" s="1"/>
  <c r="F19" i="2"/>
  <c r="E28" i="2"/>
  <c r="F27" i="2"/>
  <c r="F83" i="2"/>
  <c r="E49" i="2"/>
  <c r="E50" i="2" s="1"/>
  <c r="E51" i="2" s="1"/>
  <c r="E52" i="2" s="1"/>
  <c r="F48" i="2"/>
  <c r="E35" i="2"/>
  <c r="E36" i="2" s="1"/>
  <c r="E37" i="2" s="1"/>
  <c r="E38" i="2" s="1"/>
  <c r="E39" i="2" s="1"/>
  <c r="F34" i="2"/>
  <c r="F42" i="2"/>
  <c r="E57" i="2" l="1"/>
  <c r="E58" i="2" s="1"/>
  <c r="E59" i="2" s="1"/>
  <c r="E60" i="2" s="1"/>
  <c r="E29" i="2"/>
  <c r="E30" i="2" s="1"/>
  <c r="E31" i="2" s="1"/>
  <c r="E32" i="2" s="1"/>
  <c r="B13" i="2"/>
  <c r="B14" i="2" s="1"/>
  <c r="B15" i="2" s="1"/>
  <c r="B16" i="2" s="1"/>
  <c r="E53" i="2"/>
  <c r="A41" i="2" l="1"/>
  <c r="A34" i="2"/>
  <c r="B17" i="2"/>
  <c r="B20" i="2" s="1"/>
  <c r="B21" i="2" s="1"/>
  <c r="B22" i="2" s="1"/>
  <c r="B23" i="2" s="1"/>
  <c r="A69" i="2" l="1"/>
  <c r="A62" i="2"/>
  <c r="B24" i="2"/>
  <c r="B28" i="2" l="1"/>
  <c r="B29" i="2" s="1"/>
  <c r="B30" i="2" s="1"/>
  <c r="B31" i="2" l="1"/>
  <c r="B32" i="2" s="1"/>
  <c r="B35" i="2" l="1"/>
  <c r="B36" i="2" s="1"/>
  <c r="B37" i="2" l="1"/>
  <c r="B38" i="2" s="1"/>
  <c r="B42" i="2" l="1"/>
  <c r="B43" i="2" s="1"/>
  <c r="B44" i="2" s="1"/>
  <c r="B45" i="2" s="1"/>
  <c r="B46" i="2" s="1"/>
  <c r="B49" i="2" s="1"/>
  <c r="B50" i="2" s="1"/>
  <c r="B51" i="2" s="1"/>
  <c r="B52" i="2" s="1"/>
  <c r="B53" i="2" s="1"/>
  <c r="B56" i="2" s="1"/>
  <c r="B39" i="2"/>
  <c r="B57" i="2" l="1"/>
  <c r="B58" i="2" s="1"/>
  <c r="B59" i="2" s="1"/>
  <c r="B60" i="2" s="1"/>
  <c r="B63" i="2" l="1"/>
  <c r="B64" i="2" s="1"/>
  <c r="B65" i="2" s="1"/>
  <c r="B66" i="2" s="1"/>
  <c r="B67" i="2" s="1"/>
  <c r="B70" i="2" s="1"/>
  <c r="B71" i="2" s="1"/>
  <c r="B72" i="2" s="1"/>
  <c r="B73" i="2" s="1"/>
  <c r="B74" i="2" s="1"/>
  <c r="B78" i="2" l="1"/>
  <c r="B79" i="2" s="1"/>
  <c r="B80" i="2" s="1"/>
  <c r="B83" i="2" s="1"/>
  <c r="B84" i="2" s="1"/>
  <c r="B85" i="2" s="1"/>
  <c r="B86" i="2" s="1"/>
  <c r="B87" i="2" s="1"/>
</calcChain>
</file>

<file path=xl/sharedStrings.xml><?xml version="1.0" encoding="utf-8"?>
<sst xmlns="http://schemas.openxmlformats.org/spreadsheetml/2006/main" count="260" uniqueCount="106">
  <si>
    <t>Call Date</t>
  </si>
  <si>
    <t>Item</t>
  </si>
  <si>
    <t>Description</t>
  </si>
  <si>
    <t>Notes</t>
  </si>
  <si>
    <t>UTC</t>
  </si>
  <si>
    <t xml:space="preserve">Hour </t>
  </si>
  <si>
    <t>Duration</t>
  </si>
  <si>
    <t>Opening and policy reminders</t>
  </si>
  <si>
    <t>Recess</t>
  </si>
  <si>
    <t>Opening and reminders</t>
  </si>
  <si>
    <t>Proposed Main Theme(s)</t>
  </si>
  <si>
    <t>Local Time</t>
  </si>
  <si>
    <t>Time Zone</t>
  </si>
  <si>
    <t>UTC Offset</t>
  </si>
  <si>
    <t>UTC+1 hour</t>
  </si>
  <si>
    <t>CST</t>
  </si>
  <si>
    <t>UTC+8 hours</t>
  </si>
  <si>
    <t>KST</t>
  </si>
  <si>
    <t>UTC+9 hours</t>
  </si>
  <si>
    <t>Second hour</t>
  </si>
  <si>
    <t>First hour</t>
  </si>
  <si>
    <t>Agenda Details</t>
  </si>
  <si>
    <t>Presenter/Lead</t>
  </si>
  <si>
    <t>Chair</t>
  </si>
  <si>
    <t>TBD</t>
  </si>
  <si>
    <t>Document link</t>
  </si>
  <si>
    <t>More comment resolution</t>
  </si>
  <si>
    <t>Lead</t>
  </si>
  <si>
    <t>Comment Resolution</t>
  </si>
  <si>
    <t>TG 4ab Interim Meeting, March through May</t>
  </si>
  <si>
    <t>Mon</t>
  </si>
  <si>
    <t>Tue</t>
  </si>
  <si>
    <t>Wed</t>
  </si>
  <si>
    <t>Thr</t>
  </si>
  <si>
    <t>Fri</t>
  </si>
  <si>
    <t>Sun</t>
  </si>
  <si>
    <t>Sat</t>
  </si>
  <si>
    <t>Wireless Interim</t>
  </si>
  <si>
    <t>PDT</t>
  </si>
  <si>
    <t>EDT</t>
  </si>
  <si>
    <t>UTC-7 hours</t>
  </si>
  <si>
    <t>UTC-4 hours</t>
  </si>
  <si>
    <t>BST</t>
  </si>
  <si>
    <t>CEST</t>
  </si>
  <si>
    <t>UTC+2 hours</t>
  </si>
  <si>
    <t>The meeting will commence April 26, and adjourn on May 7th.</t>
  </si>
  <si>
    <t>https://standards.ieee.org/content/ieee-standards/en/about/sasb/patcom/index.html</t>
  </si>
  <si>
    <t>IEEE-SA Participation Policy meeting slide set - individual method (.pdf)</t>
  </si>
  <si>
    <t>https://standards.ieee.org/content/dam/ieee-standards/standards/web/documents/other/Participant-Behavior-Individual-Method.pdf</t>
  </si>
  <si>
    <t>Working Group Copyright Materials</t>
  </si>
  <si>
    <t>https://standards.ieee.org/ipr/copyright-materials.html</t>
  </si>
  <si>
    <t>https://standards.ieee.org/content/dam/ieee-standards/standards/web/documents/other/ieee-sa-copyright-policy-2019.pdf</t>
  </si>
  <si>
    <t>IEEE-SA Standards Board Patent Committee (PatCom) home page:</t>
  </si>
  <si>
    <t>https://grouper.ieee.org/groups/802/sapolicies.shtml</t>
  </si>
  <si>
    <t xml:space="preserve">Prior to the opening and each time slot please review the meeting requirements: </t>
  </si>
  <si>
    <t>Calendar:</t>
  </si>
  <si>
    <t>Notices:</t>
  </si>
  <si>
    <t>Start PDT</t>
  </si>
  <si>
    <t>Start (PDT)</t>
  </si>
  <si>
    <t>UTC offset:</t>
  </si>
  <si>
    <t>Review of what needs to be done</t>
  </si>
  <si>
    <t>TG4ab Interim Meeting, May - July, 2024, Virtual (WebEx)</t>
  </si>
  <si>
    <t>Chaplin, Verso</t>
  </si>
  <si>
    <t>PDT, BST and CEST</t>
  </si>
  <si>
    <t>San Diego (USA – California)</t>
  </si>
  <si>
    <t>Tuesday, May 28, 2024 at 6:00:00 am</t>
  </si>
  <si>
    <t>Boston (USA – Massachusetts)</t>
  </si>
  <si>
    <t>Tuesday, May 28, 2024 at 9:00:00 am</t>
  </si>
  <si>
    <t>London (United Kingdom – England)</t>
  </si>
  <si>
    <t>Tuesday, May 28, 2024 at 2:00:00 pm</t>
  </si>
  <si>
    <t>Berlin (Germany – Berlin)</t>
  </si>
  <si>
    <t>Tuesday, May 28, 2024 at 3:00:00 pm</t>
  </si>
  <si>
    <t>Beijing (China – Beijing Municipality)</t>
  </si>
  <si>
    <t>Tuesday, May 28, 2024 at 9:00:00 pm</t>
  </si>
  <si>
    <t>Seoul (South Korea)</t>
  </si>
  <si>
    <t>Tuesday, May 28, 2024 at 10:00:00 pm</t>
  </si>
  <si>
    <t>Location</t>
  </si>
  <si>
    <t>Tuesday, May 28, 2024 at 6:00:00 pm</t>
  </si>
  <si>
    <t>Tuesday, May 28, 2024 at 11:00:00 pm</t>
  </si>
  <si>
    <t>Wednesday, May 29, 2024 at 12:00:00 midnight</t>
  </si>
  <si>
    <t>Wednesday, May 29, 2024 at 6:00:00 am</t>
  </si>
  <si>
    <t>Wednesday, May 29, 2024 at 7:00:00 am</t>
  </si>
  <si>
    <t>Wednesday, May 29, 2024 at 12:00:00 am</t>
  </si>
  <si>
    <t xml:space="preserve">Meeting Slides: </t>
  </si>
  <si>
    <t>Weekly on Tuesdays and Thursdays 1 hours each:</t>
  </si>
  <si>
    <t>Tuesday only 30-July</t>
  </si>
  <si>
    <t>Tuesday and Thursday commencing 6-Aug</t>
  </si>
  <si>
    <t>Status and unassigned comments</t>
  </si>
  <si>
    <t>https://mentor.ieee.org/802.15/dcn/24/15-24-0431-00-04ab-draft-1-0-sensing-related-comments-resolution-part-1.docx</t>
  </si>
  <si>
    <t>Bin Q.</t>
  </si>
  <si>
    <t>TEG Review Comments</t>
  </si>
  <si>
    <t>Rolfe</t>
  </si>
  <si>
    <t>Sensing comments</t>
  </si>
  <si>
    <t>ALL</t>
  </si>
  <si>
    <t>Yet more comment resolution</t>
  </si>
  <si>
    <t>https://mentor.ieee.org/802.15/dcn/24/15-24-0371-02-04ab-consolidated-comments-draft-1-0.xlsm</t>
  </si>
  <si>
    <t>15-24-0371</t>
  </si>
  <si>
    <t>15-24-0431</t>
  </si>
  <si>
    <t>15-24-0432</t>
  </si>
  <si>
    <t>Sensing comments (continued)</t>
  </si>
  <si>
    <t>https://mentor.ieee.org/802.15/dcn/24/15-24-0431-01-04ab-draft-1-0-sensing-related-comments-resolution-part-1.docx</t>
  </si>
  <si>
    <t>15-24-0435</t>
  </si>
  <si>
    <t>Carl</t>
  </si>
  <si>
    <t>Comments  1113, 1114, 1115, 1116, 1334, 1770</t>
  </si>
  <si>
    <t>https://mentor.ieee.org/802.15/dcn/24/15-24-0435-00-04ab-draft-1-comment-resolutions.docx</t>
  </si>
  <si>
    <t>https://mentor.ieee.org/802.15/dcn/24/15-24-0432-01-04ab-interim-call-slides-july-sept.pptx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</si>
</sst>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;@"/>
  </numFmts>
  <fonts count="17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3"/>
      <color rgb="FF000000"/>
      <name val="Arial"/>
      <family val="2"/>
    </font>
    <font>
      <b/>
      <sz val="12"/>
      <color theme="1"/>
      <name val="Aptos Narrow"/>
      <family val="2"/>
      <scheme val="minor"/>
    </font>
    <font>
      <b/>
      <sz val="11"/>
      <color rgb="FF0070C0"/>
      <name val="Aptos Narrow"/>
      <family val="2"/>
      <scheme val="minor"/>
    </font>
    <font>
      <b/>
      <sz val="11"/>
      <color theme="1" tint="4.9989318521683403E-2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sz val="11"/>
      <color theme="0" tint="-0.249977111117893"/>
      <name val="Aptos Narrow"/>
      <family val="2"/>
      <scheme val="minor"/>
    </font>
    <font>
      <b/>
      <sz val="11"/>
      <color theme="0" tint="-0.249977111117893"/>
      <name val="Aptos Narrow"/>
      <family val="2"/>
      <scheme val="minor"/>
    </font>
    <font>
      <b/>
      <sz val="11"/>
      <color theme="9" tint="-0.499984740745262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3"/>
      <color rgb="FF000000"/>
      <name val="Arial"/>
      <family val="2"/>
    </font>
    <font>
      <b/>
      <sz val="12"/>
      <color rgb="FFFF0000"/>
      <name val="Aptos Narrow"/>
      <family val="2"/>
      <scheme val="minor"/>
    </font>
    <font>
      <b/>
      <sz val="14"/>
      <color theme="4" tint="-0.499984740745262"/>
      <name val="Aptos Narrow"/>
      <family val="2"/>
      <scheme val="minor"/>
    </font>
    <font>
      <b/>
      <sz val="11"/>
      <color rgb="FF454545"/>
      <name val="Arial"/>
      <family val="2"/>
    </font>
    <font>
      <sz val="11"/>
      <color rgb="FF454545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E7F6EF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theme="5"/>
      </right>
      <top/>
      <bottom/>
      <diagonal/>
    </border>
    <border>
      <left/>
      <right/>
      <top/>
      <bottom style="medium">
        <color rgb="FFCCCCCC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55">
    <xf numFmtId="0" fontId="0" fillId="0" borderId="0" xfId="0"/>
    <xf numFmtId="0" fontId="0" fillId="0" borderId="0" xfId="0" applyAlignment="1">
      <alignment horizontal="left"/>
    </xf>
    <xf numFmtId="15" fontId="0" fillId="0" borderId="0" xfId="0" applyNumberFormat="1" applyAlignment="1">
      <alignment horizontal="left"/>
    </xf>
    <xf numFmtId="20" fontId="0" fillId="0" borderId="0" xfId="0" applyNumberFormat="1"/>
    <xf numFmtId="0" fontId="1" fillId="0" borderId="0" xfId="0" applyFont="1"/>
    <xf numFmtId="20" fontId="1" fillId="0" borderId="0" xfId="0" applyNumberFormat="1" applyFont="1"/>
    <xf numFmtId="49" fontId="0" fillId="0" borderId="0" xfId="0" applyNumberFormat="1"/>
    <xf numFmtId="0" fontId="2" fillId="2" borderId="1" xfId="0" applyFont="1" applyFill="1" applyBorder="1" applyAlignment="1">
      <alignment horizontal="left" vertical="center" wrapText="1" readingOrder="1"/>
    </xf>
    <xf numFmtId="0" fontId="2" fillId="2" borderId="1" xfId="0" applyFont="1" applyFill="1" applyBorder="1" applyAlignment="1">
      <alignment horizontal="left" wrapText="1" readingOrder="1"/>
    </xf>
    <xf numFmtId="0" fontId="2" fillId="2" borderId="1" xfId="0" applyFont="1" applyFill="1" applyBorder="1" applyAlignment="1">
      <alignment horizontal="left" vertical="top" wrapText="1" readingOrder="1"/>
    </xf>
    <xf numFmtId="0" fontId="2" fillId="3" borderId="2" xfId="0" applyFont="1" applyFill="1" applyBorder="1" applyAlignment="1">
      <alignment horizontal="left" wrapText="1" readingOrder="1"/>
    </xf>
    <xf numFmtId="0" fontId="2" fillId="3" borderId="0" xfId="0" applyFont="1" applyFill="1" applyAlignment="1">
      <alignment horizontal="left" wrapText="1" readingOrder="1"/>
    </xf>
    <xf numFmtId="0" fontId="0" fillId="3" borderId="0" xfId="0" applyFill="1"/>
    <xf numFmtId="0" fontId="2" fillId="3" borderId="2" xfId="0" applyFont="1" applyFill="1" applyBorder="1" applyAlignment="1">
      <alignment horizontal="left" vertical="top" wrapText="1" readingOrder="1"/>
    </xf>
    <xf numFmtId="0" fontId="0" fillId="4" borderId="0" xfId="0" applyFill="1"/>
    <xf numFmtId="0" fontId="0" fillId="4" borderId="0" xfId="0" applyFill="1" applyAlignment="1">
      <alignment horizontal="left"/>
    </xf>
    <xf numFmtId="0" fontId="3" fillId="4" borderId="0" xfId="0" applyFont="1" applyFill="1" applyAlignment="1">
      <alignment horizontal="center"/>
    </xf>
    <xf numFmtId="0" fontId="4" fillId="0" borderId="0" xfId="0" applyFont="1"/>
    <xf numFmtId="0" fontId="5" fillId="5" borderId="3" xfId="0" applyFont="1" applyFill="1" applyBorder="1" applyAlignment="1">
      <alignment horizontal="left"/>
    </xf>
    <xf numFmtId="0" fontId="5" fillId="5" borderId="3" xfId="0" applyFont="1" applyFill="1" applyBorder="1"/>
    <xf numFmtId="0" fontId="5" fillId="5" borderId="3" xfId="0" applyFont="1" applyFill="1" applyBorder="1" applyAlignment="1">
      <alignment horizontal="right"/>
    </xf>
    <xf numFmtId="0" fontId="0" fillId="4" borderId="0" xfId="0" applyFill="1" applyAlignment="1">
      <alignment horizontal="center"/>
    </xf>
    <xf numFmtId="0" fontId="5" fillId="5" borderId="3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15" fontId="1" fillId="0" borderId="0" xfId="0" applyNumberFormat="1" applyFont="1" applyAlignment="1">
      <alignment horizontal="left"/>
    </xf>
    <xf numFmtId="0" fontId="6" fillId="0" borderId="0" xfId="1"/>
    <xf numFmtId="164" fontId="0" fillId="0" borderId="0" xfId="0" applyNumberFormat="1"/>
    <xf numFmtId="164" fontId="0" fillId="0" borderId="3" xfId="0" applyNumberFormat="1" applyBorder="1"/>
    <xf numFmtId="164" fontId="0" fillId="0" borderId="4" xfId="0" applyNumberFormat="1" applyBorder="1"/>
    <xf numFmtId="164" fontId="0" fillId="0" borderId="5" xfId="0" applyNumberFormat="1" applyBorder="1"/>
    <xf numFmtId="164" fontId="0" fillId="0" borderId="9" xfId="0" applyNumberFormat="1" applyBorder="1"/>
    <xf numFmtId="164" fontId="0" fillId="0" borderId="10" xfId="0" applyNumberFormat="1" applyBorder="1"/>
    <xf numFmtId="164" fontId="0" fillId="0" borderId="11" xfId="0" applyNumberFormat="1" applyBorder="1"/>
    <xf numFmtId="164" fontId="0" fillId="6" borderId="5" xfId="0" applyNumberFormat="1" applyFill="1" applyBorder="1"/>
    <xf numFmtId="0" fontId="1" fillId="6" borderId="0" xfId="0" applyFont="1" applyFill="1" applyAlignment="1">
      <alignment horizontal="right"/>
    </xf>
    <xf numFmtId="164" fontId="8" fillId="0" borderId="6" xfId="0" applyNumberFormat="1" applyFont="1" applyBorder="1"/>
    <xf numFmtId="164" fontId="8" fillId="0" borderId="7" xfId="0" applyNumberFormat="1" applyFont="1" applyBorder="1"/>
    <xf numFmtId="164" fontId="9" fillId="4" borderId="7" xfId="0" applyNumberFormat="1" applyFont="1" applyFill="1" applyBorder="1"/>
    <xf numFmtId="164" fontId="8" fillId="0" borderId="5" xfId="0" applyNumberFormat="1" applyFont="1" applyBorder="1"/>
    <xf numFmtId="164" fontId="8" fillId="0" borderId="0" xfId="0" applyNumberFormat="1" applyFont="1"/>
    <xf numFmtId="164" fontId="8" fillId="0" borderId="8" xfId="0" applyNumberFormat="1" applyFont="1" applyBorder="1"/>
    <xf numFmtId="164" fontId="10" fillId="4" borderId="3" xfId="0" applyNumberFormat="1" applyFont="1" applyFill="1" applyBorder="1"/>
    <xf numFmtId="164" fontId="10" fillId="4" borderId="0" xfId="0" applyNumberFormat="1" applyFont="1" applyFill="1"/>
    <xf numFmtId="164" fontId="11" fillId="7" borderId="0" xfId="0" applyNumberFormat="1" applyFont="1" applyFill="1"/>
    <xf numFmtId="0" fontId="12" fillId="3" borderId="2" xfId="0" applyFont="1" applyFill="1" applyBorder="1" applyAlignment="1">
      <alignment horizontal="left" vertical="top" wrapText="1" readingOrder="1"/>
    </xf>
    <xf numFmtId="0" fontId="13" fillId="0" borderId="0" xfId="0" applyFont="1"/>
    <xf numFmtId="164" fontId="14" fillId="0" borderId="0" xfId="0" applyNumberFormat="1" applyFont="1"/>
    <xf numFmtId="0" fontId="14" fillId="0" borderId="0" xfId="0" applyFont="1"/>
    <xf numFmtId="20" fontId="2" fillId="3" borderId="2" xfId="0" applyNumberFormat="1" applyFont="1" applyFill="1" applyBorder="1" applyAlignment="1">
      <alignment horizontal="left" vertical="top" wrapText="1" readingOrder="1"/>
    </xf>
    <xf numFmtId="0" fontId="6" fillId="8" borderId="0" xfId="1" applyFill="1" applyAlignment="1">
      <alignment vertical="top" wrapText="1"/>
    </xf>
    <xf numFmtId="0" fontId="16" fillId="8" borderId="0" xfId="0" applyFont="1" applyFill="1" applyAlignment="1">
      <alignment vertical="top" wrapText="1"/>
    </xf>
    <xf numFmtId="0" fontId="15" fillId="8" borderId="12" xfId="0" applyFont="1" applyFill="1" applyBorder="1" applyAlignment="1">
      <alignment horizontal="left" vertical="center" wrapText="1"/>
    </xf>
    <xf numFmtId="164" fontId="6" fillId="7" borderId="0" xfId="1" applyNumberFormat="1" applyFill="1"/>
    <xf numFmtId="0" fontId="7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tandards.ieee.org/content/dam/ieee-standards/standards/web/documents/other/Participant-Behavior-Individual-Method.pdf" TargetMode="External"/><Relationship Id="rId2" Type="http://schemas.openxmlformats.org/officeDocument/2006/relationships/hyperlink" Target="https://grouper.ieee.org/groups/802/sapolicies.shtml" TargetMode="External"/><Relationship Id="rId1" Type="http://schemas.openxmlformats.org/officeDocument/2006/relationships/hyperlink" Target="https://standards.ieee.org/content/ieee-standards/en/about/sasb/patcom/index.html" TargetMode="External"/><Relationship Id="rId5" Type="http://schemas.openxmlformats.org/officeDocument/2006/relationships/hyperlink" Target="https://standards.ieee.org/content/dam/ieee-standards/standards/web/documents/other/ieee-sa-copyright-policy-2019.pdf" TargetMode="External"/><Relationship Id="rId4" Type="http://schemas.openxmlformats.org/officeDocument/2006/relationships/hyperlink" Target="https://standards.ieee.org/ipr/copyright-materials.html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mentor.ieee.org/802.15/dcn/24/15-24-0431-01-04ab-draft-1-0-sensing-related-comments-resolution-part-1.docx" TargetMode="External"/><Relationship Id="rId2" Type="http://schemas.openxmlformats.org/officeDocument/2006/relationships/hyperlink" Target="https://mentor.ieee.org/802.15/dcn/24/15-24-0371-02-04ab-consolidated-comments-draft-1-0.xlsm" TargetMode="External"/><Relationship Id="rId1" Type="http://schemas.openxmlformats.org/officeDocument/2006/relationships/hyperlink" Target="https://mentor.ieee.org/802.15/dcn/24/15-24-0431-00-04ab-draft-1-0-sensing-related-comments-resolution-part-1.docx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mentor.ieee.org/802.15/dcn/24/15-24-0432-01-04ab-interim-call-slides-july-sept.pptx" TargetMode="External"/><Relationship Id="rId4" Type="http://schemas.openxmlformats.org/officeDocument/2006/relationships/hyperlink" Target="https://mentor.ieee.org/802.15/dcn/24/15-24-0435-00-04ab-draft-1-comment-resolutions.docx" TargetMode="Externa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imeanddate.com/time/zones/cest" TargetMode="External"/><Relationship Id="rId13" Type="http://schemas.openxmlformats.org/officeDocument/2006/relationships/hyperlink" Target="https://www.timeanddate.com/worldclock/usa/san-diego" TargetMode="External"/><Relationship Id="rId18" Type="http://schemas.openxmlformats.org/officeDocument/2006/relationships/hyperlink" Target="https://www.timeanddate.com/time/zones/bst" TargetMode="External"/><Relationship Id="rId3" Type="http://schemas.openxmlformats.org/officeDocument/2006/relationships/hyperlink" Target="https://www.timeanddate.com/worldclock/usa/boston" TargetMode="External"/><Relationship Id="rId21" Type="http://schemas.openxmlformats.org/officeDocument/2006/relationships/hyperlink" Target="https://www.timeanddate.com/worldclock/china/beijing" TargetMode="External"/><Relationship Id="rId7" Type="http://schemas.openxmlformats.org/officeDocument/2006/relationships/hyperlink" Target="https://www.timeanddate.com/worldclock/germany/berlin" TargetMode="External"/><Relationship Id="rId12" Type="http://schemas.openxmlformats.org/officeDocument/2006/relationships/hyperlink" Target="https://www.timeanddate.com/time/zones/kst" TargetMode="External"/><Relationship Id="rId17" Type="http://schemas.openxmlformats.org/officeDocument/2006/relationships/hyperlink" Target="https://www.timeanddate.com/worldclock/uk/london" TargetMode="External"/><Relationship Id="rId2" Type="http://schemas.openxmlformats.org/officeDocument/2006/relationships/hyperlink" Target="https://www.timeanddate.com/time/zones/pdt" TargetMode="External"/><Relationship Id="rId16" Type="http://schemas.openxmlformats.org/officeDocument/2006/relationships/hyperlink" Target="https://www.timeanddate.com/time/zones/edt" TargetMode="External"/><Relationship Id="rId20" Type="http://schemas.openxmlformats.org/officeDocument/2006/relationships/hyperlink" Target="https://www.timeanddate.com/time/zones/cest" TargetMode="External"/><Relationship Id="rId1" Type="http://schemas.openxmlformats.org/officeDocument/2006/relationships/hyperlink" Target="https://www.timeanddate.com/worldclock/usa/san-diego" TargetMode="External"/><Relationship Id="rId6" Type="http://schemas.openxmlformats.org/officeDocument/2006/relationships/hyperlink" Target="https://www.timeanddate.com/time/zones/bst" TargetMode="External"/><Relationship Id="rId11" Type="http://schemas.openxmlformats.org/officeDocument/2006/relationships/hyperlink" Target="https://www.timeanddate.com/worldclock/south-korea/seoul" TargetMode="External"/><Relationship Id="rId24" Type="http://schemas.openxmlformats.org/officeDocument/2006/relationships/hyperlink" Target="https://www.timeanddate.com/time/zones/kst" TargetMode="External"/><Relationship Id="rId5" Type="http://schemas.openxmlformats.org/officeDocument/2006/relationships/hyperlink" Target="https://www.timeanddate.com/worldclock/uk/london" TargetMode="External"/><Relationship Id="rId15" Type="http://schemas.openxmlformats.org/officeDocument/2006/relationships/hyperlink" Target="https://www.timeanddate.com/worldclock/usa/boston" TargetMode="External"/><Relationship Id="rId23" Type="http://schemas.openxmlformats.org/officeDocument/2006/relationships/hyperlink" Target="https://www.timeanddate.com/worldclock/south-korea/seoul" TargetMode="External"/><Relationship Id="rId10" Type="http://schemas.openxmlformats.org/officeDocument/2006/relationships/hyperlink" Target="https://www.timeanddate.com/time/zones/cst-china" TargetMode="External"/><Relationship Id="rId19" Type="http://schemas.openxmlformats.org/officeDocument/2006/relationships/hyperlink" Target="https://www.timeanddate.com/worldclock/germany/berlin" TargetMode="External"/><Relationship Id="rId4" Type="http://schemas.openxmlformats.org/officeDocument/2006/relationships/hyperlink" Target="https://www.timeanddate.com/time/zones/edt" TargetMode="External"/><Relationship Id="rId9" Type="http://schemas.openxmlformats.org/officeDocument/2006/relationships/hyperlink" Target="https://www.timeanddate.com/worldclock/china/beijing" TargetMode="External"/><Relationship Id="rId14" Type="http://schemas.openxmlformats.org/officeDocument/2006/relationships/hyperlink" Target="https://www.timeanddate.com/time/zones/pdt" TargetMode="External"/><Relationship Id="rId22" Type="http://schemas.openxmlformats.org/officeDocument/2006/relationships/hyperlink" Target="https://www.timeanddate.com/time/zones/cst-chin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088559-2FE6-4329-BC1D-E1921EAF39AD}">
  <dimension ref="A1:I26"/>
  <sheetViews>
    <sheetView workbookViewId="0">
      <selection activeCell="I6" sqref="I6"/>
    </sheetView>
  </sheetViews>
  <sheetFormatPr defaultRowHeight="15" x14ac:dyDescent="0.25"/>
  <cols>
    <col min="1" max="7" width="8.85546875" style="27" customWidth="1"/>
    <col min="8" max="8" width="16.7109375" customWidth="1"/>
    <col min="9" max="9" width="67.7109375" customWidth="1"/>
  </cols>
  <sheetData>
    <row r="1" spans="1:9" s="48" customFormat="1" ht="18.75" x14ac:dyDescent="0.3">
      <c r="A1" s="47" t="s">
        <v>55</v>
      </c>
      <c r="B1" s="47"/>
      <c r="C1" s="47"/>
      <c r="D1" s="47"/>
      <c r="E1" s="47"/>
      <c r="F1" s="47"/>
      <c r="G1" s="47"/>
      <c r="I1" s="48" t="s">
        <v>61</v>
      </c>
    </row>
    <row r="2" spans="1:9" x14ac:dyDescent="0.25">
      <c r="A2" s="27" t="s">
        <v>35</v>
      </c>
      <c r="B2" s="27" t="s">
        <v>30</v>
      </c>
      <c r="C2" s="27" t="s">
        <v>31</v>
      </c>
      <c r="D2" s="27" t="s">
        <v>32</v>
      </c>
      <c r="E2" s="27" t="s">
        <v>33</v>
      </c>
      <c r="F2" s="27" t="s">
        <v>34</v>
      </c>
      <c r="G2" s="27" t="s">
        <v>36</v>
      </c>
    </row>
    <row r="3" spans="1:9" ht="15.75" x14ac:dyDescent="0.25">
      <c r="A3" s="36"/>
      <c r="B3" s="37"/>
      <c r="C3" s="38"/>
      <c r="D3" s="37">
        <f>DATE(2024,7,24)</f>
        <v>45497</v>
      </c>
      <c r="E3" s="41">
        <f t="shared" ref="E3:G4" si="0">D3+1</f>
        <v>45498</v>
      </c>
      <c r="F3" s="41">
        <f t="shared" si="0"/>
        <v>45499</v>
      </c>
      <c r="G3" s="41">
        <f t="shared" si="0"/>
        <v>45500</v>
      </c>
      <c r="I3" s="44" t="s">
        <v>84</v>
      </c>
    </row>
    <row r="4" spans="1:9" ht="15.75" x14ac:dyDescent="0.25">
      <c r="A4" s="39">
        <f>G3+1</f>
        <v>45501</v>
      </c>
      <c r="B4" s="40">
        <f>A4+1</f>
        <v>45502</v>
      </c>
      <c r="C4" s="42">
        <f>B4+1</f>
        <v>45503</v>
      </c>
      <c r="D4" s="27">
        <f>C4+1</f>
        <v>45504</v>
      </c>
      <c r="E4" s="27">
        <f t="shared" si="0"/>
        <v>45505</v>
      </c>
      <c r="F4" s="27">
        <f t="shared" si="0"/>
        <v>45506</v>
      </c>
      <c r="G4" s="27">
        <f t="shared" si="0"/>
        <v>45507</v>
      </c>
      <c r="I4" s="44" t="s">
        <v>85</v>
      </c>
    </row>
    <row r="5" spans="1:9" ht="15.75" x14ac:dyDescent="0.25">
      <c r="A5" s="39">
        <f>G4+1</f>
        <v>45508</v>
      </c>
      <c r="B5" s="40">
        <f t="shared" ref="B5:G8" si="1">A5+1</f>
        <v>45509</v>
      </c>
      <c r="C5" s="42">
        <f>B5+1</f>
        <v>45510</v>
      </c>
      <c r="D5" s="27">
        <f t="shared" ref="D5:G5" si="2">C5+1</f>
        <v>45511</v>
      </c>
      <c r="E5" s="42">
        <f t="shared" si="2"/>
        <v>45512</v>
      </c>
      <c r="F5" s="27">
        <f t="shared" si="2"/>
        <v>45513</v>
      </c>
      <c r="G5" s="27">
        <f t="shared" si="2"/>
        <v>45514</v>
      </c>
      <c r="I5" s="44" t="s">
        <v>86</v>
      </c>
    </row>
    <row r="6" spans="1:9" ht="15.75" x14ac:dyDescent="0.25">
      <c r="A6" s="30">
        <f>G5+1</f>
        <v>45515</v>
      </c>
      <c r="B6" s="27">
        <f t="shared" si="1"/>
        <v>45516</v>
      </c>
      <c r="C6" s="42">
        <f t="shared" si="1"/>
        <v>45517</v>
      </c>
      <c r="D6" s="27">
        <f t="shared" si="1"/>
        <v>45518</v>
      </c>
      <c r="E6" s="42">
        <f t="shared" si="1"/>
        <v>45519</v>
      </c>
      <c r="F6" s="27">
        <f t="shared" si="1"/>
        <v>45520</v>
      </c>
      <c r="G6" s="29">
        <f t="shared" si="1"/>
        <v>45521</v>
      </c>
      <c r="I6" s="44"/>
    </row>
    <row r="7" spans="1:9" ht="15.75" x14ac:dyDescent="0.25">
      <c r="A7" s="30">
        <f>G6+1</f>
        <v>45522</v>
      </c>
      <c r="B7" s="28">
        <f t="shared" si="1"/>
        <v>45523</v>
      </c>
      <c r="C7" s="42">
        <f t="shared" si="1"/>
        <v>45524</v>
      </c>
      <c r="D7" s="28">
        <f t="shared" si="1"/>
        <v>45525</v>
      </c>
      <c r="E7" s="42">
        <f t="shared" si="1"/>
        <v>45526</v>
      </c>
      <c r="F7" s="28">
        <f t="shared" si="1"/>
        <v>45527</v>
      </c>
      <c r="G7" s="32">
        <f t="shared" si="1"/>
        <v>45528</v>
      </c>
      <c r="I7" s="44"/>
    </row>
    <row r="8" spans="1:9" ht="15.75" x14ac:dyDescent="0.25">
      <c r="A8" s="31">
        <f>G7+1</f>
        <v>45529</v>
      </c>
      <c r="B8" s="27">
        <f t="shared" si="1"/>
        <v>45530</v>
      </c>
      <c r="C8" s="43">
        <f t="shared" si="1"/>
        <v>45531</v>
      </c>
      <c r="D8" s="27">
        <f t="shared" si="1"/>
        <v>45532</v>
      </c>
      <c r="E8" s="42">
        <f t="shared" si="1"/>
        <v>45533</v>
      </c>
      <c r="F8" s="27">
        <f t="shared" si="1"/>
        <v>45534</v>
      </c>
      <c r="G8" s="33">
        <f t="shared" si="1"/>
        <v>45535</v>
      </c>
      <c r="I8" s="44"/>
    </row>
    <row r="9" spans="1:9" ht="15.75" x14ac:dyDescent="0.25">
      <c r="A9" s="30">
        <f t="shared" ref="A9:A10" si="3">G8+1</f>
        <v>45536</v>
      </c>
      <c r="B9" s="27">
        <f t="shared" ref="B9:G9" si="4">A9+1</f>
        <v>45537</v>
      </c>
      <c r="C9" s="43">
        <f t="shared" si="4"/>
        <v>45538</v>
      </c>
      <c r="D9" s="27">
        <f t="shared" si="4"/>
        <v>45539</v>
      </c>
      <c r="E9" s="42">
        <f t="shared" si="4"/>
        <v>45540</v>
      </c>
      <c r="F9" s="27">
        <f t="shared" si="4"/>
        <v>45541</v>
      </c>
      <c r="G9" s="33">
        <f t="shared" si="4"/>
        <v>45542</v>
      </c>
      <c r="I9" s="44" t="s">
        <v>83</v>
      </c>
    </row>
    <row r="10" spans="1:9" x14ac:dyDescent="0.25">
      <c r="A10" s="34">
        <f t="shared" si="3"/>
        <v>45543</v>
      </c>
      <c r="B10" s="34">
        <f t="shared" ref="B10:F10" si="5">A10+1</f>
        <v>45544</v>
      </c>
      <c r="C10" s="34">
        <f t="shared" si="5"/>
        <v>45545</v>
      </c>
      <c r="D10" s="34">
        <f t="shared" si="5"/>
        <v>45546</v>
      </c>
      <c r="E10" s="34">
        <f t="shared" si="5"/>
        <v>45547</v>
      </c>
      <c r="F10" s="34">
        <f t="shared" si="5"/>
        <v>45548</v>
      </c>
      <c r="G10" s="34"/>
      <c r="H10" s="35" t="s">
        <v>37</v>
      </c>
      <c r="I10" s="53"/>
    </row>
    <row r="17" spans="8:9" ht="15.75" x14ac:dyDescent="0.25">
      <c r="H17" s="46" t="s">
        <v>56</v>
      </c>
      <c r="I17" s="4" t="s">
        <v>45</v>
      </c>
    </row>
    <row r="18" spans="8:9" x14ac:dyDescent="0.25">
      <c r="I18" s="4" t="s">
        <v>54</v>
      </c>
    </row>
    <row r="19" spans="8:9" x14ac:dyDescent="0.25">
      <c r="I19" s="26" t="s">
        <v>53</v>
      </c>
    </row>
    <row r="20" spans="8:9" x14ac:dyDescent="0.25">
      <c r="I20" t="s">
        <v>52</v>
      </c>
    </row>
    <row r="21" spans="8:9" x14ac:dyDescent="0.25">
      <c r="I21" s="26" t="s">
        <v>46</v>
      </c>
    </row>
    <row r="22" spans="8:9" x14ac:dyDescent="0.25">
      <c r="I22" t="s">
        <v>47</v>
      </c>
    </row>
    <row r="23" spans="8:9" x14ac:dyDescent="0.25">
      <c r="I23" s="26" t="s">
        <v>48</v>
      </c>
    </row>
    <row r="24" spans="8:9" x14ac:dyDescent="0.25">
      <c r="I24" t="s">
        <v>49</v>
      </c>
    </row>
    <row r="25" spans="8:9" x14ac:dyDescent="0.25">
      <c r="I25" s="26" t="s">
        <v>50</v>
      </c>
    </row>
    <row r="26" spans="8:9" x14ac:dyDescent="0.25">
      <c r="I26" s="26" t="s">
        <v>51</v>
      </c>
    </row>
  </sheetData>
  <hyperlinks>
    <hyperlink ref="I21" r:id="rId1" xr:uid="{A0055CD4-3E65-4CD3-A618-DD0326A0392A}"/>
    <hyperlink ref="I19" r:id="rId2" xr:uid="{ADF22F03-1785-4D82-ADD9-00A85B98CF00}"/>
    <hyperlink ref="I23" r:id="rId3" xr:uid="{5625F867-1741-4067-B2F8-464B95592BA5}"/>
    <hyperlink ref="I25" r:id="rId4" xr:uid="{6B368A1E-90B8-490B-B78A-AAEAA0595BC1}"/>
    <hyperlink ref="I26" r:id="rId5" xr:uid="{C50F708B-D587-47FE-8532-DE2B067E861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FD0E0-472F-43CC-9CEA-8944BC72BFC8}">
  <dimension ref="A1:G29"/>
  <sheetViews>
    <sheetView workbookViewId="0">
      <selection activeCell="B14" sqref="B14"/>
    </sheetView>
  </sheetViews>
  <sheetFormatPr defaultRowHeight="15" x14ac:dyDescent="0.25"/>
  <cols>
    <col min="1" max="1" width="15.140625" style="1" customWidth="1"/>
    <col min="2" max="2" width="36" customWidth="1"/>
    <col min="4" max="4" width="14.140625" style="24" customWidth="1"/>
    <col min="5" max="5" width="43.7109375" style="6" customWidth="1"/>
  </cols>
  <sheetData>
    <row r="1" spans="1:7" x14ac:dyDescent="0.25">
      <c r="A1" s="1" t="s">
        <v>0</v>
      </c>
      <c r="B1" t="s">
        <v>10</v>
      </c>
      <c r="C1" t="s">
        <v>5</v>
      </c>
      <c r="D1" s="24" t="s">
        <v>27</v>
      </c>
      <c r="E1" s="6" t="s">
        <v>3</v>
      </c>
      <c r="F1" t="s">
        <v>58</v>
      </c>
    </row>
    <row r="2" spans="1:7" x14ac:dyDescent="0.25">
      <c r="A2" s="2">
        <v>45503</v>
      </c>
      <c r="B2" t="s">
        <v>28</v>
      </c>
      <c r="C2">
        <v>1</v>
      </c>
      <c r="F2" s="3">
        <v>0.25</v>
      </c>
      <c r="G2" s="3"/>
    </row>
    <row r="3" spans="1:7" x14ac:dyDescent="0.25">
      <c r="A3" s="2">
        <f>A2+2</f>
        <v>45505</v>
      </c>
      <c r="B3" t="s">
        <v>28</v>
      </c>
      <c r="C3">
        <v>1</v>
      </c>
      <c r="F3" s="3">
        <v>0.25</v>
      </c>
      <c r="G3" s="3"/>
    </row>
    <row r="4" spans="1:7" x14ac:dyDescent="0.25">
      <c r="A4" s="2">
        <f>A2+7</f>
        <v>45510</v>
      </c>
      <c r="B4" t="s">
        <v>28</v>
      </c>
      <c r="C4">
        <v>1</v>
      </c>
      <c r="F4" s="3">
        <v>0.25</v>
      </c>
      <c r="G4" s="3"/>
    </row>
    <row r="5" spans="1:7" x14ac:dyDescent="0.25">
      <c r="A5" s="2">
        <f>A4+2</f>
        <v>45512</v>
      </c>
      <c r="B5" t="s">
        <v>28</v>
      </c>
      <c r="C5">
        <v>1</v>
      </c>
      <c r="F5" s="3">
        <v>0.25</v>
      </c>
      <c r="G5" s="3"/>
    </row>
    <row r="6" spans="1:7" x14ac:dyDescent="0.25">
      <c r="A6" s="2">
        <f>A4+7</f>
        <v>45517</v>
      </c>
      <c r="B6" t="s">
        <v>28</v>
      </c>
      <c r="C6">
        <v>1</v>
      </c>
      <c r="F6" s="3">
        <v>0.25</v>
      </c>
      <c r="G6" s="3"/>
    </row>
    <row r="7" spans="1:7" x14ac:dyDescent="0.25">
      <c r="A7" s="2">
        <f>A6+2</f>
        <v>45519</v>
      </c>
      <c r="B7" t="s">
        <v>28</v>
      </c>
      <c r="C7">
        <v>1</v>
      </c>
      <c r="F7" s="3">
        <v>0.25</v>
      </c>
      <c r="G7" s="3"/>
    </row>
    <row r="8" spans="1:7" x14ac:dyDescent="0.25">
      <c r="A8" s="2">
        <f>A6+7</f>
        <v>45524</v>
      </c>
      <c r="B8" t="s">
        <v>28</v>
      </c>
      <c r="C8">
        <v>1</v>
      </c>
      <c r="F8" s="3">
        <v>0.25</v>
      </c>
      <c r="G8" s="3"/>
    </row>
    <row r="9" spans="1:7" x14ac:dyDescent="0.25">
      <c r="A9" s="2">
        <f>A8+2</f>
        <v>45526</v>
      </c>
      <c r="B9" t="s">
        <v>28</v>
      </c>
      <c r="C9">
        <v>1</v>
      </c>
      <c r="F9" s="3">
        <v>0.25</v>
      </c>
      <c r="G9" s="3"/>
    </row>
    <row r="10" spans="1:7" x14ac:dyDescent="0.25">
      <c r="A10" s="2">
        <f>A8+7</f>
        <v>45531</v>
      </c>
      <c r="B10" t="s">
        <v>28</v>
      </c>
      <c r="C10">
        <v>1</v>
      </c>
      <c r="F10" s="3">
        <v>0.25</v>
      </c>
      <c r="G10" s="3"/>
    </row>
    <row r="11" spans="1:7" x14ac:dyDescent="0.25">
      <c r="A11" s="2">
        <f>A10+2</f>
        <v>45533</v>
      </c>
      <c r="B11" t="s">
        <v>28</v>
      </c>
      <c r="C11">
        <v>1</v>
      </c>
      <c r="F11" s="3">
        <v>0.25</v>
      </c>
      <c r="G11" s="3"/>
    </row>
    <row r="12" spans="1:7" x14ac:dyDescent="0.25">
      <c r="A12" s="2">
        <f>A10+7</f>
        <v>45538</v>
      </c>
      <c r="B12" t="s">
        <v>28</v>
      </c>
      <c r="C12">
        <v>1</v>
      </c>
      <c r="F12" s="3">
        <v>0.25</v>
      </c>
      <c r="G12" s="3"/>
    </row>
    <row r="13" spans="1:7" x14ac:dyDescent="0.25">
      <c r="A13" s="2">
        <f>A12+2</f>
        <v>45540</v>
      </c>
      <c r="B13" t="s">
        <v>28</v>
      </c>
      <c r="C13">
        <v>1</v>
      </c>
      <c r="F13" s="3">
        <v>0.25</v>
      </c>
      <c r="G13" s="3"/>
    </row>
    <row r="14" spans="1:7" x14ac:dyDescent="0.25">
      <c r="A14" s="2"/>
      <c r="F14" s="3"/>
      <c r="G14" s="3"/>
    </row>
    <row r="15" spans="1:7" x14ac:dyDescent="0.25">
      <c r="A15" s="2"/>
      <c r="F15" s="3"/>
      <c r="G15" s="3"/>
    </row>
    <row r="16" spans="1:7" x14ac:dyDescent="0.25">
      <c r="A16" s="2"/>
      <c r="F16" s="3"/>
    </row>
    <row r="17" spans="1:6" x14ac:dyDescent="0.25">
      <c r="A17" s="2"/>
      <c r="F17" s="3"/>
    </row>
    <row r="18" spans="1:6" x14ac:dyDescent="0.25">
      <c r="A18" s="2"/>
      <c r="F18" s="3"/>
    </row>
    <row r="19" spans="1:6" x14ac:dyDescent="0.25">
      <c r="A19" s="2"/>
      <c r="F19" s="3"/>
    </row>
    <row r="20" spans="1:6" x14ac:dyDescent="0.25">
      <c r="A20" s="2"/>
      <c r="F20" s="3"/>
    </row>
    <row r="21" spans="1:6" x14ac:dyDescent="0.25">
      <c r="A21" s="2"/>
      <c r="F21" s="3"/>
    </row>
    <row r="22" spans="1:6" x14ac:dyDescent="0.25">
      <c r="A22" s="2"/>
      <c r="F22" s="3"/>
    </row>
    <row r="23" spans="1:6" x14ac:dyDescent="0.25">
      <c r="A23" s="2"/>
      <c r="F23" s="3"/>
    </row>
    <row r="24" spans="1:6" x14ac:dyDescent="0.25">
      <c r="A24" s="2"/>
      <c r="F24" s="3"/>
    </row>
    <row r="25" spans="1:6" x14ac:dyDescent="0.25">
      <c r="A25" s="2"/>
      <c r="F25" s="3"/>
    </row>
    <row r="26" spans="1:6" x14ac:dyDescent="0.25">
      <c r="A26" s="2"/>
      <c r="F26" s="3"/>
    </row>
    <row r="27" spans="1:6" x14ac:dyDescent="0.25">
      <c r="A27" s="2"/>
      <c r="F27" s="3"/>
    </row>
    <row r="28" spans="1:6" x14ac:dyDescent="0.25">
      <c r="A28" s="2"/>
      <c r="F28" s="3"/>
    </row>
    <row r="29" spans="1:6" x14ac:dyDescent="0.25">
      <c r="A29" s="2"/>
      <c r="F29" s="3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62AC8C-5479-40D8-9AB0-A7E9CF7E92E4}">
  <dimension ref="A1:I191"/>
  <sheetViews>
    <sheetView tabSelected="1" topLeftCell="C1" zoomScale="120" zoomScaleNormal="120" workbookViewId="0">
      <selection activeCell="H15" sqref="H15"/>
    </sheetView>
  </sheetViews>
  <sheetFormatPr defaultRowHeight="15" x14ac:dyDescent="0.25"/>
  <cols>
    <col min="1" max="1" width="10.7109375" style="1" customWidth="1"/>
    <col min="2" max="2" width="5.85546875" style="24" customWidth="1"/>
    <col min="3" max="3" width="45.7109375" customWidth="1"/>
    <col min="4" max="4" width="8.28515625" customWidth="1"/>
    <col min="7" max="7" width="19.140625" style="24" customWidth="1"/>
    <col min="8" max="8" width="10.85546875" customWidth="1"/>
    <col min="9" max="9" width="18.7109375" customWidth="1"/>
  </cols>
  <sheetData>
    <row r="1" spans="1:9" ht="15.75" x14ac:dyDescent="0.25">
      <c r="A1" s="15"/>
      <c r="B1" s="21"/>
      <c r="C1" s="16" t="s">
        <v>29</v>
      </c>
      <c r="D1" s="14" t="s">
        <v>59</v>
      </c>
      <c r="E1" s="14">
        <v>-7</v>
      </c>
      <c r="F1" s="14"/>
      <c r="G1" s="21"/>
    </row>
    <row r="2" spans="1:9" ht="15.75" x14ac:dyDescent="0.25">
      <c r="A2" s="15"/>
      <c r="B2" s="21"/>
      <c r="C2" s="16" t="s">
        <v>21</v>
      </c>
      <c r="D2" s="14"/>
      <c r="E2" s="14"/>
      <c r="F2" s="14"/>
      <c r="G2" s="21"/>
    </row>
    <row r="3" spans="1:9" s="17" customFormat="1" x14ac:dyDescent="0.25">
      <c r="A3" s="18" t="s">
        <v>0</v>
      </c>
      <c r="B3" s="22" t="s">
        <v>1</v>
      </c>
      <c r="C3" s="19" t="s">
        <v>2</v>
      </c>
      <c r="D3" s="20" t="s">
        <v>6</v>
      </c>
      <c r="E3" s="20" t="s">
        <v>57</v>
      </c>
      <c r="F3" s="20" t="s">
        <v>4</v>
      </c>
      <c r="G3" s="22" t="s">
        <v>22</v>
      </c>
      <c r="I3" s="17" t="s">
        <v>25</v>
      </c>
    </row>
    <row r="4" spans="1:9" s="4" customFormat="1" x14ac:dyDescent="0.25">
      <c r="A4" s="25">
        <f>Summary!$A$2</f>
        <v>45503</v>
      </c>
      <c r="B4" s="23"/>
      <c r="C4" s="4" t="str">
        <f>Summary!$B$2</f>
        <v>Comment Resolution</v>
      </c>
      <c r="E4" s="5">
        <f>Summary!F2</f>
        <v>0.25</v>
      </c>
      <c r="F4" s="5">
        <f>E4+TIME(-$E$1,0,0)</f>
        <v>0.54166666666666674</v>
      </c>
      <c r="G4" s="23"/>
    </row>
    <row r="5" spans="1:9" x14ac:dyDescent="0.25">
      <c r="A5" s="2"/>
      <c r="B5" s="24">
        <v>1</v>
      </c>
      <c r="C5" t="s">
        <v>7</v>
      </c>
      <c r="D5">
        <v>15</v>
      </c>
      <c r="E5" s="3">
        <f t="shared" ref="E5:E10" si="0">E4+TIME(0,D4,0)</f>
        <v>0.25</v>
      </c>
      <c r="F5" s="3"/>
      <c r="G5" s="24" t="s">
        <v>23</v>
      </c>
      <c r="I5" s="26"/>
    </row>
    <row r="6" spans="1:9" x14ac:dyDescent="0.25">
      <c r="B6" s="24">
        <f>B5+1</f>
        <v>2</v>
      </c>
      <c r="C6" t="s">
        <v>87</v>
      </c>
      <c r="D6">
        <v>20</v>
      </c>
      <c r="E6" s="3">
        <f t="shared" si="0"/>
        <v>0.26041666666666669</v>
      </c>
      <c r="G6" s="24" t="s">
        <v>62</v>
      </c>
      <c r="H6" t="s">
        <v>96</v>
      </c>
      <c r="I6" s="26" t="s">
        <v>95</v>
      </c>
    </row>
    <row r="7" spans="1:9" x14ac:dyDescent="0.25">
      <c r="B7" s="24">
        <f>B6+1</f>
        <v>3</v>
      </c>
      <c r="C7" t="s">
        <v>92</v>
      </c>
      <c r="D7">
        <v>20</v>
      </c>
      <c r="E7" s="3">
        <f t="shared" si="0"/>
        <v>0.27430555555555558</v>
      </c>
      <c r="G7" s="24" t="s">
        <v>89</v>
      </c>
      <c r="H7" t="s">
        <v>97</v>
      </c>
      <c r="I7" s="26" t="s">
        <v>88</v>
      </c>
    </row>
    <row r="8" spans="1:9" x14ac:dyDescent="0.25">
      <c r="B8" s="24">
        <f>B7+1</f>
        <v>4</v>
      </c>
      <c r="C8" t="s">
        <v>90</v>
      </c>
      <c r="D8">
        <v>5</v>
      </c>
      <c r="E8" s="3">
        <f t="shared" si="0"/>
        <v>0.28819444444444448</v>
      </c>
      <c r="G8" s="24" t="s">
        <v>91</v>
      </c>
      <c r="H8" t="s">
        <v>98</v>
      </c>
      <c r="I8" s="26" t="s">
        <v>105</v>
      </c>
    </row>
    <row r="9" spans="1:9" x14ac:dyDescent="0.25">
      <c r="B9" s="24">
        <f>B8+1</f>
        <v>5</v>
      </c>
      <c r="C9" t="s">
        <v>8</v>
      </c>
      <c r="D9">
        <v>0</v>
      </c>
      <c r="E9" s="3">
        <f t="shared" si="0"/>
        <v>0.29166666666666669</v>
      </c>
      <c r="G9" s="24" t="s">
        <v>23</v>
      </c>
      <c r="I9" s="26"/>
    </row>
    <row r="10" spans="1:9" x14ac:dyDescent="0.25">
      <c r="E10" s="3">
        <f t="shared" si="0"/>
        <v>0.29166666666666669</v>
      </c>
    </row>
    <row r="11" spans="1:9" x14ac:dyDescent="0.25">
      <c r="E11" s="3"/>
    </row>
    <row r="12" spans="1:9" s="4" customFormat="1" x14ac:dyDescent="0.25">
      <c r="A12" s="25">
        <f>Summary!$A$3</f>
        <v>45505</v>
      </c>
      <c r="B12" s="23"/>
      <c r="C12" s="4" t="str">
        <f>Summary!$B$3</f>
        <v>Comment Resolution</v>
      </c>
      <c r="E12" s="5">
        <f>Summary!F3</f>
        <v>0.25</v>
      </c>
      <c r="F12" s="5">
        <f>E12+TIME(-$E$1,0,0)</f>
        <v>0.54166666666666674</v>
      </c>
      <c r="G12" s="23"/>
    </row>
    <row r="13" spans="1:9" x14ac:dyDescent="0.25">
      <c r="B13" s="24">
        <f>B10+1</f>
        <v>1</v>
      </c>
      <c r="C13" t="s">
        <v>9</v>
      </c>
      <c r="D13">
        <v>5</v>
      </c>
      <c r="E13" s="3">
        <f>E12+TIME(0,D12,0)</f>
        <v>0.25</v>
      </c>
      <c r="G13" s="24" t="s">
        <v>23</v>
      </c>
    </row>
    <row r="14" spans="1:9" x14ac:dyDescent="0.25">
      <c r="B14" s="24">
        <f>B13+1</f>
        <v>2</v>
      </c>
      <c r="C14" t="s">
        <v>103</v>
      </c>
      <c r="D14">
        <v>20</v>
      </c>
      <c r="E14" s="3">
        <f>E13+TIME(0,D13,0)</f>
        <v>0.25347222222222221</v>
      </c>
      <c r="G14" s="24" t="s">
        <v>102</v>
      </c>
      <c r="H14" t="s">
        <v>101</v>
      </c>
      <c r="I14" s="26" t="s">
        <v>104</v>
      </c>
    </row>
    <row r="15" spans="1:9" x14ac:dyDescent="0.25">
      <c r="B15" s="24">
        <f>B14+1</f>
        <v>3</v>
      </c>
      <c r="C15" t="str">
        <f>Summary!$B$3</f>
        <v>Comment Resolution</v>
      </c>
      <c r="D15">
        <v>20</v>
      </c>
      <c r="E15" s="3">
        <f>E14+TIME(0,D14,0)</f>
        <v>0.2673611111111111</v>
      </c>
      <c r="G15" s="24" t="s">
        <v>24</v>
      </c>
      <c r="I15" s="26"/>
    </row>
    <row r="16" spans="1:9" x14ac:dyDescent="0.25">
      <c r="B16" s="24">
        <f>B15+1</f>
        <v>4</v>
      </c>
      <c r="C16" t="s">
        <v>60</v>
      </c>
      <c r="D16">
        <v>15</v>
      </c>
      <c r="E16" s="3">
        <f>E15+TIME(0,D15,0)</f>
        <v>0.28125</v>
      </c>
      <c r="G16" s="24" t="s">
        <v>93</v>
      </c>
    </row>
    <row r="17" spans="1:9" x14ac:dyDescent="0.25">
      <c r="B17" s="24">
        <f>B16+1</f>
        <v>5</v>
      </c>
      <c r="C17" t="s">
        <v>8</v>
      </c>
      <c r="E17" s="3">
        <f>E16+TIME(0,D16,0)</f>
        <v>0.29166666666666669</v>
      </c>
      <c r="G17" s="24" t="s">
        <v>23</v>
      </c>
    </row>
    <row r="18" spans="1:9" x14ac:dyDescent="0.25">
      <c r="E18" s="3"/>
    </row>
    <row r="19" spans="1:9" s="4" customFormat="1" x14ac:dyDescent="0.25">
      <c r="A19" s="25">
        <f>Summary!$A$4</f>
        <v>45510</v>
      </c>
      <c r="B19" s="23"/>
      <c r="C19" s="4" t="str">
        <f>Summary!$B$4</f>
        <v>Comment Resolution</v>
      </c>
      <c r="E19" s="5">
        <f>Summary!F4</f>
        <v>0.25</v>
      </c>
      <c r="F19" s="5">
        <f>E19+TIME(-$E$1,0,0)</f>
        <v>0.54166666666666674</v>
      </c>
    </row>
    <row r="20" spans="1:9" x14ac:dyDescent="0.25">
      <c r="B20" s="24">
        <f>B17+1</f>
        <v>6</v>
      </c>
      <c r="C20" t="s">
        <v>9</v>
      </c>
      <c r="D20">
        <v>5</v>
      </c>
      <c r="E20" s="3">
        <f t="shared" ref="E20:E24" si="1">E19+TIME(0,D19,0)</f>
        <v>0.25</v>
      </c>
      <c r="G20" s="24" t="s">
        <v>23</v>
      </c>
    </row>
    <row r="21" spans="1:9" x14ac:dyDescent="0.25">
      <c r="B21" s="24">
        <f t="shared" ref="B21:B24" si="2">B20+1</f>
        <v>7</v>
      </c>
      <c r="C21" t="s">
        <v>99</v>
      </c>
      <c r="D21">
        <v>20</v>
      </c>
      <c r="E21" s="3">
        <f t="shared" si="1"/>
        <v>0.25347222222222221</v>
      </c>
      <c r="G21" s="24" t="s">
        <v>89</v>
      </c>
      <c r="H21" t="s">
        <v>97</v>
      </c>
      <c r="I21" s="26" t="s">
        <v>100</v>
      </c>
    </row>
    <row r="22" spans="1:9" x14ac:dyDescent="0.25">
      <c r="B22" s="24">
        <f t="shared" si="2"/>
        <v>8</v>
      </c>
      <c r="C22" t="str">
        <f>Summary!$B$3</f>
        <v>Comment Resolution</v>
      </c>
      <c r="D22">
        <v>20</v>
      </c>
      <c r="E22" s="3">
        <f t="shared" si="1"/>
        <v>0.2673611111111111</v>
      </c>
      <c r="G22" s="24" t="s">
        <v>24</v>
      </c>
    </row>
    <row r="23" spans="1:9" x14ac:dyDescent="0.25">
      <c r="B23" s="24">
        <f t="shared" si="2"/>
        <v>9</v>
      </c>
      <c r="C23" t="str">
        <f>Summary!$B$3</f>
        <v>Comment Resolution</v>
      </c>
      <c r="D23">
        <v>15</v>
      </c>
      <c r="E23" s="3">
        <f t="shared" si="1"/>
        <v>0.28125</v>
      </c>
      <c r="G23" s="24" t="s">
        <v>24</v>
      </c>
    </row>
    <row r="24" spans="1:9" x14ac:dyDescent="0.25">
      <c r="B24" s="24">
        <f t="shared" si="2"/>
        <v>10</v>
      </c>
      <c r="C24" t="s">
        <v>8</v>
      </c>
      <c r="D24">
        <v>0</v>
      </c>
      <c r="E24" s="3">
        <f t="shared" si="1"/>
        <v>0.29166666666666669</v>
      </c>
      <c r="G24" s="24" t="s">
        <v>23</v>
      </c>
    </row>
    <row r="25" spans="1:9" x14ac:dyDescent="0.25">
      <c r="E25" s="3"/>
    </row>
    <row r="26" spans="1:9" x14ac:dyDescent="0.25">
      <c r="E26" s="3"/>
    </row>
    <row r="27" spans="1:9" s="4" customFormat="1" x14ac:dyDescent="0.25">
      <c r="A27" s="25">
        <f>Summary!$A$5</f>
        <v>45512</v>
      </c>
      <c r="B27" s="23"/>
      <c r="C27" s="4" t="str">
        <f>Summary!$B$5</f>
        <v>Comment Resolution</v>
      </c>
      <c r="E27" s="5">
        <f>Summary!F5</f>
        <v>0.25</v>
      </c>
      <c r="F27" s="5">
        <f>E27+TIME(-$E$1,0,0)</f>
        <v>0.54166666666666674</v>
      </c>
      <c r="G27" s="23"/>
    </row>
    <row r="28" spans="1:9" x14ac:dyDescent="0.25">
      <c r="B28" s="24">
        <f>B25+1</f>
        <v>1</v>
      </c>
      <c r="C28" t="s">
        <v>9</v>
      </c>
      <c r="D28">
        <v>5</v>
      </c>
      <c r="E28" s="3">
        <f>E27+TIME(0,D27,0)</f>
        <v>0.25</v>
      </c>
      <c r="G28" s="24" t="s">
        <v>23</v>
      </c>
    </row>
    <row r="29" spans="1:9" x14ac:dyDescent="0.25">
      <c r="B29" s="24">
        <f t="shared" ref="B29:B32" si="3">B28+1</f>
        <v>2</v>
      </c>
      <c r="C29" t="str">
        <f>Summary!$B$3</f>
        <v>Comment Resolution</v>
      </c>
      <c r="D29">
        <v>20</v>
      </c>
      <c r="E29" s="3">
        <f t="shared" ref="E29:E32" si="4">E28+TIME(0,D28,0)</f>
        <v>0.25347222222222221</v>
      </c>
      <c r="G29" s="24" t="s">
        <v>24</v>
      </c>
      <c r="I29" s="26"/>
    </row>
    <row r="30" spans="1:9" x14ac:dyDescent="0.25">
      <c r="B30" s="24">
        <f t="shared" si="3"/>
        <v>3</v>
      </c>
      <c r="C30" t="str">
        <f>Summary!$B$3</f>
        <v>Comment Resolution</v>
      </c>
      <c r="D30">
        <v>20</v>
      </c>
      <c r="E30" s="3">
        <f t="shared" si="4"/>
        <v>0.2673611111111111</v>
      </c>
      <c r="G30" s="24" t="s">
        <v>24</v>
      </c>
      <c r="I30" s="26"/>
    </row>
    <row r="31" spans="1:9" x14ac:dyDescent="0.25">
      <c r="B31" s="24">
        <f t="shared" si="3"/>
        <v>4</v>
      </c>
      <c r="C31" t="str">
        <f>Summary!$B$3</f>
        <v>Comment Resolution</v>
      </c>
      <c r="D31">
        <v>15</v>
      </c>
      <c r="E31" s="3">
        <f t="shared" si="4"/>
        <v>0.28125</v>
      </c>
      <c r="G31" s="24" t="s">
        <v>24</v>
      </c>
      <c r="I31" s="26"/>
    </row>
    <row r="32" spans="1:9" x14ac:dyDescent="0.25">
      <c r="B32" s="24">
        <f t="shared" si="3"/>
        <v>5</v>
      </c>
      <c r="C32" t="s">
        <v>8</v>
      </c>
      <c r="D32">
        <v>0</v>
      </c>
      <c r="E32" s="3">
        <f t="shared" si="4"/>
        <v>0.29166666666666669</v>
      </c>
      <c r="G32" s="24" t="s">
        <v>23</v>
      </c>
    </row>
    <row r="34" spans="1:9" s="4" customFormat="1" x14ac:dyDescent="0.25">
      <c r="A34" s="25">
        <f>Summary!$A$6</f>
        <v>45517</v>
      </c>
      <c r="B34" s="23"/>
      <c r="C34" s="4" t="str">
        <f>Summary!$B$7</f>
        <v>Comment Resolution</v>
      </c>
      <c r="E34" s="5">
        <f>Summary!F6</f>
        <v>0.25</v>
      </c>
      <c r="F34" s="5">
        <f>E34+TIME(-$E$1,0,0)</f>
        <v>0.54166666666666674</v>
      </c>
      <c r="G34" s="23"/>
    </row>
    <row r="35" spans="1:9" x14ac:dyDescent="0.25">
      <c r="A35" s="2"/>
      <c r="B35" s="24">
        <f>B32+1</f>
        <v>6</v>
      </c>
      <c r="C35" t="s">
        <v>9</v>
      </c>
      <c r="D35">
        <v>5</v>
      </c>
      <c r="E35" s="3">
        <f>E34+TIME(0,D34,0)</f>
        <v>0.25</v>
      </c>
      <c r="G35" s="24" t="s">
        <v>23</v>
      </c>
    </row>
    <row r="36" spans="1:9" x14ac:dyDescent="0.25">
      <c r="B36" s="24">
        <f>B35+1</f>
        <v>7</v>
      </c>
      <c r="C36" t="s">
        <v>26</v>
      </c>
      <c r="D36">
        <v>20</v>
      </c>
      <c r="E36" s="3">
        <f>E35+TIME(0,D35,0)</f>
        <v>0.25347222222222221</v>
      </c>
      <c r="G36" s="24" t="s">
        <v>24</v>
      </c>
      <c r="I36" s="26"/>
    </row>
    <row r="37" spans="1:9" x14ac:dyDescent="0.25">
      <c r="B37" s="24">
        <f>B36+1</f>
        <v>8</v>
      </c>
      <c r="C37" t="s">
        <v>26</v>
      </c>
      <c r="D37">
        <v>20</v>
      </c>
      <c r="E37" s="3">
        <f>E36+TIME(0,D36,0)</f>
        <v>0.2673611111111111</v>
      </c>
      <c r="G37" s="24" t="s">
        <v>24</v>
      </c>
    </row>
    <row r="38" spans="1:9" x14ac:dyDescent="0.25">
      <c r="B38" s="24">
        <f>B37+1</f>
        <v>9</v>
      </c>
      <c r="C38" t="s">
        <v>94</v>
      </c>
      <c r="D38">
        <v>15</v>
      </c>
      <c r="E38" s="3">
        <f>E37+TIME(0,D37,0)</f>
        <v>0.28125</v>
      </c>
      <c r="G38" s="24" t="s">
        <v>24</v>
      </c>
    </row>
    <row r="39" spans="1:9" x14ac:dyDescent="0.25">
      <c r="B39" s="24">
        <f>B38+1</f>
        <v>10</v>
      </c>
      <c r="C39" t="s">
        <v>8</v>
      </c>
      <c r="E39" s="3">
        <f>E38+TIME(0,D38,0)</f>
        <v>0.29166666666666669</v>
      </c>
      <c r="G39" s="24" t="s">
        <v>23</v>
      </c>
    </row>
    <row r="41" spans="1:9" s="4" customFormat="1" x14ac:dyDescent="0.25">
      <c r="A41" s="25">
        <f>Summary!$A$7</f>
        <v>45519</v>
      </c>
      <c r="C41" s="4" t="str">
        <f>Summary!$B$7</f>
        <v>Comment Resolution</v>
      </c>
    </row>
    <row r="42" spans="1:9" x14ac:dyDescent="0.25">
      <c r="A42" s="2"/>
      <c r="B42" s="24">
        <f>B38+1</f>
        <v>10</v>
      </c>
      <c r="C42" t="s">
        <v>9</v>
      </c>
      <c r="D42">
        <v>5</v>
      </c>
      <c r="E42" s="5">
        <f>Summary!F7</f>
        <v>0.25</v>
      </c>
      <c r="F42" s="5">
        <f>E42+TIME(-$E$1,0,0)</f>
        <v>0.54166666666666674</v>
      </c>
      <c r="G42" s="24" t="s">
        <v>23</v>
      </c>
    </row>
    <row r="43" spans="1:9" x14ac:dyDescent="0.25">
      <c r="A43" s="2"/>
      <c r="B43" s="24">
        <f t="shared" ref="B43:B44" si="5">B42+1</f>
        <v>11</v>
      </c>
      <c r="C43" t="str">
        <f>Summary!$B$3</f>
        <v>Comment Resolution</v>
      </c>
      <c r="D43">
        <v>20</v>
      </c>
      <c r="E43" s="3">
        <f t="shared" ref="E43:E44" si="6">E42+TIME(0,D42,0)</f>
        <v>0.25347222222222221</v>
      </c>
      <c r="F43" s="5"/>
      <c r="G43" s="24" t="s">
        <v>24</v>
      </c>
    </row>
    <row r="44" spans="1:9" x14ac:dyDescent="0.25">
      <c r="A44" s="2"/>
      <c r="B44" s="24">
        <f t="shared" si="5"/>
        <v>12</v>
      </c>
      <c r="C44" t="str">
        <f>Summary!$B$3</f>
        <v>Comment Resolution</v>
      </c>
      <c r="D44">
        <v>20</v>
      </c>
      <c r="E44" s="3">
        <f t="shared" si="6"/>
        <v>0.2673611111111111</v>
      </c>
      <c r="F44" s="5"/>
      <c r="G44" s="24" t="s">
        <v>24</v>
      </c>
    </row>
    <row r="45" spans="1:9" x14ac:dyDescent="0.25">
      <c r="B45" s="24">
        <f>B44+1</f>
        <v>13</v>
      </c>
      <c r="C45" t="str">
        <f>Summary!$B$3</f>
        <v>Comment Resolution</v>
      </c>
      <c r="D45">
        <v>15</v>
      </c>
      <c r="E45" s="3">
        <f>E44+TIME(0,D44,0)</f>
        <v>0.28125</v>
      </c>
      <c r="G45" s="24" t="s">
        <v>24</v>
      </c>
    </row>
    <row r="46" spans="1:9" x14ac:dyDescent="0.25">
      <c r="B46" s="24">
        <f>B45+1</f>
        <v>14</v>
      </c>
      <c r="C46" t="s">
        <v>8</v>
      </c>
      <c r="D46">
        <v>0</v>
      </c>
      <c r="E46" s="3">
        <f>E45+TIME(0,D45,0)</f>
        <v>0.29166666666666669</v>
      </c>
      <c r="G46" s="24" t="s">
        <v>23</v>
      </c>
    </row>
    <row r="47" spans="1:9" x14ac:dyDescent="0.25">
      <c r="A47" s="2"/>
    </row>
    <row r="48" spans="1:9" s="4" customFormat="1" x14ac:dyDescent="0.25">
      <c r="A48" s="25">
        <f>Summary!$A$8</f>
        <v>45524</v>
      </c>
      <c r="B48" s="23"/>
      <c r="C48" s="4" t="str">
        <f>Summary!$B$8</f>
        <v>Comment Resolution</v>
      </c>
      <c r="E48" s="5">
        <f>Summary!F8</f>
        <v>0.25</v>
      </c>
      <c r="F48" s="5">
        <f>E48+TIME(-$E$1,0,0)</f>
        <v>0.54166666666666674</v>
      </c>
      <c r="G48" s="23"/>
    </row>
    <row r="49" spans="1:7" x14ac:dyDescent="0.25">
      <c r="B49" s="24">
        <f>B46+1</f>
        <v>15</v>
      </c>
      <c r="C49" t="s">
        <v>9</v>
      </c>
      <c r="D49">
        <v>5</v>
      </c>
      <c r="E49" s="3">
        <f t="shared" ref="E49:E53" si="7">E48+TIME(0,D48,0)</f>
        <v>0.25</v>
      </c>
      <c r="F49" s="5"/>
      <c r="G49" s="24" t="s">
        <v>23</v>
      </c>
    </row>
    <row r="50" spans="1:7" x14ac:dyDescent="0.25">
      <c r="B50" s="24">
        <f>B49+1</f>
        <v>16</v>
      </c>
      <c r="C50" t="str">
        <f>Summary!$B$3</f>
        <v>Comment Resolution</v>
      </c>
      <c r="D50">
        <v>20</v>
      </c>
      <c r="E50" s="3">
        <f t="shared" si="7"/>
        <v>0.25347222222222221</v>
      </c>
      <c r="F50" s="5"/>
      <c r="G50" s="24" t="s">
        <v>24</v>
      </c>
    </row>
    <row r="51" spans="1:7" x14ac:dyDescent="0.25">
      <c r="B51" s="24">
        <f>B50+1</f>
        <v>17</v>
      </c>
      <c r="C51" t="str">
        <f>Summary!$B$3</f>
        <v>Comment Resolution</v>
      </c>
      <c r="D51">
        <v>20</v>
      </c>
      <c r="E51" s="3">
        <f t="shared" si="7"/>
        <v>0.2673611111111111</v>
      </c>
      <c r="F51" s="5"/>
      <c r="G51" s="24" t="s">
        <v>24</v>
      </c>
    </row>
    <row r="52" spans="1:7" x14ac:dyDescent="0.25">
      <c r="B52" s="24">
        <f>B51+1</f>
        <v>18</v>
      </c>
      <c r="C52" t="str">
        <f>Summary!$B$3</f>
        <v>Comment Resolution</v>
      </c>
      <c r="D52">
        <v>15</v>
      </c>
      <c r="E52" s="3">
        <f t="shared" si="7"/>
        <v>0.28125</v>
      </c>
      <c r="G52" s="24" t="s">
        <v>24</v>
      </c>
    </row>
    <row r="53" spans="1:7" x14ac:dyDescent="0.25">
      <c r="B53" s="24">
        <f>B52+1</f>
        <v>19</v>
      </c>
      <c r="C53" t="s">
        <v>8</v>
      </c>
      <c r="E53" s="3">
        <f t="shared" si="7"/>
        <v>0.29166666666666669</v>
      </c>
      <c r="G53" s="24" t="s">
        <v>23</v>
      </c>
    </row>
    <row r="54" spans="1:7" x14ac:dyDescent="0.25">
      <c r="E54" s="3"/>
    </row>
    <row r="55" spans="1:7" s="4" customFormat="1" x14ac:dyDescent="0.25">
      <c r="A55" s="25">
        <f>Summary!$A$9</f>
        <v>45526</v>
      </c>
      <c r="B55" s="23"/>
      <c r="C55" s="4" t="str">
        <f>Summary!$B$9</f>
        <v>Comment Resolution</v>
      </c>
      <c r="E55" s="5">
        <f>Summary!F9</f>
        <v>0.25</v>
      </c>
      <c r="F55" s="5">
        <f>E55+TIME(-$E$1,0,0)</f>
        <v>0.54166666666666674</v>
      </c>
      <c r="G55" s="24"/>
    </row>
    <row r="56" spans="1:7" x14ac:dyDescent="0.25">
      <c r="B56" s="24">
        <f>B53+1</f>
        <v>20</v>
      </c>
      <c r="C56" t="s">
        <v>9</v>
      </c>
      <c r="D56">
        <v>5</v>
      </c>
      <c r="E56" s="3">
        <f>E55+TIME(0,D55,0)</f>
        <v>0.25</v>
      </c>
      <c r="G56" s="24" t="s">
        <v>23</v>
      </c>
    </row>
    <row r="57" spans="1:7" x14ac:dyDescent="0.25">
      <c r="B57" s="24">
        <f>B56+1</f>
        <v>21</v>
      </c>
      <c r="C57" t="str">
        <f>Summary!$B$3</f>
        <v>Comment Resolution</v>
      </c>
      <c r="D57">
        <v>20</v>
      </c>
      <c r="E57" s="3">
        <f t="shared" ref="E57:E59" si="8">E56+TIME(0,D56,0)</f>
        <v>0.25347222222222221</v>
      </c>
      <c r="F57" s="5"/>
      <c r="G57" s="24" t="s">
        <v>24</v>
      </c>
    </row>
    <row r="58" spans="1:7" x14ac:dyDescent="0.25">
      <c r="B58" s="24">
        <f>B57+1</f>
        <v>22</v>
      </c>
      <c r="C58" t="str">
        <f>Summary!$B$3</f>
        <v>Comment Resolution</v>
      </c>
      <c r="D58">
        <v>20</v>
      </c>
      <c r="E58" s="3">
        <f t="shared" si="8"/>
        <v>0.2673611111111111</v>
      </c>
      <c r="F58" s="5"/>
      <c r="G58" s="24" t="s">
        <v>24</v>
      </c>
    </row>
    <row r="59" spans="1:7" x14ac:dyDescent="0.25">
      <c r="B59" s="24">
        <f>B58+1</f>
        <v>23</v>
      </c>
      <c r="C59" t="str">
        <f>Summary!$B$3</f>
        <v>Comment Resolution</v>
      </c>
      <c r="D59">
        <v>15</v>
      </c>
      <c r="E59" s="3">
        <f t="shared" si="8"/>
        <v>0.28125</v>
      </c>
      <c r="G59" s="24" t="s">
        <v>24</v>
      </c>
    </row>
    <row r="60" spans="1:7" x14ac:dyDescent="0.25">
      <c r="A60" s="2"/>
      <c r="B60" s="24">
        <f>B59+1</f>
        <v>24</v>
      </c>
      <c r="C60" t="s">
        <v>8</v>
      </c>
      <c r="E60" s="3">
        <f>E59+TIME(0,D59,0)</f>
        <v>0.29166666666666669</v>
      </c>
      <c r="G60" s="24" t="s">
        <v>23</v>
      </c>
    </row>
    <row r="61" spans="1:7" x14ac:dyDescent="0.25">
      <c r="A61" s="2"/>
      <c r="E61" s="3"/>
      <c r="F61" s="5"/>
    </row>
    <row r="62" spans="1:7" s="4" customFormat="1" x14ac:dyDescent="0.25">
      <c r="A62" s="25">
        <f>Summary!$A$10</f>
        <v>45531</v>
      </c>
      <c r="B62" s="23"/>
      <c r="C62" s="4" t="str">
        <f>Summary!$B$10</f>
        <v>Comment Resolution</v>
      </c>
      <c r="E62" s="5">
        <f>Summary!F10</f>
        <v>0.25</v>
      </c>
      <c r="F62" s="5">
        <f>E62+TIME(-$E$1,0,0)</f>
        <v>0.54166666666666674</v>
      </c>
      <c r="G62" s="23"/>
    </row>
    <row r="63" spans="1:7" x14ac:dyDescent="0.25">
      <c r="B63" s="24">
        <f>B60+1</f>
        <v>25</v>
      </c>
      <c r="C63" t="s">
        <v>9</v>
      </c>
      <c r="D63">
        <v>5</v>
      </c>
      <c r="E63" s="3">
        <f>E62+TIME(0,D62,0)</f>
        <v>0.25</v>
      </c>
      <c r="G63" s="24" t="s">
        <v>23</v>
      </c>
    </row>
    <row r="64" spans="1:7" x14ac:dyDescent="0.25">
      <c r="B64" s="24">
        <f>B63+1</f>
        <v>26</v>
      </c>
      <c r="C64" t="str">
        <f>Summary!$B$3</f>
        <v>Comment Resolution</v>
      </c>
      <c r="D64">
        <v>20</v>
      </c>
      <c r="E64" s="3">
        <f t="shared" ref="E64:E66" si="9">E63+TIME(0,D63,0)</f>
        <v>0.25347222222222221</v>
      </c>
      <c r="F64" s="5"/>
      <c r="G64" s="24" t="s">
        <v>24</v>
      </c>
    </row>
    <row r="65" spans="1:9" x14ac:dyDescent="0.25">
      <c r="B65" s="24">
        <f>B64+1</f>
        <v>27</v>
      </c>
      <c r="C65" t="str">
        <f>Summary!$B$3</f>
        <v>Comment Resolution</v>
      </c>
      <c r="D65">
        <v>20</v>
      </c>
      <c r="E65" s="3">
        <f t="shared" si="9"/>
        <v>0.2673611111111111</v>
      </c>
      <c r="F65" s="5"/>
      <c r="G65" s="24" t="s">
        <v>24</v>
      </c>
    </row>
    <row r="66" spans="1:9" x14ac:dyDescent="0.25">
      <c r="B66" s="24">
        <f>B65+1</f>
        <v>28</v>
      </c>
      <c r="C66" t="str">
        <f>Summary!$B$3</f>
        <v>Comment Resolution</v>
      </c>
      <c r="D66">
        <v>15</v>
      </c>
      <c r="E66" s="3">
        <f t="shared" si="9"/>
        <v>0.28125</v>
      </c>
      <c r="G66" s="24" t="s">
        <v>24</v>
      </c>
    </row>
    <row r="67" spans="1:9" x14ac:dyDescent="0.25">
      <c r="A67" s="2"/>
      <c r="B67" s="24">
        <f>B66+1</f>
        <v>29</v>
      </c>
      <c r="C67" t="s">
        <v>8</v>
      </c>
      <c r="E67" s="3">
        <f>E66+TIME(0,D66,0)</f>
        <v>0.29166666666666669</v>
      </c>
      <c r="G67" s="24" t="s">
        <v>23</v>
      </c>
    </row>
    <row r="68" spans="1:9" x14ac:dyDescent="0.25">
      <c r="A68" s="2"/>
      <c r="E68" s="3"/>
    </row>
    <row r="69" spans="1:9" s="4" customFormat="1" x14ac:dyDescent="0.25">
      <c r="A69" s="25">
        <f>Summary!$A$11</f>
        <v>45533</v>
      </c>
      <c r="B69" s="23"/>
      <c r="C69" s="4" t="str">
        <f>Summary!$B$11</f>
        <v>Comment Resolution</v>
      </c>
      <c r="E69" s="5">
        <f>Summary!F11</f>
        <v>0.25</v>
      </c>
      <c r="F69" s="5">
        <f>E69+TIME(-$E$1,0,0)</f>
        <v>0.54166666666666674</v>
      </c>
      <c r="G69" s="23"/>
    </row>
    <row r="70" spans="1:9" x14ac:dyDescent="0.25">
      <c r="B70" s="24">
        <f>B67+1</f>
        <v>30</v>
      </c>
      <c r="C70" t="s">
        <v>9</v>
      </c>
      <c r="D70">
        <v>5</v>
      </c>
      <c r="E70" s="3">
        <f>E69+TIME(0,D69,0)</f>
        <v>0.25</v>
      </c>
      <c r="G70" s="24" t="s">
        <v>23</v>
      </c>
    </row>
    <row r="71" spans="1:9" x14ac:dyDescent="0.25">
      <c r="B71" s="24">
        <f>B70+1</f>
        <v>31</v>
      </c>
      <c r="C71" t="str">
        <f>Summary!$B$3</f>
        <v>Comment Resolution</v>
      </c>
      <c r="D71">
        <v>20</v>
      </c>
      <c r="E71" s="3">
        <f t="shared" ref="E71:E73" si="10">E70+TIME(0,D70,0)</f>
        <v>0.25347222222222221</v>
      </c>
      <c r="F71" s="5"/>
      <c r="G71" s="24" t="s">
        <v>24</v>
      </c>
      <c r="I71" s="26"/>
    </row>
    <row r="72" spans="1:9" x14ac:dyDescent="0.25">
      <c r="B72" s="24">
        <f>B71+1</f>
        <v>32</v>
      </c>
      <c r="C72" t="str">
        <f>Summary!$B$3</f>
        <v>Comment Resolution</v>
      </c>
      <c r="D72">
        <v>20</v>
      </c>
      <c r="E72" s="3">
        <f t="shared" si="10"/>
        <v>0.2673611111111111</v>
      </c>
      <c r="F72" s="5"/>
      <c r="G72" s="24" t="s">
        <v>24</v>
      </c>
      <c r="I72" s="26"/>
    </row>
    <row r="73" spans="1:9" x14ac:dyDescent="0.25">
      <c r="B73" s="24">
        <f>B72+1</f>
        <v>33</v>
      </c>
      <c r="C73" t="str">
        <f>Summary!$B$3</f>
        <v>Comment Resolution</v>
      </c>
      <c r="D73">
        <v>15</v>
      </c>
      <c r="E73" s="3">
        <f t="shared" si="10"/>
        <v>0.28125</v>
      </c>
      <c r="G73" s="24" t="s">
        <v>24</v>
      </c>
    </row>
    <row r="74" spans="1:9" x14ac:dyDescent="0.25">
      <c r="A74" s="2"/>
      <c r="B74" s="24">
        <f>B73+1</f>
        <v>34</v>
      </c>
      <c r="C74" t="s">
        <v>8</v>
      </c>
      <c r="E74" s="3">
        <f>E73+TIME(0,D73,0)</f>
        <v>0.29166666666666669</v>
      </c>
      <c r="G74" s="24" t="s">
        <v>23</v>
      </c>
    </row>
    <row r="75" spans="1:9" x14ac:dyDescent="0.25">
      <c r="A75" s="2"/>
      <c r="E75" s="3"/>
    </row>
    <row r="76" spans="1:9" s="4" customFormat="1" x14ac:dyDescent="0.25">
      <c r="A76" s="25">
        <f>Summary!$A$12</f>
        <v>45538</v>
      </c>
      <c r="B76" s="23"/>
      <c r="C76" s="4" t="str">
        <f>Summary!$B$12</f>
        <v>Comment Resolution</v>
      </c>
      <c r="E76" s="5">
        <f>Summary!F12</f>
        <v>0.25</v>
      </c>
      <c r="F76" s="5">
        <f>E76+TIME(-$E$1,0,0)</f>
        <v>0.54166666666666674</v>
      </c>
      <c r="G76" s="23"/>
    </row>
    <row r="77" spans="1:9" x14ac:dyDescent="0.25">
      <c r="B77" s="24">
        <f>B74+1</f>
        <v>35</v>
      </c>
      <c r="C77" t="s">
        <v>9</v>
      </c>
      <c r="D77">
        <v>5</v>
      </c>
      <c r="E77" s="3">
        <f>E76+TIME(0,D76,0)</f>
        <v>0.25</v>
      </c>
      <c r="G77" s="24" t="s">
        <v>23</v>
      </c>
    </row>
    <row r="78" spans="1:9" x14ac:dyDescent="0.25">
      <c r="B78" s="24">
        <f>B77+1</f>
        <v>36</v>
      </c>
      <c r="C78" t="s">
        <v>24</v>
      </c>
      <c r="D78">
        <v>30</v>
      </c>
      <c r="E78" s="3">
        <f>E77+TIME(0,D77,0)</f>
        <v>0.25347222222222221</v>
      </c>
      <c r="G78" s="24" t="s">
        <v>24</v>
      </c>
      <c r="I78" s="26"/>
    </row>
    <row r="79" spans="1:9" x14ac:dyDescent="0.25">
      <c r="B79" s="24">
        <f>B78+1</f>
        <v>37</v>
      </c>
      <c r="C79" t="s">
        <v>24</v>
      </c>
      <c r="D79">
        <v>25</v>
      </c>
      <c r="E79" s="3">
        <f>E78+TIME(0,D78,0)</f>
        <v>0.27430555555555552</v>
      </c>
      <c r="G79" s="24" t="s">
        <v>24</v>
      </c>
      <c r="I79" s="26"/>
    </row>
    <row r="80" spans="1:9" x14ac:dyDescent="0.25">
      <c r="B80" s="24">
        <f>B79+1</f>
        <v>38</v>
      </c>
      <c r="C80" t="s">
        <v>8</v>
      </c>
      <c r="D80">
        <v>0</v>
      </c>
      <c r="E80" s="3">
        <f>E79+TIME(0,D79,0)</f>
        <v>0.29166666666666663</v>
      </c>
      <c r="G80" s="24" t="s">
        <v>23</v>
      </c>
    </row>
    <row r="81" spans="1:9" x14ac:dyDescent="0.25">
      <c r="A81" s="2"/>
    </row>
    <row r="82" spans="1:9" s="4" customFormat="1" x14ac:dyDescent="0.25">
      <c r="A82" s="25">
        <f>Summary!$A$13</f>
        <v>45540</v>
      </c>
      <c r="B82" s="23"/>
      <c r="C82" s="4" t="str">
        <f>Summary!B13</f>
        <v>Comment Resolution</v>
      </c>
      <c r="G82" s="23"/>
    </row>
    <row r="83" spans="1:9" x14ac:dyDescent="0.25">
      <c r="B83" s="24">
        <f>B80+1</f>
        <v>39</v>
      </c>
      <c r="C83" t="s">
        <v>9</v>
      </c>
      <c r="D83">
        <v>5</v>
      </c>
      <c r="E83" s="5">
        <f>Summary!F13</f>
        <v>0.25</v>
      </c>
      <c r="F83" s="5">
        <f>E83+TIME(-$E$1,0,0)</f>
        <v>0.54166666666666674</v>
      </c>
      <c r="G83" s="24" t="s">
        <v>23</v>
      </c>
    </row>
    <row r="84" spans="1:9" x14ac:dyDescent="0.25">
      <c r="B84" s="24">
        <f>B83+1</f>
        <v>40</v>
      </c>
      <c r="C84" t="s">
        <v>24</v>
      </c>
      <c r="D84">
        <v>20</v>
      </c>
      <c r="E84" s="3">
        <f t="shared" ref="E84:E87" si="11">E83+TIME(0,D83,0)</f>
        <v>0.25347222222222221</v>
      </c>
      <c r="G84" s="24" t="s">
        <v>24</v>
      </c>
    </row>
    <row r="85" spans="1:9" x14ac:dyDescent="0.25">
      <c r="B85" s="24">
        <f>B84+1</f>
        <v>41</v>
      </c>
      <c r="C85" t="s">
        <v>24</v>
      </c>
      <c r="D85">
        <v>25</v>
      </c>
      <c r="E85" s="3">
        <f t="shared" si="11"/>
        <v>0.2673611111111111</v>
      </c>
      <c r="G85" s="24" t="s">
        <v>24</v>
      </c>
      <c r="I85" s="26"/>
    </row>
    <row r="86" spans="1:9" x14ac:dyDescent="0.25">
      <c r="B86" s="24">
        <f>B85+1</f>
        <v>42</v>
      </c>
      <c r="C86" t="s">
        <v>24</v>
      </c>
      <c r="D86">
        <v>10</v>
      </c>
      <c r="E86" s="3">
        <f t="shared" si="11"/>
        <v>0.28472222222222221</v>
      </c>
      <c r="G86" s="24" t="s">
        <v>24</v>
      </c>
    </row>
    <row r="87" spans="1:9" x14ac:dyDescent="0.25">
      <c r="B87" s="24">
        <f>B86+1</f>
        <v>43</v>
      </c>
      <c r="C87" t="s">
        <v>8</v>
      </c>
      <c r="E87" s="3">
        <f t="shared" si="11"/>
        <v>0.29166666666666663</v>
      </c>
      <c r="G87" s="24" t="s">
        <v>23</v>
      </c>
    </row>
    <row r="88" spans="1:9" x14ac:dyDescent="0.25">
      <c r="E88" s="3"/>
    </row>
    <row r="89" spans="1:9" x14ac:dyDescent="0.25">
      <c r="A89" s="25"/>
    </row>
    <row r="90" spans="1:9" x14ac:dyDescent="0.25">
      <c r="E90" s="5"/>
      <c r="F90" s="5"/>
    </row>
    <row r="91" spans="1:9" x14ac:dyDescent="0.25">
      <c r="E91" s="3"/>
    </row>
    <row r="92" spans="1:9" x14ac:dyDescent="0.25">
      <c r="E92" s="3"/>
    </row>
    <row r="93" spans="1:9" x14ac:dyDescent="0.25">
      <c r="E93" s="3"/>
    </row>
    <row r="94" spans="1:9" x14ac:dyDescent="0.25">
      <c r="E94" s="3"/>
    </row>
    <row r="95" spans="1:9" x14ac:dyDescent="0.25">
      <c r="E95" s="3"/>
    </row>
    <row r="96" spans="1:9" x14ac:dyDescent="0.25">
      <c r="A96" s="25"/>
    </row>
    <row r="97" spans="1:5" x14ac:dyDescent="0.25">
      <c r="E97" s="5"/>
    </row>
    <row r="98" spans="1:5" x14ac:dyDescent="0.25">
      <c r="E98" s="3"/>
    </row>
    <row r="99" spans="1:5" x14ac:dyDescent="0.25">
      <c r="E99" s="3"/>
    </row>
    <row r="100" spans="1:5" x14ac:dyDescent="0.25">
      <c r="E100" s="3"/>
    </row>
    <row r="101" spans="1:5" x14ac:dyDescent="0.25">
      <c r="E101" s="3"/>
    </row>
    <row r="103" spans="1:5" x14ac:dyDescent="0.25">
      <c r="A103" s="25"/>
    </row>
    <row r="104" spans="1:5" x14ac:dyDescent="0.25">
      <c r="A104" s="25"/>
      <c r="E104" s="5"/>
    </row>
    <row r="105" spans="1:5" x14ac:dyDescent="0.25">
      <c r="E105" s="3"/>
    </row>
    <row r="106" spans="1:5" x14ac:dyDescent="0.25">
      <c r="E106" s="3"/>
    </row>
    <row r="107" spans="1:5" x14ac:dyDescent="0.25">
      <c r="E107" s="3"/>
    </row>
    <row r="108" spans="1:5" x14ac:dyDescent="0.25">
      <c r="E108" s="3"/>
    </row>
    <row r="109" spans="1:5" x14ac:dyDescent="0.25">
      <c r="A109" s="25"/>
      <c r="E109" s="5"/>
    </row>
    <row r="110" spans="1:5" x14ac:dyDescent="0.25">
      <c r="A110" s="25"/>
      <c r="E110" s="5"/>
    </row>
    <row r="111" spans="1:5" x14ac:dyDescent="0.25">
      <c r="A111" s="25"/>
      <c r="E111" s="5"/>
    </row>
    <row r="112" spans="1:5" x14ac:dyDescent="0.25">
      <c r="A112" s="25"/>
      <c r="E112" s="5"/>
    </row>
    <row r="113" spans="1:5" x14ac:dyDescent="0.25">
      <c r="E113" s="3"/>
    </row>
    <row r="114" spans="1:5" x14ac:dyDescent="0.25">
      <c r="E114" s="3"/>
    </row>
    <row r="115" spans="1:5" x14ac:dyDescent="0.25">
      <c r="E115" s="3"/>
    </row>
    <row r="116" spans="1:5" x14ac:dyDescent="0.25">
      <c r="E116" s="3"/>
    </row>
    <row r="117" spans="1:5" x14ac:dyDescent="0.25">
      <c r="A117" s="25"/>
      <c r="E117" s="5"/>
    </row>
    <row r="118" spans="1:5" x14ac:dyDescent="0.25">
      <c r="A118" s="25"/>
    </row>
    <row r="119" spans="1:5" x14ac:dyDescent="0.25">
      <c r="A119" s="25"/>
      <c r="E119" s="5"/>
    </row>
    <row r="120" spans="1:5" x14ac:dyDescent="0.25">
      <c r="E120" s="3"/>
    </row>
    <row r="121" spans="1:5" x14ac:dyDescent="0.25">
      <c r="E121" s="3"/>
    </row>
    <row r="122" spans="1:5" x14ac:dyDescent="0.25">
      <c r="E122" s="3"/>
    </row>
    <row r="123" spans="1:5" x14ac:dyDescent="0.25">
      <c r="E123" s="3"/>
    </row>
    <row r="124" spans="1:5" x14ac:dyDescent="0.25">
      <c r="A124" s="25"/>
      <c r="E124" s="5"/>
    </row>
    <row r="125" spans="1:5" x14ac:dyDescent="0.25">
      <c r="A125" s="25"/>
    </row>
    <row r="126" spans="1:5" x14ac:dyDescent="0.25">
      <c r="A126" s="25"/>
      <c r="E126" s="5"/>
    </row>
    <row r="127" spans="1:5" x14ac:dyDescent="0.25">
      <c r="A127" s="25"/>
      <c r="E127" s="5"/>
    </row>
    <row r="128" spans="1:5" x14ac:dyDescent="0.25">
      <c r="E128" s="3"/>
    </row>
    <row r="129" spans="1:5" x14ac:dyDescent="0.25">
      <c r="E129" s="3"/>
    </row>
    <row r="130" spans="1:5" x14ac:dyDescent="0.25">
      <c r="E130" s="3"/>
    </row>
    <row r="131" spans="1:5" x14ac:dyDescent="0.25">
      <c r="E131" s="3"/>
    </row>
    <row r="132" spans="1:5" x14ac:dyDescent="0.25">
      <c r="A132" s="25"/>
      <c r="E132" s="5"/>
    </row>
    <row r="133" spans="1:5" x14ac:dyDescent="0.25">
      <c r="A133" s="25"/>
    </row>
    <row r="134" spans="1:5" x14ac:dyDescent="0.25">
      <c r="A134" s="25"/>
      <c r="E134" s="5"/>
    </row>
    <row r="135" spans="1:5" x14ac:dyDescent="0.25">
      <c r="E135" s="3"/>
    </row>
    <row r="136" spans="1:5" x14ac:dyDescent="0.25">
      <c r="E136" s="3"/>
    </row>
    <row r="137" spans="1:5" x14ac:dyDescent="0.25">
      <c r="E137" s="3"/>
    </row>
    <row r="138" spans="1:5" x14ac:dyDescent="0.25">
      <c r="E138" s="3"/>
    </row>
    <row r="139" spans="1:5" x14ac:dyDescent="0.25">
      <c r="A139" s="25"/>
      <c r="E139" s="5"/>
    </row>
    <row r="140" spans="1:5" x14ac:dyDescent="0.25">
      <c r="A140" s="25"/>
    </row>
    <row r="141" spans="1:5" x14ac:dyDescent="0.25">
      <c r="E141" s="5"/>
    </row>
    <row r="142" spans="1:5" x14ac:dyDescent="0.25">
      <c r="E142" s="3"/>
    </row>
    <row r="143" spans="1:5" x14ac:dyDescent="0.25">
      <c r="E143" s="3"/>
    </row>
    <row r="144" spans="1:5" x14ac:dyDescent="0.25">
      <c r="E144" s="3"/>
    </row>
    <row r="145" spans="1:5" x14ac:dyDescent="0.25">
      <c r="E145" s="3"/>
    </row>
    <row r="147" spans="1:5" x14ac:dyDescent="0.25">
      <c r="A147" s="25"/>
    </row>
    <row r="148" spans="1:5" x14ac:dyDescent="0.25">
      <c r="E148" s="5"/>
    </row>
    <row r="149" spans="1:5" x14ac:dyDescent="0.25">
      <c r="E149" s="3"/>
    </row>
    <row r="150" spans="1:5" x14ac:dyDescent="0.25">
      <c r="E150" s="3"/>
    </row>
    <row r="151" spans="1:5" x14ac:dyDescent="0.25">
      <c r="E151" s="3"/>
    </row>
    <row r="152" spans="1:5" x14ac:dyDescent="0.25">
      <c r="E152" s="3"/>
    </row>
    <row r="154" spans="1:5" x14ac:dyDescent="0.25">
      <c r="A154" s="25"/>
    </row>
    <row r="155" spans="1:5" x14ac:dyDescent="0.25">
      <c r="E155" s="5"/>
    </row>
    <row r="156" spans="1:5" x14ac:dyDescent="0.25">
      <c r="E156" s="3"/>
    </row>
    <row r="157" spans="1:5" x14ac:dyDescent="0.25">
      <c r="E157" s="3"/>
    </row>
    <row r="158" spans="1:5" x14ac:dyDescent="0.25">
      <c r="E158" s="3"/>
    </row>
    <row r="159" spans="1:5" x14ac:dyDescent="0.25">
      <c r="E159" s="3"/>
    </row>
    <row r="161" spans="1:5" x14ac:dyDescent="0.25">
      <c r="A161" s="25"/>
      <c r="C161" s="54"/>
    </row>
    <row r="162" spans="1:5" x14ac:dyDescent="0.25">
      <c r="E162" s="5"/>
    </row>
    <row r="163" spans="1:5" x14ac:dyDescent="0.25">
      <c r="A163" s="25"/>
      <c r="C163" s="54"/>
      <c r="E163" s="5"/>
    </row>
    <row r="164" spans="1:5" x14ac:dyDescent="0.25">
      <c r="A164" s="25"/>
      <c r="E164" s="5"/>
    </row>
    <row r="165" spans="1:5" x14ac:dyDescent="0.25">
      <c r="A165" s="25"/>
      <c r="C165" s="2"/>
    </row>
    <row r="166" spans="1:5" x14ac:dyDescent="0.25">
      <c r="E166" s="5"/>
    </row>
    <row r="167" spans="1:5" x14ac:dyDescent="0.25">
      <c r="E167" s="3"/>
    </row>
    <row r="168" spans="1:5" x14ac:dyDescent="0.25">
      <c r="E168" s="3"/>
    </row>
    <row r="169" spans="1:5" x14ac:dyDescent="0.25">
      <c r="E169" s="3"/>
    </row>
    <row r="170" spans="1:5" x14ac:dyDescent="0.25">
      <c r="E170" s="3"/>
    </row>
    <row r="172" spans="1:5" x14ac:dyDescent="0.25">
      <c r="A172" s="25"/>
    </row>
    <row r="173" spans="1:5" x14ac:dyDescent="0.25">
      <c r="E173" s="5"/>
    </row>
    <row r="174" spans="1:5" x14ac:dyDescent="0.25">
      <c r="E174" s="3"/>
    </row>
    <row r="175" spans="1:5" x14ac:dyDescent="0.25">
      <c r="E175" s="3"/>
    </row>
    <row r="176" spans="1:5" x14ac:dyDescent="0.25">
      <c r="E176" s="3"/>
    </row>
    <row r="177" spans="1:5" x14ac:dyDescent="0.25">
      <c r="E177" s="3"/>
    </row>
    <row r="179" spans="1:5" x14ac:dyDescent="0.25">
      <c r="A179" s="25"/>
      <c r="C179" s="2"/>
    </row>
    <row r="180" spans="1:5" x14ac:dyDescent="0.25">
      <c r="E180" s="5"/>
    </row>
    <row r="181" spans="1:5" x14ac:dyDescent="0.25">
      <c r="E181" s="3"/>
    </row>
    <row r="182" spans="1:5" x14ac:dyDescent="0.25">
      <c r="E182" s="3"/>
    </row>
    <row r="183" spans="1:5" x14ac:dyDescent="0.25">
      <c r="E183" s="3"/>
    </row>
    <row r="184" spans="1:5" x14ac:dyDescent="0.25">
      <c r="E184" s="3"/>
    </row>
    <row r="186" spans="1:5" x14ac:dyDescent="0.25">
      <c r="A186" s="25"/>
      <c r="C186" s="2"/>
    </row>
    <row r="187" spans="1:5" x14ac:dyDescent="0.25">
      <c r="E187" s="5"/>
    </row>
    <row r="188" spans="1:5" x14ac:dyDescent="0.25">
      <c r="E188" s="3"/>
    </row>
    <row r="189" spans="1:5" x14ac:dyDescent="0.25">
      <c r="E189" s="3"/>
    </row>
    <row r="190" spans="1:5" x14ac:dyDescent="0.25">
      <c r="E190" s="3"/>
    </row>
    <row r="191" spans="1:5" x14ac:dyDescent="0.25">
      <c r="E191" s="3"/>
    </row>
  </sheetData>
  <hyperlinks>
    <hyperlink ref="I7" r:id="rId1" xr:uid="{C5FACB5F-03E0-4107-9BB3-2C42B41651FD}"/>
    <hyperlink ref="I6" r:id="rId2" xr:uid="{7CF4B613-3995-4057-9254-4A82A2384B87}"/>
    <hyperlink ref="I21" r:id="rId3" xr:uid="{F8D3FCBE-678A-4263-93BF-C991F5D7D8DC}"/>
    <hyperlink ref="I14" r:id="rId4" xr:uid="{FF52A469-ACE2-4814-99C8-37F7F2593A79}"/>
    <hyperlink ref="I8" r:id="rId5" xr:uid="{0D220364-B0CA-4B3A-AC71-3989F236BBC8}"/>
  </hyperlinks>
  <pageMargins left="0.7" right="0.7" top="0.75" bottom="0.75" header="0.3" footer="0.3"/>
  <pageSetup orientation="portrait" r:id="rId6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6A8799-C7CA-4376-AC0E-4BFF0F7DB4CC}">
  <dimension ref="A1:C19"/>
  <sheetViews>
    <sheetView workbookViewId="0">
      <selection activeCell="A20" sqref="A20"/>
    </sheetView>
  </sheetViews>
  <sheetFormatPr defaultRowHeight="15" x14ac:dyDescent="0.25"/>
  <cols>
    <col min="1" max="1" width="48.140625" customWidth="1"/>
    <col min="2" max="2" width="14.85546875" customWidth="1"/>
    <col min="3" max="3" width="31.85546875" customWidth="1"/>
    <col min="5" max="5" width="48.140625" customWidth="1"/>
    <col min="6" max="6" width="14.85546875" customWidth="1"/>
    <col min="7" max="7" width="31.85546875" customWidth="1"/>
  </cols>
  <sheetData>
    <row r="1" spans="1:3" ht="16.5" x14ac:dyDescent="0.25">
      <c r="A1" s="13"/>
      <c r="B1" s="12"/>
      <c r="C1" s="12"/>
    </row>
    <row r="2" spans="1:3" ht="16.5" x14ac:dyDescent="0.25">
      <c r="A2" s="45" t="s">
        <v>63</v>
      </c>
      <c r="B2" s="12"/>
      <c r="C2" s="12"/>
    </row>
    <row r="3" spans="1:3" ht="17.25" thickBot="1" x14ac:dyDescent="0.3">
      <c r="A3" s="13" t="s">
        <v>20</v>
      </c>
      <c r="B3" s="13" t="s">
        <v>4</v>
      </c>
      <c r="C3" s="49">
        <v>0.54166666666666663</v>
      </c>
    </row>
    <row r="4" spans="1:3" ht="17.25" thickBot="1" x14ac:dyDescent="0.3">
      <c r="A4" s="7" t="s">
        <v>11</v>
      </c>
      <c r="B4" s="7" t="s">
        <v>12</v>
      </c>
      <c r="C4" s="7" t="s">
        <v>13</v>
      </c>
    </row>
    <row r="5" spans="1:3" ht="17.25" thickBot="1" x14ac:dyDescent="0.3">
      <c r="A5" s="7" t="s">
        <v>65</v>
      </c>
      <c r="B5" s="7" t="s">
        <v>38</v>
      </c>
      <c r="C5" s="7" t="s">
        <v>40</v>
      </c>
    </row>
    <row r="6" spans="1:3" ht="17.25" thickBot="1" x14ac:dyDescent="0.3">
      <c r="A6" s="9" t="s">
        <v>67</v>
      </c>
      <c r="B6" s="8" t="s">
        <v>39</v>
      </c>
      <c r="C6" s="9" t="s">
        <v>41</v>
      </c>
    </row>
    <row r="7" spans="1:3" ht="17.25" thickBot="1" x14ac:dyDescent="0.3">
      <c r="A7" s="9" t="s">
        <v>69</v>
      </c>
      <c r="B7" s="8" t="s">
        <v>42</v>
      </c>
      <c r="C7" s="9" t="s">
        <v>14</v>
      </c>
    </row>
    <row r="8" spans="1:3" ht="17.25" thickBot="1" x14ac:dyDescent="0.3">
      <c r="A8" s="9" t="s">
        <v>71</v>
      </c>
      <c r="B8" s="8" t="s">
        <v>43</v>
      </c>
      <c r="C8" s="9" t="s">
        <v>44</v>
      </c>
    </row>
    <row r="9" spans="1:3" ht="17.25" thickBot="1" x14ac:dyDescent="0.3">
      <c r="A9" s="9" t="s">
        <v>73</v>
      </c>
      <c r="B9" s="8" t="s">
        <v>15</v>
      </c>
      <c r="C9" s="9" t="s">
        <v>16</v>
      </c>
    </row>
    <row r="10" spans="1:3" ht="17.25" thickBot="1" x14ac:dyDescent="0.3">
      <c r="A10" s="9" t="s">
        <v>75</v>
      </c>
      <c r="B10" s="8" t="s">
        <v>17</v>
      </c>
      <c r="C10" s="9" t="s">
        <v>18</v>
      </c>
    </row>
    <row r="11" spans="1:3" ht="16.5" x14ac:dyDescent="0.25">
      <c r="A11" s="10"/>
      <c r="B11" s="11"/>
      <c r="C11" s="11"/>
    </row>
    <row r="12" spans="1:3" ht="17.25" thickBot="1" x14ac:dyDescent="0.3">
      <c r="A12" s="13" t="s">
        <v>19</v>
      </c>
      <c r="B12" s="13" t="s">
        <v>4</v>
      </c>
      <c r="C12" s="49">
        <v>0.91666666666666663</v>
      </c>
    </row>
    <row r="13" spans="1:3" ht="17.25" thickBot="1" x14ac:dyDescent="0.3">
      <c r="A13" s="7" t="s">
        <v>11</v>
      </c>
      <c r="B13" s="7" t="s">
        <v>12</v>
      </c>
      <c r="C13" s="7" t="s">
        <v>13</v>
      </c>
    </row>
    <row r="14" spans="1:3" ht="17.25" thickBot="1" x14ac:dyDescent="0.3">
      <c r="A14" s="7" t="s">
        <v>71</v>
      </c>
      <c r="B14" s="7" t="s">
        <v>38</v>
      </c>
      <c r="C14" s="7" t="s">
        <v>40</v>
      </c>
    </row>
    <row r="15" spans="1:3" ht="17.25" thickBot="1" x14ac:dyDescent="0.3">
      <c r="A15" s="9" t="s">
        <v>77</v>
      </c>
      <c r="B15" s="8" t="s">
        <v>39</v>
      </c>
      <c r="C15" s="9" t="s">
        <v>41</v>
      </c>
    </row>
    <row r="16" spans="1:3" ht="17.25" thickBot="1" x14ac:dyDescent="0.3">
      <c r="A16" s="9" t="s">
        <v>78</v>
      </c>
      <c r="B16" s="8" t="s">
        <v>42</v>
      </c>
      <c r="C16" s="9" t="s">
        <v>14</v>
      </c>
    </row>
    <row r="17" spans="1:3" ht="17.25" thickBot="1" x14ac:dyDescent="0.3">
      <c r="A17" s="9" t="s">
        <v>82</v>
      </c>
      <c r="B17" s="8" t="s">
        <v>43</v>
      </c>
      <c r="C17" s="9" t="s">
        <v>44</v>
      </c>
    </row>
    <row r="18" spans="1:3" ht="17.25" thickBot="1" x14ac:dyDescent="0.3">
      <c r="A18" s="9" t="s">
        <v>80</v>
      </c>
      <c r="B18" s="8" t="s">
        <v>15</v>
      </c>
      <c r="C18" s="9" t="s">
        <v>16</v>
      </c>
    </row>
    <row r="19" spans="1:3" ht="17.25" thickBot="1" x14ac:dyDescent="0.3">
      <c r="A19" s="9" t="s">
        <v>81</v>
      </c>
      <c r="B19" s="8" t="s">
        <v>17</v>
      </c>
      <c r="C19" s="9" t="s">
        <v>18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FA19B8-ECE7-4745-AC95-298DFA112745}">
  <dimension ref="A1:D14"/>
  <sheetViews>
    <sheetView workbookViewId="0">
      <selection activeCell="B9" sqref="B9:B14"/>
    </sheetView>
  </sheetViews>
  <sheetFormatPr defaultRowHeight="15" x14ac:dyDescent="0.25"/>
  <cols>
    <col min="1" max="1" width="36.140625" customWidth="1"/>
    <col min="2" max="2" width="44" customWidth="1"/>
    <col min="4" max="4" width="22.140625" customWidth="1"/>
  </cols>
  <sheetData>
    <row r="1" spans="1:4" x14ac:dyDescent="0.25">
      <c r="A1" s="50" t="s">
        <v>64</v>
      </c>
      <c r="B1" s="51" t="s">
        <v>65</v>
      </c>
      <c r="C1" s="50" t="s">
        <v>38</v>
      </c>
      <c r="D1" s="51" t="s">
        <v>40</v>
      </c>
    </row>
    <row r="2" spans="1:4" x14ac:dyDescent="0.25">
      <c r="A2" s="50" t="s">
        <v>66</v>
      </c>
      <c r="B2" s="51" t="s">
        <v>67</v>
      </c>
      <c r="C2" s="50" t="s">
        <v>39</v>
      </c>
      <c r="D2" s="51" t="s">
        <v>41</v>
      </c>
    </row>
    <row r="3" spans="1:4" x14ac:dyDescent="0.25">
      <c r="A3" s="50" t="s">
        <v>68</v>
      </c>
      <c r="B3" s="51" t="s">
        <v>69</v>
      </c>
      <c r="C3" s="50" t="s">
        <v>42</v>
      </c>
      <c r="D3" s="51" t="s">
        <v>14</v>
      </c>
    </row>
    <row r="4" spans="1:4" x14ac:dyDescent="0.25">
      <c r="A4" s="50" t="s">
        <v>70</v>
      </c>
      <c r="B4" s="51" t="s">
        <v>71</v>
      </c>
      <c r="C4" s="50" t="s">
        <v>43</v>
      </c>
      <c r="D4" s="51" t="s">
        <v>44</v>
      </c>
    </row>
    <row r="5" spans="1:4" x14ac:dyDescent="0.25">
      <c r="A5" s="50" t="s">
        <v>72</v>
      </c>
      <c r="B5" s="51" t="s">
        <v>73</v>
      </c>
      <c r="C5" s="50" t="s">
        <v>15</v>
      </c>
      <c r="D5" s="51" t="s">
        <v>16</v>
      </c>
    </row>
    <row r="6" spans="1:4" x14ac:dyDescent="0.25">
      <c r="A6" s="50" t="s">
        <v>74</v>
      </c>
      <c r="B6" s="51" t="s">
        <v>75</v>
      </c>
      <c r="C6" s="50" t="s">
        <v>17</v>
      </c>
      <c r="D6" s="51" t="s">
        <v>18</v>
      </c>
    </row>
    <row r="8" spans="1:4" ht="30.75" thickBot="1" x14ac:dyDescent="0.3">
      <c r="A8" s="52" t="s">
        <v>76</v>
      </c>
      <c r="B8" s="52" t="s">
        <v>11</v>
      </c>
      <c r="C8" s="52" t="s">
        <v>12</v>
      </c>
      <c r="D8" s="52" t="s">
        <v>13</v>
      </c>
    </row>
    <row r="9" spans="1:4" x14ac:dyDescent="0.25">
      <c r="A9" s="50" t="s">
        <v>64</v>
      </c>
      <c r="B9" s="51" t="s">
        <v>71</v>
      </c>
      <c r="C9" s="50" t="s">
        <v>38</v>
      </c>
      <c r="D9" s="51" t="s">
        <v>40</v>
      </c>
    </row>
    <row r="10" spans="1:4" x14ac:dyDescent="0.25">
      <c r="A10" s="50" t="s">
        <v>66</v>
      </c>
      <c r="B10" s="51" t="s">
        <v>77</v>
      </c>
      <c r="C10" s="50" t="s">
        <v>39</v>
      </c>
      <c r="D10" s="51" t="s">
        <v>41</v>
      </c>
    </row>
    <row r="11" spans="1:4" x14ac:dyDescent="0.25">
      <c r="A11" s="50" t="s">
        <v>68</v>
      </c>
      <c r="B11" s="51" t="s">
        <v>78</v>
      </c>
      <c r="C11" s="50" t="s">
        <v>42</v>
      </c>
      <c r="D11" s="51" t="s">
        <v>14</v>
      </c>
    </row>
    <row r="12" spans="1:4" ht="28.5" x14ac:dyDescent="0.25">
      <c r="A12" s="50" t="s">
        <v>70</v>
      </c>
      <c r="B12" s="51" t="s">
        <v>79</v>
      </c>
      <c r="C12" s="50" t="s">
        <v>43</v>
      </c>
      <c r="D12" s="51" t="s">
        <v>44</v>
      </c>
    </row>
    <row r="13" spans="1:4" x14ac:dyDescent="0.25">
      <c r="A13" s="50" t="s">
        <v>72</v>
      </c>
      <c r="B13" s="51" t="s">
        <v>80</v>
      </c>
      <c r="C13" s="50" t="s">
        <v>15</v>
      </c>
      <c r="D13" s="51" t="s">
        <v>16</v>
      </c>
    </row>
    <row r="14" spans="1:4" x14ac:dyDescent="0.25">
      <c r="A14" s="50" t="s">
        <v>74</v>
      </c>
      <c r="B14" s="51" t="s">
        <v>81</v>
      </c>
      <c r="C14" s="50" t="s">
        <v>17</v>
      </c>
      <c r="D14" s="51" t="s">
        <v>18</v>
      </c>
    </row>
  </sheetData>
  <hyperlinks>
    <hyperlink ref="A1" r:id="rId1" tooltip="Current Local Time in San Diego" display="https://www.timeanddate.com/worldclock/usa/san-diego" xr:uid="{9ABE37F3-054E-4BA2-8A61-08197ABB4F4B}"/>
    <hyperlink ref="C1" r:id="rId2" tooltip="Pacific Daylight Time" display="https://www.timeanddate.com/time/zones/pdt" xr:uid="{057C6897-F201-4DEA-A601-2EDACE92DE68}"/>
    <hyperlink ref="A2" r:id="rId3" tooltip="Current Local Time in Boston" display="https://www.timeanddate.com/worldclock/usa/boston" xr:uid="{0CE1B0FE-30DD-4C96-AF8B-7091DD6BF21E}"/>
    <hyperlink ref="C2" r:id="rId4" tooltip="Eastern Daylight Time" display="https://www.timeanddate.com/time/zones/edt" xr:uid="{7DAC4DFF-566C-4579-835A-6402D7045195}"/>
    <hyperlink ref="A3" r:id="rId5" tooltip="Current Local Time in London" display="https://www.timeanddate.com/worldclock/uk/london" xr:uid="{72B1A663-E2B0-452E-A149-EF6CB14024D8}"/>
    <hyperlink ref="C3" r:id="rId6" tooltip="British Summer Time" display="https://www.timeanddate.com/time/zones/bst" xr:uid="{E137DBA2-DFAF-461D-8D03-08E3D65F6FC5}"/>
    <hyperlink ref="A4" r:id="rId7" tooltip="Current Local Time in Berlin" display="https://www.timeanddate.com/worldclock/germany/berlin" xr:uid="{2C13BED7-4DA3-477F-B728-A6326E574538}"/>
    <hyperlink ref="C4" r:id="rId8" tooltip="Central European Summer Time" display="https://www.timeanddate.com/time/zones/cest" xr:uid="{383A466F-C1AC-4347-905D-00DB03815C8D}"/>
    <hyperlink ref="A5" r:id="rId9" tooltip="Current Local Time in Beijing" display="https://www.timeanddate.com/worldclock/china/beijing" xr:uid="{10D55354-30C2-4382-B02C-CAE26919C92B}"/>
    <hyperlink ref="C5" r:id="rId10" tooltip="China Standard Time" display="https://www.timeanddate.com/time/zones/cst-china" xr:uid="{B7F32681-ECFD-4E75-89A4-712E6836022A}"/>
    <hyperlink ref="A6" r:id="rId11" tooltip="Current Local Time in Seoul" display="https://www.timeanddate.com/worldclock/south-korea/seoul" xr:uid="{23AAEDF3-F515-4F3F-9443-C3D09C673B78}"/>
    <hyperlink ref="C6" r:id="rId12" tooltip="Korea Standard Time" display="https://www.timeanddate.com/time/zones/kst" xr:uid="{42C08582-43B0-4627-A40C-3E59C3A76DA4}"/>
    <hyperlink ref="A9" r:id="rId13" tooltip="Current Local Time in San Diego" display="https://www.timeanddate.com/worldclock/usa/san-diego" xr:uid="{C25A5D06-1514-48ED-9DB6-7FA7111C14A2}"/>
    <hyperlink ref="C9" r:id="rId14" tooltip="Pacific Daylight Time" display="https://www.timeanddate.com/time/zones/pdt" xr:uid="{1625F632-0FF0-4115-9C95-6B4D7BC94A1D}"/>
    <hyperlink ref="A10" r:id="rId15" tooltip="Current Local Time in Boston" display="https://www.timeanddate.com/worldclock/usa/boston" xr:uid="{2955E58A-0210-4FD7-BF9A-8D151AD93741}"/>
    <hyperlink ref="C10" r:id="rId16" tooltip="Eastern Daylight Time" display="https://www.timeanddate.com/time/zones/edt" xr:uid="{9422B5BA-5B74-42F0-A3C2-1A0E662392A1}"/>
    <hyperlink ref="A11" r:id="rId17" tooltip="Current Local Time in London" display="https://www.timeanddate.com/worldclock/uk/london" xr:uid="{B11EC968-7C66-4F48-AEB8-2F558B37BA7C}"/>
    <hyperlink ref="C11" r:id="rId18" tooltip="British Summer Time" display="https://www.timeanddate.com/time/zones/bst" xr:uid="{5020D9B7-12B4-4319-A40B-53C4D37EC53A}"/>
    <hyperlink ref="A12" r:id="rId19" tooltip="Current Local Time in Berlin" display="https://www.timeanddate.com/worldclock/germany/berlin" xr:uid="{120385C0-99C5-432C-8847-11EB59D55A45}"/>
    <hyperlink ref="C12" r:id="rId20" tooltip="Central European Summer Time" display="https://www.timeanddate.com/time/zones/cest" xr:uid="{89A592E4-9B6D-49DB-802D-061971504F4A}"/>
    <hyperlink ref="A13" r:id="rId21" tooltip="Current Local Time in Beijing" display="https://www.timeanddate.com/worldclock/china/beijing" xr:uid="{ED15D418-54F7-4D13-99E4-7E116802E24F}"/>
    <hyperlink ref="C13" r:id="rId22" tooltip="China Standard Time" display="https://www.timeanddate.com/time/zones/cst-china" xr:uid="{23453D94-4B8C-4798-BAF8-06EB173091AC}"/>
    <hyperlink ref="A14" r:id="rId23" tooltip="Current Local Time in Seoul" display="https://www.timeanddate.com/worldclock/south-korea/seoul" xr:uid="{A7E2375C-8D44-48D8-950B-58E0B97326DA}"/>
    <hyperlink ref="C14" r:id="rId24" tooltip="Korea Standard Time" display="https://www.timeanddate.com/time/zones/kst" xr:uid="{293D0835-53D5-4DA1-85EB-8CF12B78CBD4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Opening</vt:lpstr>
      <vt:lpstr>Summary</vt:lpstr>
      <vt:lpstr>Agenda Details</vt:lpstr>
      <vt:lpstr>Time zone helper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Benjamin Rolfe</dc:creator>
  <cp:lastModifiedBy>Benjamin Rolfe</cp:lastModifiedBy>
  <dcterms:created xsi:type="dcterms:W3CDTF">2024-01-18T16:56:23Z</dcterms:created>
  <dcterms:modified xsi:type="dcterms:W3CDTF">2024-08-05T22:36:30Z</dcterms:modified>
</cp:coreProperties>
</file>