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1100 Nov Hybrid Plenary Mtg\Mtg Rooms &amp; Participation\"/>
    </mc:Choice>
  </mc:AlternateContent>
  <xr:revisionPtr revIDLastSave="0" documentId="13_ncr:1_{88FD3FEC-7199-45D2-BC86-B2463AE401CF}" xr6:coauthVersionLast="47" xr6:coauthVersionMax="47" xr10:uidLastSave="{00000000-0000-0000-0000-000000000000}"/>
  <bookViews>
    <workbookView xWindow="1670" yWindow="170" windowWidth="17350" windowHeight="100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L7" i="1" s="1"/>
  <c r="P7" i="1" s="1"/>
  <c r="T7" i="1" s="1"/>
  <c r="D40" i="1" l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C9" i="1" l="1"/>
  <c r="D9" i="1"/>
  <c r="A10" i="1"/>
  <c r="B9" i="1"/>
  <c r="A11" i="1" l="1"/>
  <c r="A12" i="1" l="1"/>
  <c r="A13" i="1" l="1"/>
  <c r="A14" i="1" l="1"/>
  <c r="X7" i="1"/>
  <c r="AA7" i="1" s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s="1"/>
  <c r="A39" i="1" l="1"/>
  <c r="A40" i="1" l="1"/>
</calcChain>
</file>

<file path=xl/sharedStrings.xml><?xml version="1.0" encoding="utf-8"?>
<sst xmlns="http://schemas.openxmlformats.org/spreadsheetml/2006/main" count="191" uniqueCount="128">
  <si>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</si>
  <si>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</si>
  <si>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</si>
  <si>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</si>
  <si>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</si>
  <si>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</si>
  <si>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</si>
  <si>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</si>
  <si>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</si>
  <si>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</si>
  <si>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</si>
  <si>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</si>
  <si>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</si>
  <si>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</si>
  <si>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</si>
  <si>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</si>
  <si>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</si>
  <si>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</si>
  <si>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</si>
  <si>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</si>
  <si>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</si>
  <si>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</si>
  <si>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</si>
  <si>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</si>
  <si>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</si>
  <si>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</si>
  <si>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</si>
  <si>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</si>
  <si>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</si>
  <si>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</si>
  <si>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</si>
  <si>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</si>
  <si>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</si>
  <si>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</si>
  <si>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</si>
  <si>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</si>
  <si>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</si>
  <si>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</si>
  <si>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</si>
  <si>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</si>
  <si>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</si>
  <si>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</si>
  <si>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</si>
  <si>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</si>
  <si>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</si>
  <si>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</si>
  <si>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</si>
  <si>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</si>
  <si>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</si>
  <si>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</si>
  <si>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</si>
  <si>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</si>
  <si>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</si>
  <si>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</si>
  <si>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</si>
  <si>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</si>
  <si>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</si>
  <si>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</si>
  <si>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</si>
  <si>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</si>
  <si>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</si>
  <si>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</si>
  <si>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</si>
  <si>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</si>
  <si>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</si>
  <si>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Tutorial 1</t>
  </si>
  <si>
    <t>Tutorial 2</t>
  </si>
  <si>
    <t>TG7a OCC</t>
  </si>
  <si>
    <t>TG13  OWC</t>
  </si>
  <si>
    <t>SC THz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</si>
  <si>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</si>
  <si>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</si>
  <si>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</si>
  <si>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</si>
  <si>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</si>
  <si>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</si>
  <si>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</si>
  <si>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</si>
  <si>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</si>
  <si>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</si>
  <si>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</si>
  <si>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</si>
  <si>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</si>
  <si>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</si>
  <si>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</si>
  <si>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Dinner on
your own</t>
  </si>
  <si>
    <t>TG4ab
NG-UWB</t>
  </si>
  <si>
    <t>TG16t
LicNB</t>
  </si>
  <si>
    <t>TG6ma
BAN/
VAN</t>
  </si>
  <si>
    <t>140th IEEE 802.15 WSN MEETING</t>
  </si>
  <si>
    <t>Bangkok, Thailand</t>
  </si>
  <si>
    <t>Bangkok Marriott Marquis</t>
  </si>
  <si>
    <t>The graphic below describes the weekly session of the IEEE P802.15 WG in graphic format. All times are local (Bangkok) time.</t>
  </si>
  <si>
    <t>Bangkok</t>
  </si>
  <si>
    <t>Social</t>
  </si>
  <si>
    <t>TG4me</t>
  </si>
  <si>
    <t>SC
IETF</t>
  </si>
  <si>
    <t>TG3mb
HDR</t>
  </si>
  <si>
    <t>802 LMSC
ISO JTC1
Rm TBD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</si>
  <si>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</si>
  <si>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</si>
  <si>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</si>
  <si>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</si>
  <si>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</si>
  <si>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</si>
  <si>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</si>
  <si>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</si>
  <si>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</si>
  <si>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</si>
  <si>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</si>
  <si>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</si>
  <si>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IG Privacy</t>
  </si>
  <si>
    <t>Interest Group on Privacy</t>
  </si>
  <si>
    <r>
      <t xml:space="preserve">IG
</t>
    </r>
    <r>
      <rPr>
        <b/>
        <sz val="7"/>
        <rFont val="Arial"/>
        <family val="2"/>
      </rPr>
      <t>Privacy</t>
    </r>
  </si>
  <si>
    <t>802 EC
OPENING MEETING</t>
  </si>
  <si>
    <t>802.15 WG
Opening Plenary
(Virtual Rm 1)</t>
  </si>
  <si>
    <t>802.15 WG Midweek
Plenary (Virtual Rm 1)</t>
  </si>
  <si>
    <t>WNG
(Virtual Rm 1)</t>
  </si>
  <si>
    <t>802.15
AC MEETING
(Virtual Rm 1)</t>
  </si>
  <si>
    <t>802 EC
 CLOSING MEETING</t>
  </si>
  <si>
    <t>802.15/802.1 Joint Mtg
(Virtual Rm 1)</t>
  </si>
  <si>
    <t>802.15 WG
Closing Plenary
(Virtual Rm C)</t>
  </si>
  <si>
    <t>802.15 AC Meeting
(Virtual Rm 1)</t>
  </si>
  <si>
    <t>TG4ab
NG-UWB
Joint w/
802.11 WNG</t>
  </si>
  <si>
    <t>LUNCH</t>
  </si>
  <si>
    <t>PST</t>
  </si>
  <si>
    <t>EST</t>
  </si>
  <si>
    <t>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</si>
</sst>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38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Alignment="1">
      <alignment horizontal="left" vertical="center" indent="1"/>
    </xf>
    <xf numFmtId="0" fontId="20" fillId="14" borderId="0" xfId="0" applyFont="1" applyFill="1" applyAlignment="1">
      <alignment vertical="center"/>
    </xf>
    <xf numFmtId="0" fontId="31" fillId="14" borderId="0" xfId="0" applyFont="1" applyFill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5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10" fillId="0" borderId="0" xfId="0" applyFont="1"/>
    <xf numFmtId="0" fontId="10" fillId="15" borderId="0" xfId="0" applyFont="1" applyFill="1" applyAlignment="1">
      <alignment vertical="center"/>
    </xf>
    <xf numFmtId="0" fontId="10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10" fontId="34" fillId="15" borderId="0" xfId="0" applyNumberFormat="1" applyFont="1" applyFill="1" applyAlignment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0" fontId="34" fillId="11" borderId="0" xfId="0" applyNumberFormat="1" applyFont="1" applyFill="1" applyAlignment="1">
      <alignment horizontal="right" vertical="center"/>
    </xf>
    <xf numFmtId="0" fontId="35" fillId="15" borderId="0" xfId="0" applyFont="1" applyFill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Alignment="1">
      <alignment horizontal="right" vertical="center"/>
    </xf>
    <xf numFmtId="0" fontId="36" fillId="15" borderId="0" xfId="0" applyFont="1" applyFill="1" applyAlignment="1">
      <alignment horizontal="right" vertical="center"/>
    </xf>
    <xf numFmtId="10" fontId="38" fillId="15" borderId="0" xfId="0" applyNumberFormat="1" applyFont="1" applyFill="1" applyAlignment="1">
      <alignment horizontal="right" vertical="center"/>
    </xf>
    <xf numFmtId="10" fontId="35" fillId="15" borderId="0" xfId="0" applyNumberFormat="1" applyFont="1" applyFill="1" applyAlignment="1">
      <alignment horizontal="right" vertical="center"/>
    </xf>
    <xf numFmtId="0" fontId="10" fillId="16" borderId="0" xfId="0" applyFont="1" applyFill="1" applyAlignment="1">
      <alignment horizontal="center" vertical="center"/>
    </xf>
    <xf numFmtId="0" fontId="38" fillId="15" borderId="0" xfId="0" applyFont="1" applyFill="1" applyAlignment="1">
      <alignment horizontal="right" vertical="center"/>
    </xf>
    <xf numFmtId="10" fontId="36" fillId="15" borderId="0" xfId="0" applyNumberFormat="1" applyFont="1" applyFill="1" applyAlignment="1">
      <alignment horizontal="right" vertical="center"/>
    </xf>
    <xf numFmtId="0" fontId="19" fillId="15" borderId="0" xfId="0" applyFont="1" applyFill="1" applyAlignment="1">
      <alignment horizontal="right" vertical="center"/>
    </xf>
    <xf numFmtId="0" fontId="10" fillId="14" borderId="0" xfId="0" quotePrefix="1" applyFont="1" applyFill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Alignment="1">
      <alignment vertical="center"/>
    </xf>
    <xf numFmtId="0" fontId="42" fillId="14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164" fontId="1" fillId="27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18" fillId="33" borderId="18" xfId="0" applyNumberFormat="1" applyFont="1" applyFill="1" applyBorder="1" applyAlignment="1">
      <alignment horizontal="center"/>
    </xf>
    <xf numFmtId="165" fontId="18" fillId="33" borderId="17" xfId="0" applyNumberFormat="1" applyFont="1" applyFill="1" applyBorder="1" applyAlignment="1">
      <alignment horizontal="center"/>
    </xf>
    <xf numFmtId="165" fontId="18" fillId="33" borderId="15" xfId="0" applyNumberFormat="1" applyFont="1" applyFill="1" applyBorder="1" applyAlignment="1">
      <alignment horizontal="center"/>
    </xf>
    <xf numFmtId="165" fontId="18" fillId="33" borderId="31" xfId="0" applyNumberFormat="1" applyFont="1" applyFill="1" applyBorder="1" applyAlignment="1">
      <alignment horizontal="center"/>
    </xf>
    <xf numFmtId="165" fontId="18" fillId="33" borderId="2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8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1" fillId="9" borderId="34" xfId="0" quotePrefix="1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right" vertical="center"/>
    </xf>
    <xf numFmtId="0" fontId="1" fillId="27" borderId="6" xfId="0" applyFont="1" applyFill="1" applyBorder="1" applyAlignment="1">
      <alignment horizontal="right" vertical="center"/>
    </xf>
    <xf numFmtId="0" fontId="48" fillId="8" borderId="13" xfId="1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27" borderId="0" xfId="0" applyFont="1" applyFill="1" applyAlignment="1">
      <alignment vertical="center"/>
    </xf>
    <xf numFmtId="0" fontId="1" fillId="27" borderId="5" xfId="0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49" fillId="30" borderId="3" xfId="1" applyFont="1" applyFill="1" applyBorder="1" applyAlignment="1">
      <alignment horizontal="center" vertical="center" wrapText="1"/>
    </xf>
    <xf numFmtId="0" fontId="49" fillId="30" borderId="1" xfId="1" applyFont="1" applyFill="1" applyBorder="1" applyAlignment="1">
      <alignment horizontal="center" vertical="center" wrapText="1"/>
    </xf>
    <xf numFmtId="0" fontId="49" fillId="30" borderId="9" xfId="1" applyFont="1" applyFill="1" applyBorder="1" applyAlignment="1">
      <alignment horizontal="center" vertical="center" wrapText="1"/>
    </xf>
    <xf numFmtId="0" fontId="49" fillId="30" borderId="6" xfId="1" applyFont="1" applyFill="1" applyBorder="1" applyAlignment="1">
      <alignment horizontal="center" vertical="center" wrapText="1"/>
    </xf>
    <xf numFmtId="0" fontId="49" fillId="30" borderId="0" xfId="1" applyFont="1" applyFill="1" applyAlignment="1">
      <alignment horizontal="center" vertical="center" wrapText="1"/>
    </xf>
    <xf numFmtId="0" fontId="49" fillId="30" borderId="5" xfId="1" applyFont="1" applyFill="1" applyBorder="1" applyAlignment="1">
      <alignment horizontal="center" vertical="center" wrapText="1"/>
    </xf>
    <xf numFmtId="0" fontId="49" fillId="30" borderId="8" xfId="1" applyFont="1" applyFill="1" applyBorder="1" applyAlignment="1">
      <alignment horizontal="center" vertical="center" wrapText="1"/>
    </xf>
    <xf numFmtId="0" fontId="49" fillId="30" borderId="7" xfId="1" applyFont="1" applyFill="1" applyBorder="1" applyAlignment="1">
      <alignment horizontal="center" vertical="center" wrapText="1"/>
    </xf>
    <xf numFmtId="0" fontId="49" fillId="30" borderId="11" xfId="1" applyFont="1" applyFill="1" applyBorder="1" applyAlignment="1">
      <alignment horizontal="center" vertical="center" wrapText="1"/>
    </xf>
    <xf numFmtId="0" fontId="43" fillId="31" borderId="3" xfId="0" applyFont="1" applyFill="1" applyBorder="1" applyAlignment="1">
      <alignment horizontal="center" vertical="center" wrapText="1"/>
    </xf>
    <xf numFmtId="0" fontId="43" fillId="31" borderId="1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31" borderId="6" xfId="0" applyFont="1" applyFill="1" applyBorder="1" applyAlignment="1">
      <alignment horizontal="center" vertical="center" wrapText="1"/>
    </xf>
    <xf numFmtId="0" fontId="43" fillId="31" borderId="0" xfId="0" applyFont="1" applyFill="1" applyAlignment="1">
      <alignment horizontal="center" vertical="center" wrapText="1"/>
    </xf>
    <xf numFmtId="0" fontId="43" fillId="31" borderId="5" xfId="0" applyFont="1" applyFill="1" applyBorder="1" applyAlignment="1">
      <alignment horizontal="center" vertical="center" wrapText="1"/>
    </xf>
    <xf numFmtId="0" fontId="43" fillId="31" borderId="8" xfId="0" applyFont="1" applyFill="1" applyBorder="1" applyAlignment="1">
      <alignment horizontal="center" vertical="center" wrapText="1"/>
    </xf>
    <xf numFmtId="0" fontId="43" fillId="31" borderId="7" xfId="0" applyFont="1" applyFill="1" applyBorder="1" applyAlignment="1">
      <alignment horizontal="center" vertical="center" wrapText="1"/>
    </xf>
    <xf numFmtId="0" fontId="43" fillId="3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4" xfId="0" applyFont="1" applyFill="1" applyBorder="1" applyAlignment="1">
      <alignment horizontal="center" vertical="center" wrapText="1"/>
    </xf>
    <xf numFmtId="0" fontId="10" fillId="29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4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" fillId="28" borderId="3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0" fontId="1" fillId="28" borderId="6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 wrapText="1"/>
    </xf>
    <xf numFmtId="0" fontId="1" fillId="28" borderId="8" xfId="0" applyFont="1" applyFill="1" applyBorder="1" applyAlignment="1">
      <alignment horizontal="center" vertical="center" wrapText="1"/>
    </xf>
    <xf numFmtId="0" fontId="1" fillId="28" borderId="7" xfId="0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44" fillId="30" borderId="3" xfId="0" applyFont="1" applyFill="1" applyBorder="1" applyAlignment="1">
      <alignment horizontal="center" vertical="center" wrapText="1"/>
    </xf>
    <xf numFmtId="0" fontId="44" fillId="30" borderId="1" xfId="0" applyFont="1" applyFill="1" applyBorder="1" applyAlignment="1">
      <alignment horizontal="center" vertical="center" wrapText="1"/>
    </xf>
    <xf numFmtId="0" fontId="44" fillId="30" borderId="9" xfId="0" applyFont="1" applyFill="1" applyBorder="1" applyAlignment="1">
      <alignment horizontal="center" vertical="center" wrapText="1"/>
    </xf>
    <xf numFmtId="0" fontId="44" fillId="30" borderId="6" xfId="0" applyFont="1" applyFill="1" applyBorder="1" applyAlignment="1">
      <alignment horizontal="center" vertical="center" wrapText="1"/>
    </xf>
    <xf numFmtId="0" fontId="44" fillId="30" borderId="0" xfId="0" applyFont="1" applyFill="1" applyAlignment="1">
      <alignment horizontal="center" vertical="center" wrapText="1"/>
    </xf>
    <xf numFmtId="0" fontId="44" fillId="30" borderId="5" xfId="0" applyFont="1" applyFill="1" applyBorder="1" applyAlignment="1">
      <alignment horizontal="center" vertical="center" wrapText="1"/>
    </xf>
    <xf numFmtId="0" fontId="44" fillId="30" borderId="8" xfId="0" applyFont="1" applyFill="1" applyBorder="1" applyAlignment="1">
      <alignment horizontal="center" vertical="center" wrapText="1"/>
    </xf>
    <xf numFmtId="0" fontId="44" fillId="30" borderId="7" xfId="0" applyFont="1" applyFill="1" applyBorder="1" applyAlignment="1">
      <alignment horizontal="center" vertical="center" wrapText="1"/>
    </xf>
    <xf numFmtId="0" fontId="44" fillId="30" borderId="11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6" fillId="30" borderId="9" xfId="0" applyFont="1" applyFill="1" applyBorder="1" applyAlignment="1">
      <alignment horizontal="center" vertical="center" wrapText="1"/>
    </xf>
    <xf numFmtId="0" fontId="16" fillId="30" borderId="7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0" xfId="0" applyFont="1" applyFill="1" applyAlignment="1">
      <alignment horizontal="center" vertical="center" wrapText="1"/>
    </xf>
    <xf numFmtId="0" fontId="5" fillId="23" borderId="5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164" fontId="1" fillId="27" borderId="8" xfId="0" applyNumberFormat="1" applyFont="1" applyFill="1" applyBorder="1" applyAlignment="1">
      <alignment horizontal="center" vertical="center" wrapText="1"/>
    </xf>
    <xf numFmtId="164" fontId="1" fillId="27" borderId="7" xfId="0" applyNumberFormat="1" applyFont="1" applyFill="1" applyBorder="1" applyAlignment="1">
      <alignment horizontal="center" vertical="center" wrapText="1"/>
    </xf>
    <xf numFmtId="164" fontId="1" fillId="27" borderId="11" xfId="0" applyNumberFormat="1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50" fillId="29" borderId="2" xfId="0" applyFont="1" applyFill="1" applyBorder="1" applyAlignment="1">
      <alignment horizontal="center" vertical="center" wrapText="1"/>
    </xf>
    <xf numFmtId="0" fontId="50" fillId="29" borderId="4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 wrapText="1"/>
    </xf>
    <xf numFmtId="0" fontId="15" fillId="32" borderId="9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15" fillId="32" borderId="5" xfId="0" applyFont="1" applyFill="1" applyBorder="1" applyAlignment="1">
      <alignment horizontal="center" vertical="center" wrapText="1"/>
    </xf>
    <xf numFmtId="0" fontId="15" fillId="32" borderId="7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" fillId="27" borderId="3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9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30" borderId="3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center" vertical="center" wrapText="1"/>
    </xf>
    <xf numFmtId="0" fontId="13" fillId="30" borderId="9" xfId="0" applyFont="1" applyFill="1" applyBorder="1" applyAlignment="1">
      <alignment horizontal="center" vertical="center" wrapText="1"/>
    </xf>
    <xf numFmtId="0" fontId="13" fillId="30" borderId="8" xfId="0" applyFont="1" applyFill="1" applyBorder="1" applyAlignment="1">
      <alignment horizontal="center" vertical="center" wrapText="1"/>
    </xf>
    <xf numFmtId="0" fontId="13" fillId="30" borderId="7" xfId="0" applyFont="1" applyFill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5" fillId="30" borderId="3" xfId="0" applyFont="1" applyFill="1" applyBorder="1" applyAlignment="1">
      <alignment horizontal="center" vertical="center" wrapText="1"/>
    </xf>
    <xf numFmtId="0" fontId="45" fillId="30" borderId="1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center" vertical="center" wrapText="1"/>
    </xf>
    <xf numFmtId="0" fontId="45" fillId="30" borderId="8" xfId="0" applyFont="1" applyFill="1" applyBorder="1" applyAlignment="1">
      <alignment horizontal="center" vertical="center" wrapText="1"/>
    </xf>
    <xf numFmtId="0" fontId="45" fillId="30" borderId="7" xfId="0" applyFont="1" applyFill="1" applyBorder="1" applyAlignment="1">
      <alignment horizontal="center" vertical="center" wrapText="1"/>
    </xf>
    <xf numFmtId="0" fontId="45" fillId="30" borderId="11" xfId="0" applyFont="1" applyFill="1" applyBorder="1" applyAlignment="1">
      <alignment horizontal="center" vertical="center" wrapText="1"/>
    </xf>
    <xf numFmtId="0" fontId="51" fillId="29" borderId="2" xfId="0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/>
    </xf>
    <xf numFmtId="0" fontId="1" fillId="27" borderId="29" xfId="0" applyFont="1" applyFill="1" applyBorder="1" applyAlignment="1">
      <alignment horizontal="center"/>
    </xf>
    <xf numFmtId="0" fontId="1" fillId="27" borderId="27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/>
    </xf>
    <xf numFmtId="0" fontId="1" fillId="27" borderId="9" xfId="0" applyFont="1" applyFill="1" applyBorder="1" applyAlignment="1">
      <alignment horizontal="center"/>
    </xf>
    <xf numFmtId="0" fontId="1" fillId="27" borderId="5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164" fontId="1" fillId="27" borderId="7" xfId="0" applyNumberFormat="1" applyFont="1" applyFill="1" applyBorder="1" applyAlignment="1">
      <alignment horizontal="center" vertical="center"/>
    </xf>
    <xf numFmtId="164" fontId="1" fillId="27" borderId="11" xfId="0" applyNumberFormat="1" applyFont="1" applyFill="1" applyBorder="1" applyAlignment="1">
      <alignment horizontal="center" vertical="center"/>
    </xf>
    <xf numFmtId="0" fontId="47" fillId="8" borderId="14" xfId="1" applyFont="1" applyFill="1" applyBorder="1" applyAlignment="1">
      <alignment horizontal="center" vertical="center" wrapText="1"/>
    </xf>
    <xf numFmtId="0" fontId="47" fillId="8" borderId="1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ABAB"/>
      <color rgb="FFFFD5D5"/>
      <color rgb="FF66FFFF"/>
      <color rgb="FF917FDD"/>
      <color rgb="FFCCC0DA"/>
      <color rgb="FF37FB82"/>
      <color rgb="FF0000FF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16" activePane="bottomRight" state="frozen"/>
      <selection pane="topRight" activeCell="F1" sqref="F1"/>
      <selection pane="bottomLeft" activeCell="A9" sqref="A9"/>
      <selection pane="bottomRight" activeCell="L22" sqref="L22:L25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5.3632812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318" t="s">
        <v>126</v>
      </c>
      <c r="B2" s="321" t="s">
        <v>125</v>
      </c>
      <c r="C2" s="321" t="s">
        <v>74</v>
      </c>
      <c r="D2" s="324" t="s">
        <v>75</v>
      </c>
      <c r="E2" s="330" t="s">
        <v>127</v>
      </c>
      <c r="F2" s="3" t="s">
        <v>89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649999999999999" customHeight="1" x14ac:dyDescent="0.5">
      <c r="A3" s="319"/>
      <c r="B3" s="322"/>
      <c r="C3" s="322"/>
      <c r="D3" s="325"/>
      <c r="E3" s="331"/>
      <c r="F3" s="143" t="s">
        <v>91</v>
      </c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91"/>
      <c r="AD3" s="6"/>
      <c r="AE3" s="6"/>
      <c r="AF3"/>
      <c r="AG3"/>
    </row>
    <row r="4" spans="1:33" s="1" customFormat="1" ht="19.649999999999999" customHeight="1" x14ac:dyDescent="0.35">
      <c r="A4" s="319"/>
      <c r="B4" s="322"/>
      <c r="C4" s="322"/>
      <c r="D4" s="325"/>
      <c r="E4" s="331"/>
      <c r="F4" s="145" t="s">
        <v>90</v>
      </c>
      <c r="G4" s="14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7"/>
      <c r="AB4" s="146"/>
      <c r="AC4" s="92"/>
      <c r="AD4" s="7"/>
      <c r="AE4" s="7"/>
      <c r="AF4"/>
      <c r="AG4"/>
    </row>
    <row r="5" spans="1:33" s="1" customFormat="1" ht="19.649999999999999" customHeight="1" thickBot="1" x14ac:dyDescent="0.35">
      <c r="A5" s="319"/>
      <c r="B5" s="322"/>
      <c r="C5" s="322"/>
      <c r="D5" s="325"/>
      <c r="E5" s="331"/>
      <c r="F5" s="8" t="s">
        <v>92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319"/>
      <c r="B6" s="322"/>
      <c r="C6" s="322"/>
      <c r="D6" s="325"/>
      <c r="E6" s="10" t="s">
        <v>73</v>
      </c>
      <c r="F6" s="332" t="s">
        <v>1</v>
      </c>
      <c r="G6" s="333"/>
      <c r="H6" s="295" t="s">
        <v>2</v>
      </c>
      <c r="I6" s="296"/>
      <c r="J6" s="296"/>
      <c r="K6" s="297"/>
      <c r="L6" s="295" t="s">
        <v>3</v>
      </c>
      <c r="M6" s="296"/>
      <c r="N6" s="296"/>
      <c r="O6" s="297"/>
      <c r="P6" s="295" t="s">
        <v>4</v>
      </c>
      <c r="Q6" s="296"/>
      <c r="R6" s="296"/>
      <c r="S6" s="297"/>
      <c r="T6" s="295" t="s">
        <v>5</v>
      </c>
      <c r="U6" s="296"/>
      <c r="V6" s="296"/>
      <c r="W6" s="297"/>
      <c r="X6" s="265" t="s">
        <v>6</v>
      </c>
      <c r="Y6" s="266"/>
      <c r="Z6" s="267"/>
      <c r="AA6" s="265" t="s">
        <v>72</v>
      </c>
      <c r="AB6" s="266"/>
      <c r="AC6" s="267"/>
    </row>
    <row r="7" spans="1:33" ht="12.65" customHeight="1" thickBot="1" x14ac:dyDescent="0.35">
      <c r="A7" s="320"/>
      <c r="B7" s="323"/>
      <c r="C7" s="323"/>
      <c r="D7" s="326"/>
      <c r="E7" s="128" t="s">
        <v>93</v>
      </c>
      <c r="F7" s="334">
        <f>DATE(2022,11,13)</f>
        <v>44878</v>
      </c>
      <c r="G7" s="335"/>
      <c r="H7" s="281">
        <f>F7+1</f>
        <v>44879</v>
      </c>
      <c r="I7" s="281"/>
      <c r="J7" s="281"/>
      <c r="K7" s="282"/>
      <c r="L7" s="280">
        <f>H7+1</f>
        <v>44880</v>
      </c>
      <c r="M7" s="281"/>
      <c r="N7" s="281"/>
      <c r="O7" s="282"/>
      <c r="P7" s="280">
        <f>L7+1</f>
        <v>44881</v>
      </c>
      <c r="Q7" s="281"/>
      <c r="R7" s="281"/>
      <c r="S7" s="282"/>
      <c r="T7" s="280">
        <f>P7+1</f>
        <v>44882</v>
      </c>
      <c r="U7" s="281"/>
      <c r="V7" s="281"/>
      <c r="W7" s="282"/>
      <c r="X7" s="268">
        <f>T7+1</f>
        <v>44883</v>
      </c>
      <c r="Y7" s="269"/>
      <c r="Z7" s="270"/>
      <c r="AA7" s="268">
        <f>X7+1</f>
        <v>44884</v>
      </c>
      <c r="AB7" s="269"/>
      <c r="AC7" s="270"/>
    </row>
    <row r="8" spans="1:33" s="1" customFormat="1" ht="38.25" customHeight="1" thickBot="1" x14ac:dyDescent="0.35">
      <c r="A8" s="327"/>
      <c r="B8" s="328"/>
      <c r="C8" s="328"/>
      <c r="D8" s="329"/>
      <c r="E8" s="129"/>
      <c r="F8" s="336" t="s">
        <v>109</v>
      </c>
      <c r="G8" s="337"/>
      <c r="H8" s="164" t="s">
        <v>109</v>
      </c>
      <c r="I8" s="164" t="s">
        <v>110</v>
      </c>
      <c r="J8" s="164" t="s">
        <v>107</v>
      </c>
      <c r="K8" s="164" t="s">
        <v>108</v>
      </c>
      <c r="L8" s="164" t="s">
        <v>109</v>
      </c>
      <c r="M8" s="164" t="s">
        <v>110</v>
      </c>
      <c r="N8" s="164" t="s">
        <v>107</v>
      </c>
      <c r="O8" s="164" t="s">
        <v>108</v>
      </c>
      <c r="P8" s="164" t="s">
        <v>109</v>
      </c>
      <c r="Q8" s="164" t="s">
        <v>110</v>
      </c>
      <c r="R8" s="164" t="s">
        <v>107</v>
      </c>
      <c r="S8" s="164" t="s">
        <v>108</v>
      </c>
      <c r="T8" s="164" t="s">
        <v>109</v>
      </c>
      <c r="U8" s="164" t="s">
        <v>110</v>
      </c>
      <c r="V8" s="164" t="s">
        <v>107</v>
      </c>
      <c r="W8" s="164" t="s">
        <v>108</v>
      </c>
      <c r="X8" s="12"/>
      <c r="Y8" s="148"/>
      <c r="Z8" s="13"/>
      <c r="AA8" s="12"/>
      <c r="AB8" s="148"/>
      <c r="AC8" s="13"/>
    </row>
    <row r="9" spans="1:33" ht="15" customHeight="1" thickBot="1" x14ac:dyDescent="0.4">
      <c r="A9" s="130">
        <v>0.79166666666666663</v>
      </c>
      <c r="B9" s="131">
        <f>A9-3/24</f>
        <v>0.66666666666666663</v>
      </c>
      <c r="C9" s="136">
        <f>A9+5/24</f>
        <v>1</v>
      </c>
      <c r="D9" s="132">
        <f>A9+14/24</f>
        <v>1.375</v>
      </c>
      <c r="E9" s="149" t="s">
        <v>7</v>
      </c>
      <c r="F9" s="148"/>
      <c r="G9" s="13"/>
      <c r="H9" s="172" t="s">
        <v>64</v>
      </c>
      <c r="I9" s="172"/>
      <c r="J9" s="172"/>
      <c r="K9" s="173"/>
      <c r="L9" s="201" t="s">
        <v>64</v>
      </c>
      <c r="M9" s="172"/>
      <c r="N9" s="172"/>
      <c r="O9" s="173"/>
      <c r="P9" s="307" t="s">
        <v>64</v>
      </c>
      <c r="Q9" s="308"/>
      <c r="R9" s="308"/>
      <c r="S9" s="309"/>
      <c r="T9" s="201" t="s">
        <v>64</v>
      </c>
      <c r="U9" s="172"/>
      <c r="V9" s="172"/>
      <c r="W9" s="173"/>
      <c r="X9" s="12"/>
      <c r="Y9" s="148"/>
      <c r="Z9" s="13"/>
      <c r="AA9" s="12"/>
      <c r="AB9" s="148"/>
      <c r="AC9" s="13"/>
    </row>
    <row r="10" spans="1:33" ht="15" customHeight="1" thickBot="1" x14ac:dyDescent="0.4">
      <c r="A10" s="105">
        <f>A9+0.5/24</f>
        <v>0.8125</v>
      </c>
      <c r="B10" s="104">
        <f t="shared" ref="B10:B40" si="0">A10-3/24</f>
        <v>0.6875</v>
      </c>
      <c r="C10" s="135">
        <f t="shared" ref="C10:C40" si="1">A10+5/24</f>
        <v>1.0208333333333333</v>
      </c>
      <c r="D10" s="106">
        <f t="shared" ref="D10:D40" si="2">A10+14/24</f>
        <v>1.3958333333333335</v>
      </c>
      <c r="E10" s="150" t="s">
        <v>8</v>
      </c>
      <c r="F10" s="148"/>
      <c r="G10" s="13"/>
      <c r="H10" s="174"/>
      <c r="I10" s="174"/>
      <c r="J10" s="174"/>
      <c r="K10" s="175"/>
      <c r="L10" s="200"/>
      <c r="M10" s="174"/>
      <c r="N10" s="174"/>
      <c r="O10" s="175"/>
      <c r="P10" s="301" t="s">
        <v>122</v>
      </c>
      <c r="Q10" s="302"/>
      <c r="R10" s="302"/>
      <c r="S10" s="303"/>
      <c r="T10" s="200"/>
      <c r="U10" s="174"/>
      <c r="V10" s="174"/>
      <c r="W10" s="175"/>
      <c r="X10" s="12"/>
      <c r="Y10" s="148"/>
      <c r="Z10" s="13"/>
      <c r="AA10" s="12"/>
      <c r="AB10" s="148"/>
      <c r="AC10" s="13"/>
    </row>
    <row r="11" spans="1:33" ht="15" customHeight="1" thickBot="1" x14ac:dyDescent="0.4">
      <c r="A11" s="105">
        <f t="shared" ref="A11:A40" si="3">A10+0.5/24</f>
        <v>0.83333333333333337</v>
      </c>
      <c r="B11" s="104">
        <f t="shared" si="0"/>
        <v>0.70833333333333337</v>
      </c>
      <c r="C11" s="135">
        <f t="shared" si="1"/>
        <v>1.0416666666666667</v>
      </c>
      <c r="D11" s="106">
        <f t="shared" si="2"/>
        <v>1.4166666666666667</v>
      </c>
      <c r="E11" s="151" t="s">
        <v>9</v>
      </c>
      <c r="F11" s="148"/>
      <c r="G11" s="13"/>
      <c r="H11" s="271" t="s">
        <v>114</v>
      </c>
      <c r="I11" s="272"/>
      <c r="J11" s="272"/>
      <c r="K11" s="273"/>
      <c r="L11" s="202" t="s">
        <v>86</v>
      </c>
      <c r="M11" s="176"/>
      <c r="N11" s="258" t="s">
        <v>97</v>
      </c>
      <c r="O11" s="176"/>
      <c r="P11" s="304"/>
      <c r="Q11" s="305"/>
      <c r="R11" s="305"/>
      <c r="S11" s="306"/>
      <c r="T11" s="202" t="s">
        <v>86</v>
      </c>
      <c r="U11" s="283" t="s">
        <v>96</v>
      </c>
      <c r="V11" s="176"/>
      <c r="W11" s="298" t="s">
        <v>68</v>
      </c>
      <c r="X11" s="12"/>
      <c r="Y11" s="148"/>
      <c r="Z11" s="13"/>
      <c r="AA11" s="12"/>
      <c r="AB11" s="148"/>
      <c r="AC11" s="13"/>
    </row>
    <row r="12" spans="1:33" ht="15" customHeight="1" thickBot="1" x14ac:dyDescent="0.4">
      <c r="A12" s="105">
        <f t="shared" si="3"/>
        <v>0.85416666666666674</v>
      </c>
      <c r="B12" s="104">
        <f t="shared" si="0"/>
        <v>0.72916666666666674</v>
      </c>
      <c r="C12" s="135">
        <f t="shared" si="1"/>
        <v>1.0625</v>
      </c>
      <c r="D12" s="106">
        <f t="shared" si="2"/>
        <v>1.4375</v>
      </c>
      <c r="E12" s="151" t="s">
        <v>10</v>
      </c>
      <c r="F12" s="148"/>
      <c r="G12" s="13"/>
      <c r="H12" s="274"/>
      <c r="I12" s="275"/>
      <c r="J12" s="275"/>
      <c r="K12" s="276"/>
      <c r="L12" s="203"/>
      <c r="M12" s="177"/>
      <c r="N12" s="259"/>
      <c r="O12" s="177"/>
      <c r="P12" s="168"/>
      <c r="Q12" s="176"/>
      <c r="R12" s="258" t="s">
        <v>97</v>
      </c>
      <c r="S12" s="176"/>
      <c r="T12" s="203"/>
      <c r="U12" s="284"/>
      <c r="V12" s="177"/>
      <c r="W12" s="299"/>
      <c r="X12" s="12"/>
      <c r="Y12" s="148"/>
      <c r="Z12" s="13"/>
      <c r="AA12" s="12"/>
      <c r="AB12" s="148"/>
      <c r="AC12" s="13"/>
    </row>
    <row r="13" spans="1:33" ht="15" customHeight="1" x14ac:dyDescent="0.35">
      <c r="A13" s="105">
        <f t="shared" si="3"/>
        <v>0.87500000000000011</v>
      </c>
      <c r="B13" s="104">
        <f t="shared" si="0"/>
        <v>0.75000000000000011</v>
      </c>
      <c r="C13" s="135">
        <f t="shared" si="1"/>
        <v>1.0833333333333335</v>
      </c>
      <c r="D13" s="106">
        <f t="shared" si="2"/>
        <v>1.4583333333333335</v>
      </c>
      <c r="E13" s="151" t="s">
        <v>11</v>
      </c>
      <c r="F13" s="148"/>
      <c r="G13" s="13"/>
      <c r="H13" s="274"/>
      <c r="I13" s="275"/>
      <c r="J13" s="275"/>
      <c r="K13" s="276"/>
      <c r="L13" s="203"/>
      <c r="M13" s="177"/>
      <c r="N13" s="259"/>
      <c r="O13" s="177"/>
      <c r="P13" s="316" t="s">
        <v>86</v>
      </c>
      <c r="Q13" s="177"/>
      <c r="R13" s="259"/>
      <c r="S13" s="177"/>
      <c r="T13" s="203"/>
      <c r="U13" s="284"/>
      <c r="V13" s="177"/>
      <c r="W13" s="299"/>
      <c r="X13" s="12"/>
      <c r="Y13" s="148"/>
      <c r="Z13" s="13"/>
      <c r="AA13" s="12"/>
      <c r="AB13" s="148"/>
      <c r="AC13" s="13"/>
    </row>
    <row r="14" spans="1:33" ht="15" customHeight="1" thickBot="1" x14ac:dyDescent="0.4">
      <c r="A14" s="105">
        <f t="shared" si="3"/>
        <v>0.89583333333333348</v>
      </c>
      <c r="B14" s="104">
        <f t="shared" si="0"/>
        <v>0.77083333333333348</v>
      </c>
      <c r="C14" s="135">
        <f t="shared" si="1"/>
        <v>1.1041666666666667</v>
      </c>
      <c r="D14" s="106">
        <f t="shared" si="2"/>
        <v>1.479166666666667</v>
      </c>
      <c r="E14" s="151" t="s">
        <v>12</v>
      </c>
      <c r="F14" s="148"/>
      <c r="G14" s="13"/>
      <c r="H14" s="277"/>
      <c r="I14" s="278"/>
      <c r="J14" s="278"/>
      <c r="K14" s="279"/>
      <c r="L14" s="204"/>
      <c r="M14" s="178"/>
      <c r="N14" s="260"/>
      <c r="O14" s="178"/>
      <c r="P14" s="317"/>
      <c r="Q14" s="178"/>
      <c r="R14" s="260"/>
      <c r="S14" s="178"/>
      <c r="T14" s="204"/>
      <c r="U14" s="285"/>
      <c r="V14" s="178"/>
      <c r="W14" s="300"/>
      <c r="X14" s="12"/>
      <c r="Y14" s="148"/>
      <c r="Z14" s="13"/>
      <c r="AA14" s="12"/>
      <c r="AB14" s="148"/>
      <c r="AC14" s="13"/>
    </row>
    <row r="15" spans="1:33" ht="15" customHeight="1" thickBot="1" x14ac:dyDescent="0.4">
      <c r="A15" s="105">
        <f t="shared" si="3"/>
        <v>0.91666666666666685</v>
      </c>
      <c r="B15" s="104">
        <f t="shared" si="0"/>
        <v>0.79166666666666685</v>
      </c>
      <c r="C15" s="135">
        <f t="shared" si="1"/>
        <v>1.1250000000000002</v>
      </c>
      <c r="D15" s="106">
        <f t="shared" si="2"/>
        <v>1.5000000000000002</v>
      </c>
      <c r="E15" s="152" t="s">
        <v>13</v>
      </c>
      <c r="F15" s="235"/>
      <c r="G15" s="236"/>
      <c r="H15" s="217" t="s">
        <v>14</v>
      </c>
      <c r="I15" s="217"/>
      <c r="J15" s="217"/>
      <c r="K15" s="218"/>
      <c r="L15" s="216" t="s">
        <v>14</v>
      </c>
      <c r="M15" s="217"/>
      <c r="N15" s="217"/>
      <c r="O15" s="218"/>
      <c r="P15" s="216" t="s">
        <v>14</v>
      </c>
      <c r="Q15" s="217"/>
      <c r="R15" s="217"/>
      <c r="S15" s="218"/>
      <c r="T15" s="216" t="s">
        <v>14</v>
      </c>
      <c r="U15" s="217"/>
      <c r="V15" s="217"/>
      <c r="W15" s="218"/>
      <c r="X15" s="12"/>
      <c r="Y15" s="148"/>
      <c r="Z15" s="13"/>
      <c r="AA15" s="12"/>
      <c r="AB15" s="148"/>
      <c r="AC15" s="13"/>
    </row>
    <row r="16" spans="1:33" ht="15" customHeight="1" x14ac:dyDescent="0.35">
      <c r="A16" s="105">
        <f t="shared" si="3"/>
        <v>0.93750000000000022</v>
      </c>
      <c r="B16" s="104">
        <f t="shared" si="0"/>
        <v>0.81250000000000022</v>
      </c>
      <c r="C16" s="135">
        <f t="shared" si="1"/>
        <v>1.1458333333333335</v>
      </c>
      <c r="D16" s="106">
        <f t="shared" si="2"/>
        <v>1.5208333333333335</v>
      </c>
      <c r="E16" s="153" t="s">
        <v>15</v>
      </c>
      <c r="F16" s="148"/>
      <c r="G16" s="13"/>
      <c r="H16" s="237" t="s">
        <v>115</v>
      </c>
      <c r="I16" s="238"/>
      <c r="J16" s="238"/>
      <c r="K16" s="239"/>
      <c r="L16" s="176"/>
      <c r="M16" s="219" t="s">
        <v>95</v>
      </c>
      <c r="N16" s="246" t="s">
        <v>46</v>
      </c>
      <c r="O16" s="205" t="s">
        <v>88</v>
      </c>
      <c r="P16" s="310" t="s">
        <v>116</v>
      </c>
      <c r="Q16" s="311"/>
      <c r="R16" s="311"/>
      <c r="S16" s="312"/>
      <c r="T16" s="202" t="s">
        <v>86</v>
      </c>
      <c r="U16" s="205" t="s">
        <v>88</v>
      </c>
      <c r="V16" s="246" t="s">
        <v>46</v>
      </c>
      <c r="W16" s="298" t="s">
        <v>68</v>
      </c>
      <c r="X16" s="12"/>
      <c r="Y16" s="148"/>
      <c r="Z16" s="13"/>
      <c r="AA16" s="12"/>
      <c r="AB16" s="148"/>
      <c r="AC16" s="13"/>
    </row>
    <row r="17" spans="1:29" ht="15" customHeight="1" thickBot="1" x14ac:dyDescent="0.4">
      <c r="A17" s="105">
        <f t="shared" si="3"/>
        <v>0.95833333333333359</v>
      </c>
      <c r="B17" s="104">
        <f t="shared" si="0"/>
        <v>0.83333333333333359</v>
      </c>
      <c r="C17" s="135">
        <f t="shared" si="1"/>
        <v>1.166666666666667</v>
      </c>
      <c r="D17" s="106">
        <f t="shared" si="2"/>
        <v>1.541666666666667</v>
      </c>
      <c r="E17" s="153" t="s">
        <v>16</v>
      </c>
      <c r="F17" s="148"/>
      <c r="G17" s="13"/>
      <c r="H17" s="240"/>
      <c r="I17" s="241"/>
      <c r="J17" s="241"/>
      <c r="K17" s="242"/>
      <c r="L17" s="177"/>
      <c r="M17" s="220"/>
      <c r="N17" s="247"/>
      <c r="O17" s="206"/>
      <c r="P17" s="313"/>
      <c r="Q17" s="314"/>
      <c r="R17" s="314"/>
      <c r="S17" s="315"/>
      <c r="T17" s="203"/>
      <c r="U17" s="206"/>
      <c r="V17" s="247"/>
      <c r="W17" s="299"/>
      <c r="X17" s="12"/>
      <c r="Y17" s="148"/>
      <c r="Z17" s="13"/>
      <c r="AA17" s="12"/>
      <c r="AB17" s="148"/>
      <c r="AC17" s="13"/>
    </row>
    <row r="18" spans="1:29" ht="15" customHeight="1" x14ac:dyDescent="0.35">
      <c r="A18" s="105">
        <f t="shared" si="3"/>
        <v>0.97916666666666696</v>
      </c>
      <c r="B18" s="104">
        <f t="shared" si="0"/>
        <v>0.85416666666666696</v>
      </c>
      <c r="C18" s="135">
        <f t="shared" si="1"/>
        <v>1.1875000000000002</v>
      </c>
      <c r="D18" s="106">
        <f t="shared" si="2"/>
        <v>1.5625000000000004</v>
      </c>
      <c r="E18" s="153" t="s">
        <v>17</v>
      </c>
      <c r="F18" s="148"/>
      <c r="G18" s="13"/>
      <c r="H18" s="240"/>
      <c r="I18" s="241"/>
      <c r="J18" s="241"/>
      <c r="K18" s="242"/>
      <c r="L18" s="177"/>
      <c r="M18" s="220"/>
      <c r="N18" s="247"/>
      <c r="O18" s="206"/>
      <c r="P18" s="237" t="s">
        <v>117</v>
      </c>
      <c r="Q18" s="238"/>
      <c r="R18" s="238"/>
      <c r="S18" s="239"/>
      <c r="T18" s="203"/>
      <c r="U18" s="206"/>
      <c r="V18" s="247"/>
      <c r="W18" s="299"/>
      <c r="X18" s="12"/>
      <c r="Y18" s="148"/>
      <c r="Z18" s="13"/>
      <c r="AA18" s="12"/>
      <c r="AB18" s="148"/>
      <c r="AC18" s="13"/>
    </row>
    <row r="19" spans="1:29" ht="15" customHeight="1" thickBot="1" x14ac:dyDescent="0.4">
      <c r="A19" s="134">
        <f t="shared" si="3"/>
        <v>1.0000000000000002</v>
      </c>
      <c r="B19" s="104">
        <f t="shared" si="0"/>
        <v>0.87500000000000022</v>
      </c>
      <c r="C19" s="135">
        <f t="shared" si="1"/>
        <v>1.2083333333333335</v>
      </c>
      <c r="D19" s="106">
        <f t="shared" si="2"/>
        <v>1.5833333333333335</v>
      </c>
      <c r="E19" s="153" t="s">
        <v>18</v>
      </c>
      <c r="F19" s="148"/>
      <c r="G19" s="13"/>
      <c r="H19" s="243"/>
      <c r="I19" s="244"/>
      <c r="J19" s="244"/>
      <c r="K19" s="245"/>
      <c r="L19" s="178"/>
      <c r="M19" s="221"/>
      <c r="N19" s="248"/>
      <c r="O19" s="207"/>
      <c r="P19" s="243"/>
      <c r="Q19" s="244"/>
      <c r="R19" s="244"/>
      <c r="S19" s="245"/>
      <c r="T19" s="204"/>
      <c r="U19" s="207"/>
      <c r="V19" s="248"/>
      <c r="W19" s="300"/>
      <c r="X19" s="12"/>
      <c r="Y19" s="148"/>
      <c r="Z19" s="13"/>
      <c r="AA19" s="12"/>
      <c r="AB19" s="148"/>
      <c r="AC19" s="13"/>
    </row>
    <row r="20" spans="1:29" ht="15" customHeight="1" thickBot="1" x14ac:dyDescent="0.4">
      <c r="A20" s="134">
        <f t="shared" si="3"/>
        <v>1.0208333333333335</v>
      </c>
      <c r="B20" s="104">
        <f t="shared" si="0"/>
        <v>0.89583333333333348</v>
      </c>
      <c r="C20" s="135">
        <f t="shared" si="1"/>
        <v>1.2291666666666667</v>
      </c>
      <c r="D20" s="106">
        <f t="shared" si="2"/>
        <v>1.604166666666667</v>
      </c>
      <c r="E20" s="150" t="s">
        <v>19</v>
      </c>
      <c r="F20" s="148"/>
      <c r="G20" s="13"/>
      <c r="H20" s="172" t="s">
        <v>124</v>
      </c>
      <c r="I20" s="172"/>
      <c r="J20" s="172"/>
      <c r="K20" s="173"/>
      <c r="L20" s="172" t="s">
        <v>124</v>
      </c>
      <c r="M20" s="172"/>
      <c r="N20" s="172"/>
      <c r="O20" s="173"/>
      <c r="P20" s="172" t="s">
        <v>124</v>
      </c>
      <c r="Q20" s="172"/>
      <c r="R20" s="172"/>
      <c r="S20" s="173"/>
      <c r="T20" s="172" t="s">
        <v>124</v>
      </c>
      <c r="U20" s="172"/>
      <c r="V20" s="172"/>
      <c r="W20" s="173"/>
      <c r="X20" s="12"/>
      <c r="Y20" s="148"/>
      <c r="Z20" s="13"/>
      <c r="AA20" s="12"/>
      <c r="AB20" s="148"/>
      <c r="AC20" s="13"/>
    </row>
    <row r="21" spans="1:29" ht="15" customHeight="1" thickBot="1" x14ac:dyDescent="0.4">
      <c r="A21" s="134">
        <f t="shared" si="3"/>
        <v>1.0416666666666667</v>
      </c>
      <c r="B21" s="104">
        <f t="shared" si="0"/>
        <v>0.91666666666666674</v>
      </c>
      <c r="C21" s="135">
        <f t="shared" si="1"/>
        <v>1.25</v>
      </c>
      <c r="D21" s="106">
        <f t="shared" si="2"/>
        <v>1.625</v>
      </c>
      <c r="E21" s="150" t="s">
        <v>20</v>
      </c>
      <c r="F21" s="148"/>
      <c r="G21" s="13"/>
      <c r="H21" s="174"/>
      <c r="I21" s="174"/>
      <c r="J21" s="174"/>
      <c r="K21" s="175"/>
      <c r="L21" s="174"/>
      <c r="M21" s="174"/>
      <c r="N21" s="174"/>
      <c r="O21" s="175"/>
      <c r="P21" s="174"/>
      <c r="Q21" s="174"/>
      <c r="R21" s="174"/>
      <c r="S21" s="175"/>
      <c r="T21" s="174"/>
      <c r="U21" s="174"/>
      <c r="V21" s="174"/>
      <c r="W21" s="175"/>
      <c r="X21" s="271" t="s">
        <v>119</v>
      </c>
      <c r="Y21" s="272"/>
      <c r="Z21" s="273"/>
      <c r="AA21" s="12"/>
      <c r="AB21" s="148"/>
      <c r="AC21" s="13"/>
    </row>
    <row r="22" spans="1:29" ht="15" customHeight="1" x14ac:dyDescent="0.35">
      <c r="A22" s="134">
        <f t="shared" si="3"/>
        <v>1.0625</v>
      </c>
      <c r="B22" s="104">
        <f t="shared" si="0"/>
        <v>0.9375</v>
      </c>
      <c r="C22" s="135">
        <f t="shared" si="1"/>
        <v>1.2708333333333333</v>
      </c>
      <c r="D22" s="106">
        <f t="shared" si="2"/>
        <v>1.6458333333333335</v>
      </c>
      <c r="E22" s="153" t="s">
        <v>21</v>
      </c>
      <c r="F22" s="148"/>
      <c r="G22" s="13"/>
      <c r="H22" s="202" t="s">
        <v>86</v>
      </c>
      <c r="I22" s="249" t="s">
        <v>113</v>
      </c>
      <c r="J22" s="176"/>
      <c r="K22" s="169" t="s">
        <v>67</v>
      </c>
      <c r="L22" s="176"/>
      <c r="M22" s="176"/>
      <c r="N22" s="255" t="s">
        <v>87</v>
      </c>
      <c r="O22" s="298" t="s">
        <v>68</v>
      </c>
      <c r="P22" s="205" t="s">
        <v>88</v>
      </c>
      <c r="Q22" s="219" t="s">
        <v>95</v>
      </c>
      <c r="R22" s="255" t="s">
        <v>87</v>
      </c>
      <c r="S22" s="169" t="s">
        <v>67</v>
      </c>
      <c r="T22" s="202" t="s">
        <v>86</v>
      </c>
      <c r="U22" s="176"/>
      <c r="V22" s="255" t="s">
        <v>87</v>
      </c>
      <c r="W22" s="222" t="s">
        <v>69</v>
      </c>
      <c r="X22" s="274"/>
      <c r="Y22" s="275"/>
      <c r="Z22" s="276"/>
      <c r="AA22" s="12"/>
      <c r="AB22" s="148"/>
      <c r="AC22" s="13"/>
    </row>
    <row r="23" spans="1:29" ht="15" customHeight="1" x14ac:dyDescent="0.35">
      <c r="A23" s="134">
        <f t="shared" si="3"/>
        <v>1.0833333333333333</v>
      </c>
      <c r="B23" s="104">
        <f t="shared" si="0"/>
        <v>0.95833333333333326</v>
      </c>
      <c r="C23" s="104">
        <f t="shared" si="1"/>
        <v>1.2916666666666665</v>
      </c>
      <c r="D23" s="106">
        <f t="shared" si="2"/>
        <v>1.6666666666666665</v>
      </c>
      <c r="E23" s="153" t="s">
        <v>22</v>
      </c>
      <c r="F23" s="148"/>
      <c r="G23" s="13"/>
      <c r="H23" s="203"/>
      <c r="I23" s="250"/>
      <c r="J23" s="177"/>
      <c r="K23" s="170"/>
      <c r="L23" s="177"/>
      <c r="M23" s="177"/>
      <c r="N23" s="256"/>
      <c r="O23" s="299"/>
      <c r="P23" s="206"/>
      <c r="Q23" s="220"/>
      <c r="R23" s="256"/>
      <c r="S23" s="170"/>
      <c r="T23" s="203"/>
      <c r="U23" s="177"/>
      <c r="V23" s="256"/>
      <c r="W23" s="223"/>
      <c r="X23" s="274"/>
      <c r="Y23" s="275"/>
      <c r="Z23" s="276"/>
      <c r="AA23" s="12"/>
      <c r="AB23" s="148"/>
      <c r="AC23" s="13"/>
    </row>
    <row r="24" spans="1:29" ht="15" customHeight="1" x14ac:dyDescent="0.35">
      <c r="A24" s="134">
        <f t="shared" si="3"/>
        <v>1.1041666666666665</v>
      </c>
      <c r="B24" s="104">
        <f t="shared" si="0"/>
        <v>0.97916666666666652</v>
      </c>
      <c r="C24" s="104">
        <f t="shared" si="1"/>
        <v>1.3124999999999998</v>
      </c>
      <c r="D24" s="106">
        <f t="shared" si="2"/>
        <v>1.6875</v>
      </c>
      <c r="E24" s="153" t="s">
        <v>23</v>
      </c>
      <c r="F24" s="148"/>
      <c r="G24" s="13"/>
      <c r="H24" s="203"/>
      <c r="I24" s="250"/>
      <c r="J24" s="177"/>
      <c r="K24" s="170"/>
      <c r="L24" s="177"/>
      <c r="M24" s="177"/>
      <c r="N24" s="256"/>
      <c r="O24" s="299"/>
      <c r="P24" s="206"/>
      <c r="Q24" s="220"/>
      <c r="R24" s="256"/>
      <c r="S24" s="170"/>
      <c r="T24" s="203"/>
      <c r="U24" s="177"/>
      <c r="V24" s="256"/>
      <c r="W24" s="223"/>
      <c r="X24" s="274"/>
      <c r="Y24" s="275"/>
      <c r="Z24" s="276"/>
      <c r="AA24" s="12"/>
      <c r="AB24" s="148"/>
      <c r="AC24" s="13"/>
    </row>
    <row r="25" spans="1:29" ht="15" customHeight="1" thickBot="1" x14ac:dyDescent="0.4">
      <c r="A25" s="134">
        <f t="shared" si="3"/>
        <v>1.1249999999999998</v>
      </c>
      <c r="B25" s="135">
        <f t="shared" si="0"/>
        <v>0.99999999999999978</v>
      </c>
      <c r="C25" s="104">
        <f t="shared" si="1"/>
        <v>1.333333333333333</v>
      </c>
      <c r="D25" s="106">
        <f t="shared" si="2"/>
        <v>1.708333333333333</v>
      </c>
      <c r="E25" s="153" t="s">
        <v>24</v>
      </c>
      <c r="F25" s="148"/>
      <c r="G25" s="13"/>
      <c r="H25" s="204"/>
      <c r="I25" s="251"/>
      <c r="J25" s="178"/>
      <c r="K25" s="171"/>
      <c r="L25" s="178"/>
      <c r="M25" s="178"/>
      <c r="N25" s="257"/>
      <c r="O25" s="300"/>
      <c r="P25" s="207"/>
      <c r="Q25" s="221"/>
      <c r="R25" s="257"/>
      <c r="S25" s="171"/>
      <c r="T25" s="204"/>
      <c r="U25" s="178"/>
      <c r="V25" s="257"/>
      <c r="W25" s="224"/>
      <c r="X25" s="274"/>
      <c r="Y25" s="275"/>
      <c r="Z25" s="276"/>
      <c r="AA25" s="12"/>
      <c r="AB25" s="148"/>
      <c r="AC25" s="13"/>
    </row>
    <row r="26" spans="1:29" ht="15" customHeight="1" thickBot="1" x14ac:dyDescent="0.4">
      <c r="A26" s="134">
        <f t="shared" si="3"/>
        <v>1.145833333333333</v>
      </c>
      <c r="B26" s="135">
        <f t="shared" si="0"/>
        <v>1.020833333333333</v>
      </c>
      <c r="C26" s="104">
        <f t="shared" si="1"/>
        <v>1.3541666666666663</v>
      </c>
      <c r="D26" s="106">
        <f t="shared" si="2"/>
        <v>1.7291666666666665</v>
      </c>
      <c r="E26" s="152" t="s">
        <v>25</v>
      </c>
      <c r="F26" s="235"/>
      <c r="G26" s="236"/>
      <c r="H26" s="216" t="s">
        <v>14</v>
      </c>
      <c r="I26" s="217"/>
      <c r="J26" s="217"/>
      <c r="K26" s="218"/>
      <c r="L26" s="216" t="s">
        <v>14</v>
      </c>
      <c r="M26" s="217"/>
      <c r="N26" s="217"/>
      <c r="O26" s="218"/>
      <c r="P26" s="216" t="s">
        <v>14</v>
      </c>
      <c r="Q26" s="217"/>
      <c r="R26" s="217"/>
      <c r="S26" s="218"/>
      <c r="T26" s="216" t="s">
        <v>14</v>
      </c>
      <c r="U26" s="217"/>
      <c r="V26" s="217"/>
      <c r="W26" s="218"/>
      <c r="X26" s="274"/>
      <c r="Y26" s="275"/>
      <c r="Z26" s="276"/>
      <c r="AA26" s="12"/>
      <c r="AB26" s="148"/>
      <c r="AC26" s="13"/>
    </row>
    <row r="27" spans="1:29" ht="15" customHeight="1" x14ac:dyDescent="0.35">
      <c r="A27" s="134">
        <f t="shared" si="3"/>
        <v>1.1666666666666663</v>
      </c>
      <c r="B27" s="135">
        <f t="shared" si="0"/>
        <v>1.0416666666666663</v>
      </c>
      <c r="C27" s="104">
        <f t="shared" si="1"/>
        <v>1.3749999999999996</v>
      </c>
      <c r="D27" s="106">
        <f t="shared" si="2"/>
        <v>1.7499999999999996</v>
      </c>
      <c r="E27" s="151" t="s">
        <v>26</v>
      </c>
      <c r="F27" s="289" t="s">
        <v>27</v>
      </c>
      <c r="G27" s="290"/>
      <c r="H27" s="202" t="s">
        <v>86</v>
      </c>
      <c r="I27" s="219" t="s">
        <v>95</v>
      </c>
      <c r="J27" s="176"/>
      <c r="K27" s="176"/>
      <c r="L27" s="202" t="s">
        <v>86</v>
      </c>
      <c r="M27" s="176"/>
      <c r="N27" s="258" t="s">
        <v>97</v>
      </c>
      <c r="O27" s="252" t="s">
        <v>98</v>
      </c>
      <c r="P27" s="286" t="s">
        <v>123</v>
      </c>
      <c r="Q27" s="176"/>
      <c r="R27" s="258" t="s">
        <v>97</v>
      </c>
      <c r="S27" s="298" t="s">
        <v>68</v>
      </c>
      <c r="T27" s="249" t="s">
        <v>113</v>
      </c>
      <c r="U27" s="176"/>
      <c r="V27" s="176"/>
      <c r="W27" s="169" t="s">
        <v>67</v>
      </c>
      <c r="X27" s="274"/>
      <c r="Y27" s="275"/>
      <c r="Z27" s="276"/>
      <c r="AA27" s="12"/>
      <c r="AB27" s="148"/>
      <c r="AC27" s="13"/>
    </row>
    <row r="28" spans="1:29" ht="15" customHeight="1" x14ac:dyDescent="0.35">
      <c r="A28" s="134">
        <f t="shared" si="3"/>
        <v>1.1874999999999996</v>
      </c>
      <c r="B28" s="135">
        <f t="shared" si="0"/>
        <v>1.0624999999999996</v>
      </c>
      <c r="C28" s="104">
        <f t="shared" si="1"/>
        <v>1.3958333333333328</v>
      </c>
      <c r="D28" s="106">
        <f t="shared" si="2"/>
        <v>1.770833333333333</v>
      </c>
      <c r="E28" s="153" t="s">
        <v>28</v>
      </c>
      <c r="F28" s="291"/>
      <c r="G28" s="292"/>
      <c r="H28" s="203"/>
      <c r="I28" s="220"/>
      <c r="J28" s="177"/>
      <c r="K28" s="177"/>
      <c r="L28" s="203"/>
      <c r="M28" s="177"/>
      <c r="N28" s="259"/>
      <c r="O28" s="253"/>
      <c r="P28" s="287"/>
      <c r="Q28" s="177"/>
      <c r="R28" s="259"/>
      <c r="S28" s="299"/>
      <c r="T28" s="250"/>
      <c r="U28" s="177"/>
      <c r="V28" s="177"/>
      <c r="W28" s="170"/>
      <c r="X28" s="274"/>
      <c r="Y28" s="275"/>
      <c r="Z28" s="276"/>
      <c r="AA28" s="12"/>
      <c r="AB28" s="148"/>
      <c r="AC28" s="13"/>
    </row>
    <row r="29" spans="1:29" ht="15" customHeight="1" thickBot="1" x14ac:dyDescent="0.4">
      <c r="A29" s="134">
        <f t="shared" si="3"/>
        <v>1.2083333333333328</v>
      </c>
      <c r="B29" s="135">
        <f t="shared" si="0"/>
        <v>1.0833333333333328</v>
      </c>
      <c r="C29" s="104">
        <f t="shared" si="1"/>
        <v>1.4166666666666661</v>
      </c>
      <c r="D29" s="106">
        <f t="shared" si="2"/>
        <v>1.7916666666666661</v>
      </c>
      <c r="E29" s="153" t="s">
        <v>29</v>
      </c>
      <c r="F29" s="293"/>
      <c r="G29" s="294"/>
      <c r="H29" s="203"/>
      <c r="I29" s="220"/>
      <c r="J29" s="177"/>
      <c r="K29" s="177"/>
      <c r="L29" s="203"/>
      <c r="M29" s="177"/>
      <c r="N29" s="259"/>
      <c r="O29" s="253"/>
      <c r="P29" s="287"/>
      <c r="Q29" s="177"/>
      <c r="R29" s="259"/>
      <c r="S29" s="299"/>
      <c r="T29" s="250"/>
      <c r="U29" s="177"/>
      <c r="V29" s="177"/>
      <c r="W29" s="170"/>
      <c r="X29" s="274"/>
      <c r="Y29" s="275"/>
      <c r="Z29" s="276"/>
      <c r="AA29" s="12"/>
      <c r="AB29" s="148"/>
      <c r="AC29" s="13"/>
    </row>
    <row r="30" spans="1:29" ht="15" customHeight="1" thickBot="1" x14ac:dyDescent="0.4">
      <c r="A30" s="134">
        <f t="shared" si="3"/>
        <v>1.2291666666666661</v>
      </c>
      <c r="B30" s="135">
        <f t="shared" si="0"/>
        <v>1.1041666666666661</v>
      </c>
      <c r="C30" s="104">
        <f t="shared" si="1"/>
        <v>1.4374999999999993</v>
      </c>
      <c r="D30" s="106">
        <f t="shared" si="2"/>
        <v>1.8124999999999996</v>
      </c>
      <c r="E30" s="153" t="s">
        <v>30</v>
      </c>
      <c r="F30" s="261" t="s">
        <v>118</v>
      </c>
      <c r="G30" s="262"/>
      <c r="H30" s="204"/>
      <c r="I30" s="221"/>
      <c r="J30" s="178"/>
      <c r="K30" s="178"/>
      <c r="L30" s="204"/>
      <c r="M30" s="178"/>
      <c r="N30" s="260"/>
      <c r="O30" s="254"/>
      <c r="P30" s="288"/>
      <c r="Q30" s="178"/>
      <c r="R30" s="260"/>
      <c r="S30" s="300"/>
      <c r="T30" s="251"/>
      <c r="U30" s="178"/>
      <c r="V30" s="178"/>
      <c r="W30" s="171"/>
      <c r="X30" s="277"/>
      <c r="Y30" s="278"/>
      <c r="Z30" s="279"/>
      <c r="AA30" s="12"/>
      <c r="AB30" s="148"/>
      <c r="AC30" s="13"/>
    </row>
    <row r="31" spans="1:29" ht="15" customHeight="1" thickBot="1" x14ac:dyDescent="0.4">
      <c r="A31" s="134">
        <f t="shared" si="3"/>
        <v>1.2499999999999993</v>
      </c>
      <c r="B31" s="135">
        <f t="shared" si="0"/>
        <v>1.1249999999999993</v>
      </c>
      <c r="C31" s="104">
        <f t="shared" si="1"/>
        <v>1.4583333333333326</v>
      </c>
      <c r="D31" s="106">
        <f t="shared" si="2"/>
        <v>1.8333333333333326</v>
      </c>
      <c r="E31" s="150" t="s">
        <v>31</v>
      </c>
      <c r="F31" s="263"/>
      <c r="G31" s="264"/>
      <c r="H31" s="208" t="s">
        <v>65</v>
      </c>
      <c r="I31" s="209"/>
      <c r="J31" s="172" t="s">
        <v>32</v>
      </c>
      <c r="K31" s="173"/>
      <c r="L31" s="216" t="s">
        <v>14</v>
      </c>
      <c r="M31" s="217"/>
      <c r="N31" s="217"/>
      <c r="O31" s="218"/>
      <c r="P31" s="216" t="s">
        <v>14</v>
      </c>
      <c r="Q31" s="217"/>
      <c r="R31" s="217"/>
      <c r="S31" s="218"/>
      <c r="T31" s="216" t="s">
        <v>14</v>
      </c>
      <c r="U31" s="217"/>
      <c r="V31" s="217"/>
      <c r="W31" s="218"/>
      <c r="X31" s="225" t="s">
        <v>85</v>
      </c>
      <c r="Y31" s="226"/>
      <c r="Z31" s="227"/>
      <c r="AA31" s="12"/>
      <c r="AB31" s="148"/>
      <c r="AC31" s="13"/>
    </row>
    <row r="32" spans="1:29" ht="15" customHeight="1" x14ac:dyDescent="0.35">
      <c r="A32" s="134">
        <f t="shared" si="3"/>
        <v>1.2708333333333326</v>
      </c>
      <c r="B32" s="135">
        <f t="shared" si="0"/>
        <v>1.1458333333333326</v>
      </c>
      <c r="C32" s="104">
        <f t="shared" si="1"/>
        <v>1.4791666666666659</v>
      </c>
      <c r="D32" s="106">
        <f t="shared" si="2"/>
        <v>1.8541666666666661</v>
      </c>
      <c r="E32" s="150" t="s">
        <v>33</v>
      </c>
      <c r="F32" s="172" t="s">
        <v>32</v>
      </c>
      <c r="G32" s="173"/>
      <c r="H32" s="210"/>
      <c r="I32" s="211"/>
      <c r="J32" s="198"/>
      <c r="K32" s="199"/>
      <c r="L32" s="237" t="s">
        <v>120</v>
      </c>
      <c r="M32" s="238"/>
      <c r="N32" s="238"/>
      <c r="O32" s="239"/>
      <c r="P32" s="188" t="s">
        <v>94</v>
      </c>
      <c r="Q32" s="189"/>
      <c r="R32" s="189"/>
      <c r="S32" s="190"/>
      <c r="T32" s="179" t="s">
        <v>121</v>
      </c>
      <c r="U32" s="180"/>
      <c r="V32" s="180"/>
      <c r="W32" s="181"/>
      <c r="X32" s="228"/>
      <c r="Y32" s="229"/>
      <c r="Z32" s="230"/>
      <c r="AA32" s="12"/>
      <c r="AB32" s="148"/>
      <c r="AC32" s="13"/>
    </row>
    <row r="33" spans="1:29" ht="15" customHeight="1" thickBot="1" x14ac:dyDescent="0.4">
      <c r="A33" s="105">
        <f t="shared" si="3"/>
        <v>1.2916666666666659</v>
      </c>
      <c r="B33" s="135">
        <f t="shared" si="0"/>
        <v>1.1666666666666659</v>
      </c>
      <c r="C33" s="104">
        <f t="shared" si="1"/>
        <v>1.4999999999999991</v>
      </c>
      <c r="D33" s="106">
        <f t="shared" si="2"/>
        <v>1.8749999999999991</v>
      </c>
      <c r="E33" s="150" t="s">
        <v>34</v>
      </c>
      <c r="F33" s="198"/>
      <c r="G33" s="199"/>
      <c r="H33" s="212"/>
      <c r="I33" s="213"/>
      <c r="J33" s="198"/>
      <c r="K33" s="199"/>
      <c r="L33" s="243"/>
      <c r="M33" s="244"/>
      <c r="N33" s="244"/>
      <c r="O33" s="245"/>
      <c r="P33" s="191"/>
      <c r="Q33" s="192"/>
      <c r="R33" s="192"/>
      <c r="S33" s="193"/>
      <c r="T33" s="182"/>
      <c r="U33" s="183"/>
      <c r="V33" s="183"/>
      <c r="W33" s="184"/>
      <c r="X33" s="228"/>
      <c r="Y33" s="229"/>
      <c r="Z33" s="230"/>
      <c r="AA33" s="12"/>
      <c r="AB33" s="148"/>
      <c r="AC33" s="13"/>
    </row>
    <row r="34" spans="1:29" ht="15" customHeight="1" x14ac:dyDescent="0.35">
      <c r="A34" s="105">
        <f t="shared" si="3"/>
        <v>1.3124999999999991</v>
      </c>
      <c r="B34" s="135">
        <f t="shared" si="0"/>
        <v>1.1874999999999991</v>
      </c>
      <c r="C34" s="104">
        <f t="shared" si="1"/>
        <v>1.5208333333333324</v>
      </c>
      <c r="D34" s="106">
        <f t="shared" si="2"/>
        <v>1.8958333333333326</v>
      </c>
      <c r="E34" s="150" t="s">
        <v>35</v>
      </c>
      <c r="F34" s="198"/>
      <c r="G34" s="199"/>
      <c r="H34" s="208" t="s">
        <v>66</v>
      </c>
      <c r="I34" s="209"/>
      <c r="J34" s="198"/>
      <c r="K34" s="199"/>
      <c r="L34" s="201" t="s">
        <v>32</v>
      </c>
      <c r="M34" s="172"/>
      <c r="N34" s="172"/>
      <c r="O34" s="173"/>
      <c r="P34" s="191"/>
      <c r="Q34" s="192"/>
      <c r="R34" s="192"/>
      <c r="S34" s="193"/>
      <c r="T34" s="182"/>
      <c r="U34" s="183"/>
      <c r="V34" s="183"/>
      <c r="W34" s="184"/>
      <c r="X34" s="228"/>
      <c r="Y34" s="229"/>
      <c r="Z34" s="230"/>
      <c r="AA34" s="12"/>
      <c r="AB34" s="148"/>
      <c r="AC34" s="13"/>
    </row>
    <row r="35" spans="1:29" ht="15" customHeight="1" thickBot="1" x14ac:dyDescent="0.4">
      <c r="A35" s="105">
        <f t="shared" si="3"/>
        <v>1.3333333333333324</v>
      </c>
      <c r="B35" s="135">
        <f t="shared" si="0"/>
        <v>1.2083333333333324</v>
      </c>
      <c r="C35" s="104">
        <f t="shared" si="1"/>
        <v>1.5416666666666656</v>
      </c>
      <c r="D35" s="106">
        <f t="shared" si="2"/>
        <v>1.9166666666666656</v>
      </c>
      <c r="E35" s="155" t="s">
        <v>36</v>
      </c>
      <c r="F35" s="198"/>
      <c r="G35" s="199"/>
      <c r="H35" s="210"/>
      <c r="I35" s="211"/>
      <c r="J35" s="198"/>
      <c r="K35" s="199"/>
      <c r="L35" s="197"/>
      <c r="M35" s="198"/>
      <c r="N35" s="198"/>
      <c r="O35" s="199"/>
      <c r="P35" s="194"/>
      <c r="Q35" s="195"/>
      <c r="R35" s="195"/>
      <c r="S35" s="196"/>
      <c r="T35" s="185"/>
      <c r="U35" s="186"/>
      <c r="V35" s="186"/>
      <c r="W35" s="187"/>
      <c r="X35" s="228"/>
      <c r="Y35" s="229"/>
      <c r="Z35" s="230"/>
      <c r="AA35" s="12"/>
      <c r="AB35" s="148"/>
      <c r="AC35" s="13"/>
    </row>
    <row r="36" spans="1:29" ht="15" customHeight="1" thickBot="1" x14ac:dyDescent="0.4">
      <c r="A36" s="105">
        <f t="shared" si="3"/>
        <v>1.3541666666666656</v>
      </c>
      <c r="B36" s="135">
        <f t="shared" si="0"/>
        <v>1.2291666666666656</v>
      </c>
      <c r="C36" s="104">
        <f t="shared" si="1"/>
        <v>1.5624999999999989</v>
      </c>
      <c r="D36" s="106">
        <f t="shared" si="2"/>
        <v>1.9374999999999991</v>
      </c>
      <c r="E36" s="156" t="s">
        <v>37</v>
      </c>
      <c r="F36" s="198"/>
      <c r="G36" s="199"/>
      <c r="H36" s="212"/>
      <c r="I36" s="213"/>
      <c r="J36" s="198"/>
      <c r="K36" s="199"/>
      <c r="L36" s="197"/>
      <c r="M36" s="198"/>
      <c r="N36" s="198"/>
      <c r="O36" s="199"/>
      <c r="P36" s="197" t="s">
        <v>32</v>
      </c>
      <c r="Q36" s="198"/>
      <c r="R36" s="198"/>
      <c r="S36" s="199"/>
      <c r="T36" s="141"/>
      <c r="U36" s="154"/>
      <c r="V36" s="154"/>
      <c r="W36" s="142"/>
      <c r="X36" s="228"/>
      <c r="Y36" s="229"/>
      <c r="Z36" s="230"/>
      <c r="AA36" s="12"/>
      <c r="AB36" s="148"/>
      <c r="AC36" s="13"/>
    </row>
    <row r="37" spans="1:29" ht="15" customHeight="1" x14ac:dyDescent="0.35">
      <c r="A37" s="105">
        <f t="shared" si="3"/>
        <v>1.3749999999999989</v>
      </c>
      <c r="B37" s="135">
        <f t="shared" si="0"/>
        <v>1.2499999999999989</v>
      </c>
      <c r="C37" s="104">
        <f t="shared" si="1"/>
        <v>1.5833333333333321</v>
      </c>
      <c r="D37" s="106">
        <f t="shared" si="2"/>
        <v>1.9583333333333321</v>
      </c>
      <c r="E37" s="156" t="s">
        <v>38</v>
      </c>
      <c r="F37" s="198"/>
      <c r="G37" s="199"/>
      <c r="H37" s="208" t="s">
        <v>66</v>
      </c>
      <c r="I37" s="209"/>
      <c r="J37" s="198"/>
      <c r="K37" s="199"/>
      <c r="L37" s="197"/>
      <c r="M37" s="198"/>
      <c r="N37" s="198"/>
      <c r="O37" s="199"/>
      <c r="P37" s="197"/>
      <c r="Q37" s="198"/>
      <c r="R37" s="198"/>
      <c r="S37" s="199"/>
      <c r="T37" s="141"/>
      <c r="U37" s="154"/>
      <c r="V37" s="154"/>
      <c r="W37" s="142"/>
      <c r="X37" s="228"/>
      <c r="Y37" s="229"/>
      <c r="Z37" s="230"/>
      <c r="AA37" s="12"/>
      <c r="AB37" s="148"/>
      <c r="AC37" s="13"/>
    </row>
    <row r="38" spans="1:29" ht="15" customHeight="1" x14ac:dyDescent="0.35">
      <c r="A38" s="105">
        <f t="shared" si="3"/>
        <v>1.3958333333333321</v>
      </c>
      <c r="B38" s="135">
        <f t="shared" si="0"/>
        <v>1.2708333333333321</v>
      </c>
      <c r="C38" s="104">
        <f t="shared" si="1"/>
        <v>1.6041666666666654</v>
      </c>
      <c r="D38" s="106">
        <f t="shared" si="2"/>
        <v>1.9791666666666656</v>
      </c>
      <c r="E38" s="157" t="s">
        <v>39</v>
      </c>
      <c r="F38" s="198"/>
      <c r="G38" s="199"/>
      <c r="H38" s="210"/>
      <c r="I38" s="211"/>
      <c r="J38" s="198"/>
      <c r="K38" s="199"/>
      <c r="L38" s="197"/>
      <c r="M38" s="198"/>
      <c r="N38" s="198"/>
      <c r="O38" s="199"/>
      <c r="P38" s="197"/>
      <c r="Q38" s="198"/>
      <c r="R38" s="198"/>
      <c r="S38" s="199"/>
      <c r="T38" s="141"/>
      <c r="U38" s="154"/>
      <c r="V38" s="154"/>
      <c r="W38" s="142"/>
      <c r="X38" s="228"/>
      <c r="Y38" s="229"/>
      <c r="Z38" s="230"/>
      <c r="AA38" s="12"/>
      <c r="AB38" s="148"/>
      <c r="AC38" s="13"/>
    </row>
    <row r="39" spans="1:29" ht="15" customHeight="1" thickBot="1" x14ac:dyDescent="0.4">
      <c r="A39" s="105">
        <f t="shared" si="3"/>
        <v>1.4166666666666654</v>
      </c>
      <c r="B39" s="104">
        <f t="shared" si="0"/>
        <v>1.2916666666666654</v>
      </c>
      <c r="C39" s="104">
        <f t="shared" si="1"/>
        <v>1.6249999999999987</v>
      </c>
      <c r="D39" s="133">
        <f t="shared" si="2"/>
        <v>1.9999999999999987</v>
      </c>
      <c r="E39" s="157" t="s">
        <v>40</v>
      </c>
      <c r="F39" s="198"/>
      <c r="G39" s="199"/>
      <c r="H39" s="212"/>
      <c r="I39" s="213"/>
      <c r="J39" s="198"/>
      <c r="K39" s="199"/>
      <c r="L39" s="197"/>
      <c r="M39" s="198"/>
      <c r="N39" s="198"/>
      <c r="O39" s="199"/>
      <c r="P39" s="197"/>
      <c r="Q39" s="198"/>
      <c r="R39" s="198"/>
      <c r="S39" s="199"/>
      <c r="T39" s="141"/>
      <c r="U39" s="154"/>
      <c r="V39" s="154"/>
      <c r="W39" s="142"/>
      <c r="X39" s="228"/>
      <c r="Y39" s="229"/>
      <c r="Z39" s="230"/>
      <c r="AA39" s="12"/>
      <c r="AB39" s="148"/>
      <c r="AC39" s="13"/>
    </row>
    <row r="40" spans="1:29" ht="15" customHeight="1" thickBot="1" x14ac:dyDescent="0.4">
      <c r="A40" s="107">
        <f t="shared" si="3"/>
        <v>1.4374999999999987</v>
      </c>
      <c r="B40" s="108">
        <f t="shared" si="0"/>
        <v>1.3124999999999987</v>
      </c>
      <c r="C40" s="108">
        <f t="shared" si="1"/>
        <v>1.6458333333333319</v>
      </c>
      <c r="D40" s="137">
        <f t="shared" si="2"/>
        <v>2.0208333333333321</v>
      </c>
      <c r="E40" s="158" t="s">
        <v>84</v>
      </c>
      <c r="F40" s="174"/>
      <c r="G40" s="175"/>
      <c r="H40" s="214"/>
      <c r="I40" s="215"/>
      <c r="J40" s="174"/>
      <c r="K40" s="175"/>
      <c r="L40" s="200"/>
      <c r="M40" s="174"/>
      <c r="N40" s="174"/>
      <c r="O40" s="175"/>
      <c r="P40" s="200"/>
      <c r="Q40" s="174"/>
      <c r="R40" s="174"/>
      <c r="S40" s="175"/>
      <c r="T40" s="140"/>
      <c r="U40" s="138"/>
      <c r="V40" s="138"/>
      <c r="W40" s="139"/>
      <c r="X40" s="231"/>
      <c r="Y40" s="232"/>
      <c r="Z40" s="233"/>
      <c r="AA40" s="159"/>
      <c r="AB40" s="160"/>
      <c r="AC40" s="161"/>
    </row>
    <row r="41" spans="1:29" s="1" customFormat="1" ht="13.5" thickBot="1" x14ac:dyDescent="0.35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63" t="s">
        <v>100</v>
      </c>
      <c r="F42" s="119" t="s">
        <v>101</v>
      </c>
      <c r="G42" s="18"/>
      <c r="H42" s="19"/>
      <c r="I42" s="19"/>
      <c r="J42" s="19"/>
      <c r="K42" s="19"/>
      <c r="L42" s="19"/>
      <c r="M42" s="20"/>
      <c r="N42" s="16"/>
      <c r="O42" s="16"/>
      <c r="P42" s="162" t="s">
        <v>44</v>
      </c>
      <c r="Q42" s="119" t="s">
        <v>45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63" t="s">
        <v>71</v>
      </c>
      <c r="F43" s="36" t="s">
        <v>102</v>
      </c>
      <c r="G43" s="121"/>
      <c r="H43" s="24"/>
      <c r="I43" s="24"/>
      <c r="J43" s="24"/>
      <c r="K43" s="24"/>
      <c r="L43" s="24"/>
      <c r="M43" s="25"/>
      <c r="N43" s="16"/>
      <c r="O43" s="16"/>
      <c r="P43" s="162" t="s">
        <v>62</v>
      </c>
      <c r="Q43" s="36" t="s">
        <v>63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63" t="s">
        <v>95</v>
      </c>
      <c r="F44" s="36" t="s">
        <v>99</v>
      </c>
      <c r="G44" s="120"/>
      <c r="H44" s="30"/>
      <c r="I44" s="30"/>
      <c r="J44" s="30"/>
      <c r="K44" s="30"/>
      <c r="L44" s="30"/>
      <c r="M44" s="31"/>
      <c r="N44" s="16"/>
      <c r="O44" s="16"/>
      <c r="P44" s="162" t="s">
        <v>46</v>
      </c>
      <c r="Q44" s="36" t="s">
        <v>61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63" t="s">
        <v>80</v>
      </c>
      <c r="F45" s="36" t="s">
        <v>104</v>
      </c>
      <c r="G45" s="120"/>
      <c r="H45" s="30"/>
      <c r="I45" s="30"/>
      <c r="J45" s="30"/>
      <c r="K45" s="30"/>
      <c r="L45" s="30"/>
      <c r="M45" s="31"/>
      <c r="N45" s="16"/>
      <c r="O45" s="16"/>
      <c r="P45" s="162" t="s">
        <v>76</v>
      </c>
      <c r="Q45" s="36" t="s">
        <v>77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63" t="s">
        <v>67</v>
      </c>
      <c r="F46" s="36" t="s">
        <v>103</v>
      </c>
      <c r="G46" s="121"/>
      <c r="H46" s="43"/>
      <c r="I46" s="33"/>
      <c r="J46" s="33"/>
      <c r="K46" s="30"/>
      <c r="L46" s="30"/>
      <c r="M46" s="31"/>
      <c r="N46" s="16"/>
      <c r="O46" s="16"/>
      <c r="P46" s="162" t="s">
        <v>47</v>
      </c>
      <c r="Q46" s="36" t="s">
        <v>48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63" t="s">
        <v>78</v>
      </c>
      <c r="F47" s="36" t="s">
        <v>79</v>
      </c>
      <c r="G47" s="121"/>
      <c r="H47" s="33"/>
      <c r="I47" s="39"/>
      <c r="J47" s="33"/>
      <c r="K47" s="33"/>
      <c r="L47" s="33"/>
      <c r="M47" s="34"/>
      <c r="N47" s="16"/>
      <c r="O47" s="16"/>
      <c r="P47" s="162" t="s">
        <v>42</v>
      </c>
      <c r="Q47" s="36" t="s">
        <v>43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63" t="s">
        <v>81</v>
      </c>
      <c r="F48" s="36" t="s">
        <v>105</v>
      </c>
      <c r="G48" s="121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63" t="s">
        <v>82</v>
      </c>
      <c r="F49" s="36" t="s">
        <v>106</v>
      </c>
      <c r="G49" s="121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63" t="s">
        <v>70</v>
      </c>
      <c r="F50" s="36" t="s">
        <v>83</v>
      </c>
      <c r="G50" s="121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63" t="s">
        <v>111</v>
      </c>
      <c r="F51" s="36" t="s">
        <v>112</v>
      </c>
      <c r="G51" s="42"/>
      <c r="H51" s="39"/>
      <c r="I51" s="39"/>
      <c r="J51" s="39"/>
      <c r="K51" s="37"/>
      <c r="L51" s="37"/>
      <c r="M51" s="38"/>
      <c r="N51" s="165"/>
      <c r="O51" s="165"/>
      <c r="P51" s="162"/>
      <c r="Q51" s="36"/>
      <c r="R51" s="41"/>
      <c r="S51" s="41"/>
      <c r="T51" s="39"/>
      <c r="U51" s="39"/>
      <c r="V51" s="39"/>
      <c r="W51" s="39"/>
      <c r="X51" s="40"/>
      <c r="Y51" s="166"/>
      <c r="Z51" s="165"/>
      <c r="AA51" s="165"/>
      <c r="AB51" s="166"/>
      <c r="AC51" s="167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5" t="s">
        <v>49</v>
      </c>
      <c r="F55" s="109"/>
      <c r="G55" s="109"/>
      <c r="H55" s="109"/>
      <c r="I55" s="109"/>
      <c r="J55" s="109"/>
      <c r="K55" s="109"/>
      <c r="L55" s="109"/>
      <c r="M55" s="103"/>
      <c r="N55" s="103"/>
      <c r="O55" s="103"/>
      <c r="P55" s="103"/>
      <c r="Q55" s="234"/>
      <c r="R55" s="234"/>
      <c r="S55" s="234"/>
      <c r="T55" s="234"/>
      <c r="U55" s="234"/>
      <c r="V55" s="234"/>
      <c r="W55" s="234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10"/>
      <c r="F56" s="54"/>
      <c r="G56" s="127" t="s">
        <v>50</v>
      </c>
      <c r="H56" s="126" t="s">
        <v>51</v>
      </c>
      <c r="I56" s="123"/>
      <c r="J56" s="122"/>
      <c r="K56" s="122" t="s">
        <v>52</v>
      </c>
      <c r="L56" s="124" t="s">
        <v>53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7" t="s">
        <v>54</v>
      </c>
      <c r="F57" s="55"/>
      <c r="G57" s="57">
        <v>80</v>
      </c>
      <c r="H57" s="57" t="s">
        <v>55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7" t="s">
        <v>56</v>
      </c>
      <c r="F58" s="60"/>
      <c r="G58" s="78">
        <v>45</v>
      </c>
      <c r="H58" s="78" t="s">
        <v>55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7" t="s">
        <v>58</v>
      </c>
      <c r="F59" s="63"/>
      <c r="G59" s="57">
        <v>16</v>
      </c>
      <c r="H59" s="57" t="s">
        <v>60</v>
      </c>
      <c r="I59" s="57"/>
      <c r="J59" s="58"/>
      <c r="K59" s="57">
        <v>1</v>
      </c>
      <c r="L59" s="57" t="s">
        <v>57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8" t="s">
        <v>59</v>
      </c>
      <c r="F60" s="54"/>
      <c r="G60" s="78">
        <v>8</v>
      </c>
      <c r="H60" s="78" t="s">
        <v>60</v>
      </c>
      <c r="I60" s="78"/>
      <c r="J60" s="78"/>
      <c r="K60" s="78">
        <v>1</v>
      </c>
      <c r="L60" s="78" t="s">
        <v>57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11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2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10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3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4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10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5"/>
      <c r="F67" s="116"/>
      <c r="G67" s="116"/>
      <c r="H67" s="116"/>
      <c r="I67" s="116"/>
      <c r="J67" s="116"/>
      <c r="K67" s="116"/>
      <c r="L67" s="116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15">
    <mergeCell ref="L22:L25"/>
    <mergeCell ref="Q12:Q14"/>
    <mergeCell ref="P13:P14"/>
    <mergeCell ref="T9:W10"/>
    <mergeCell ref="U16:U19"/>
    <mergeCell ref="W16:W19"/>
    <mergeCell ref="S12:S14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  <mergeCell ref="H7:K7"/>
    <mergeCell ref="L7:O7"/>
    <mergeCell ref="U22:U25"/>
    <mergeCell ref="L26:O26"/>
    <mergeCell ref="S27:S30"/>
    <mergeCell ref="P10:S11"/>
    <mergeCell ref="R12:R14"/>
    <mergeCell ref="P9:S9"/>
    <mergeCell ref="H9:K10"/>
    <mergeCell ref="L9:O10"/>
    <mergeCell ref="P16:S17"/>
    <mergeCell ref="P18:S19"/>
    <mergeCell ref="H15:K15"/>
    <mergeCell ref="L15:O15"/>
    <mergeCell ref="P15:S15"/>
    <mergeCell ref="T15:W15"/>
    <mergeCell ref="W11:W14"/>
    <mergeCell ref="L11:L14"/>
    <mergeCell ref="M11:M14"/>
    <mergeCell ref="H11:K14"/>
    <mergeCell ref="V11:V14"/>
    <mergeCell ref="N11:N14"/>
    <mergeCell ref="O11:O14"/>
    <mergeCell ref="V16:V19"/>
    <mergeCell ref="T16:T19"/>
    <mergeCell ref="P26:S26"/>
    <mergeCell ref="F32:G40"/>
    <mergeCell ref="AA6:AC6"/>
    <mergeCell ref="AA7:AC7"/>
    <mergeCell ref="X21:Z30"/>
    <mergeCell ref="R22:R25"/>
    <mergeCell ref="R27:R30"/>
    <mergeCell ref="X6:Z6"/>
    <mergeCell ref="P7:S7"/>
    <mergeCell ref="T7:W7"/>
    <mergeCell ref="X7:Z7"/>
    <mergeCell ref="T11:T14"/>
    <mergeCell ref="U11:U14"/>
    <mergeCell ref="P27:P30"/>
    <mergeCell ref="P20:S21"/>
    <mergeCell ref="T20:W21"/>
    <mergeCell ref="T27:T30"/>
    <mergeCell ref="U27:U30"/>
    <mergeCell ref="V27:V30"/>
    <mergeCell ref="F27:G29"/>
    <mergeCell ref="T6:W6"/>
    <mergeCell ref="P6:S6"/>
    <mergeCell ref="O22:O25"/>
    <mergeCell ref="T22:T25"/>
    <mergeCell ref="X31:Z40"/>
    <mergeCell ref="L20:O21"/>
    <mergeCell ref="S22:S25"/>
    <mergeCell ref="Q55:W55"/>
    <mergeCell ref="W27:W30"/>
    <mergeCell ref="F15:G15"/>
    <mergeCell ref="H16:K19"/>
    <mergeCell ref="L16:L19"/>
    <mergeCell ref="N16:N19"/>
    <mergeCell ref="L32:O33"/>
    <mergeCell ref="I22:I25"/>
    <mergeCell ref="O27:O30"/>
    <mergeCell ref="J22:J25"/>
    <mergeCell ref="M22:M25"/>
    <mergeCell ref="H22:H25"/>
    <mergeCell ref="O16:O19"/>
    <mergeCell ref="M16:M19"/>
    <mergeCell ref="F26:G26"/>
    <mergeCell ref="H26:K26"/>
    <mergeCell ref="N22:N25"/>
    <mergeCell ref="K27:K30"/>
    <mergeCell ref="N27:N30"/>
    <mergeCell ref="Q22:Q25"/>
    <mergeCell ref="F30:G31"/>
    <mergeCell ref="K22:K25"/>
    <mergeCell ref="H20:K21"/>
    <mergeCell ref="M27:M30"/>
    <mergeCell ref="T32:W35"/>
    <mergeCell ref="Q27:Q30"/>
    <mergeCell ref="P32:S35"/>
    <mergeCell ref="P36:S40"/>
    <mergeCell ref="L34:O40"/>
    <mergeCell ref="L27:L30"/>
    <mergeCell ref="P22:P25"/>
    <mergeCell ref="J31:K40"/>
    <mergeCell ref="H31:I33"/>
    <mergeCell ref="H34:I36"/>
    <mergeCell ref="H37:I39"/>
    <mergeCell ref="H40:I40"/>
    <mergeCell ref="H27:H30"/>
    <mergeCell ref="L31:O31"/>
    <mergeCell ref="I27:I30"/>
    <mergeCell ref="P31:S31"/>
    <mergeCell ref="J27:J30"/>
    <mergeCell ref="W22:W25"/>
    <mergeCell ref="T31:W31"/>
    <mergeCell ref="V22:V25"/>
    <mergeCell ref="T26:W26"/>
  </mergeCells>
  <hyperlinks>
    <hyperlink ref="I8" r:id="rId1" xr:uid="{662A7B06-EF7A-4AA5-A156-3C0E4DBA5D75}"/>
    <hyperlink ref="F8" r:id="rId2" display="https://ieeesa.webex.com/ieeesa/j.php?MTID=m5dff7eac804a555afce33031902f8b9e" xr:uid="{0D213C6B-34B9-4B0C-90F1-00ED050A45DB}"/>
    <hyperlink ref="F8:G8" r:id="rId3" display="Virtual Rm 1" xr:uid="{05AECBCA-64F0-4B8D-A129-EC166C39E27A}"/>
    <hyperlink ref="H8" r:id="rId4" xr:uid="{6A9E0B2F-CFE6-49B4-890C-AD6A52A11E63}"/>
    <hyperlink ref="J8" r:id="rId5" xr:uid="{58A428DA-383A-4B85-888E-1C42A017A4C7}"/>
    <hyperlink ref="K8" r:id="rId6" xr:uid="{968765A0-22A9-4158-9761-622016CD5FD8}"/>
    <hyperlink ref="M8" r:id="rId7" xr:uid="{4359DEFC-512F-47EF-912E-06F0FB95AB61}"/>
    <hyperlink ref="Q8" r:id="rId8" xr:uid="{5BFAF9CD-7555-4982-A1E6-3585167451A6}"/>
    <hyperlink ref="U8" r:id="rId9" xr:uid="{60F19014-4BD0-429F-93E8-3D5C638CEDD2}"/>
    <hyperlink ref="L8" r:id="rId10" xr:uid="{4335C276-C824-4B20-BCB9-FED60024772C}"/>
    <hyperlink ref="P8" r:id="rId11" xr:uid="{82E93CDC-03FA-41B0-939F-2C08936F5325}"/>
    <hyperlink ref="T8" r:id="rId12" xr:uid="{EED71686-BC3E-4948-B038-C123D2738A01}"/>
    <hyperlink ref="N8" r:id="rId13" xr:uid="{4BC023CD-3281-44EE-92E4-5B113F93FD0B}"/>
    <hyperlink ref="R8" r:id="rId14" xr:uid="{6261848B-3C54-44E9-AEDD-F753830C813F}"/>
    <hyperlink ref="V8" r:id="rId15" xr:uid="{F2E60DA5-7AA9-4B76-8EB5-84A5F77D5A1E}"/>
    <hyperlink ref="O8" r:id="rId16" xr:uid="{22FF1A70-C185-4ABD-9AB2-A843AEDC73A1}"/>
    <hyperlink ref="S8" r:id="rId17" xr:uid="{B8FCE2AD-EEAE-489C-BC56-2FB498ED7615}"/>
    <hyperlink ref="W8" r:id="rId18" xr:uid="{D5A70B8A-5E81-455A-B0F7-C1464B3CD0D1}"/>
    <hyperlink ref="T32" r:id="rId19" display="https://ieeesa.webex.com/ieeesa/j.php?MTID=m80ccf8df7986bb01a69f3db4b8243fef" xr:uid="{AF6C15CD-1F20-4C70-ADD0-9D962C982266}"/>
    <hyperlink ref="T32:W35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2022-11-15T06:46:53Z</dcterms:modified>
</cp:coreProperties>
</file>