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45" documentId="8_{FFB822BE-B56A-47E5-B54F-5A285222071F}" xr6:coauthVersionLast="47" xr6:coauthVersionMax="47" xr10:uidLastSave="{A3B0EC06-3A32-45D5-BCCC-FB32542B6BED}"/>
  <bookViews>
    <workbookView xWindow="-108" yWindow="-108" windowWidth="23256" windowHeight="12456" tabRatio="703" activeTab="3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</sheets>
  <definedNames>
    <definedName name="_xlnm._FilterDatabase" localSheetId="6" hidden="1">Requests!$A$1:$E$32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6" l="1"/>
  <c r="E13" i="20" l="1"/>
  <c r="E14" i="20" s="1"/>
  <c r="E15" i="20" s="1"/>
  <c r="E12" i="20"/>
  <c r="A15" i="20"/>
  <c r="A14" i="20"/>
  <c r="A13" i="20"/>
  <c r="A12" i="20"/>
  <c r="A21" i="16"/>
  <c r="A36" i="21"/>
  <c r="E28" i="16"/>
  <c r="E29" i="16" s="1"/>
  <c r="E30" i="16" s="1"/>
  <c r="E31" i="16" s="1"/>
  <c r="E32" i="16" s="1"/>
  <c r="E33" i="16" s="1"/>
  <c r="E27" i="16"/>
  <c r="A29" i="16"/>
  <c r="A30" i="16" s="1"/>
  <c r="A31" i="16" s="1"/>
  <c r="A32" i="16" s="1"/>
  <c r="A33" i="16" s="1"/>
  <c r="A27" i="16"/>
  <c r="E6" i="13"/>
  <c r="E20" i="19"/>
  <c r="A20" i="19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6" i="16"/>
  <c r="B36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A23" i="20" s="1"/>
  <c r="A24" i="20" s="1"/>
  <c r="B18" i="20"/>
  <c r="A15" i="19"/>
  <c r="B15" i="19"/>
  <c r="A16" i="19"/>
  <c r="E26" i="16" l="1"/>
  <c r="A25" i="16"/>
  <c r="A24" i="19"/>
  <c r="A23" i="19"/>
  <c r="E23" i="19"/>
  <c r="E24" i="19" s="1"/>
  <c r="A26" i="16"/>
  <c r="B6" i="19" l="1"/>
  <c r="B5" i="20"/>
  <c r="H2" i="18"/>
  <c r="H1" i="18"/>
  <c r="E5" i="20"/>
  <c r="E7" i="20" s="1"/>
  <c r="E8" i="20" s="1"/>
  <c r="E9" i="20" s="1"/>
  <c r="E10" i="20" s="1"/>
  <c r="E11" i="20" s="1"/>
  <c r="E2" i="20"/>
  <c r="B1" i="20"/>
  <c r="E2" i="16"/>
  <c r="E2" i="13"/>
  <c r="E2" i="19"/>
  <c r="E6" i="20" l="1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<sst xmlns="http://schemas.openxmlformats.org/spreadsheetml/2006/main" count="395" uniqueCount="256">
  <si>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</si>
  <si>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</si>
  <si>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</si>
  <si>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</si>
  <si>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</si>
  <si>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</si>
  <si>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</si>
  <si>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</si>
  <si>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</si>
  <si>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</si>
  <si>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</si>
  <si>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</si>
  <si>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</si>
  <si>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</si>
  <si>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</si>
  <si>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</si>
  <si>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</si>
  <si>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</si>
  <si>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</si>
  <si>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</si>
  <si>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</si>
  <si>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</si>
  <si>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</si>
  <si>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</si>
  <si>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</si>
  <si>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</si>
  <si>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</si>
  <si>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</si>
  <si>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</si>
  <si>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</si>
  <si>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</si>
  <si>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</si>
  <si>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</si>
  <si>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</si>
  <si>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</si>
  <si>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</si>
  <si>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</si>
  <si>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</si>
  <si>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</si>
  <si>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</si>
  <si>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</si>
  <si>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</si>
  <si>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</si>
  <si>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</si>
  <si>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</si>
  <si>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</si>
  <si>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</si>
  <si>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</si>
  <si>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</si>
  <si>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</si>
  <si>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</si>
  <si>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</si>
  <si>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</si>
  <si>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</si>
  <si>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</si>
  <si>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</si>
  <si>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</si>
  <si>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</si>
  <si>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</si>
  <si>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</si>
  <si>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</si>
  <si>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</si>
  <si>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</si>
  <si>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</si>
  <si>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</si>
  <si>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</si>
  <si>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</si>
  <si>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</si>
  <si>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</si>
  <si>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</si>
  <si>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</si>
  <si>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</si>
  <si>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</si>
  <si>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</si>
  <si>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</si>
  <si>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</si>
  <si>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</si>
  <si>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</si>
  <si>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</si>
  <si>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</si>
  <si>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</si>
  <si>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</si>
  <si>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</si>
  <si>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</si>
  <si>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</si>
  <si>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</si>
  <si>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</si>
  <si>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</si>
  <si>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</si>
  <si>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</si>
  <si>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</si>
  <si>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</si>
  <si>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</si>
  <si>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</si>
  <si>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</si>
  <si>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</si>
  <si>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</si>
  <si>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</si>
  <si>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</si>
  <si>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</si>
  <si>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</si>
  <si>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</si>
  <si>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</si>
  <si>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</si>
  <si>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</si>
  <si>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Rahmani</t>
  </si>
  <si>
    <t>Technical contribution: Channel Access (presenation and demonstration)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</si>
  <si>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</si>
  <si>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</si>
  <si>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</si>
  <si>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</si>
  <si>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</si>
  <si>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</si>
  <si>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Jarek Niewczas</t>
  </si>
  <si>
    <t>Technical contribution: Follow up on secure ranging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</si>
  <si>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</si>
  <si>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</si>
  <si>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</si>
  <si>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</si>
  <si>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</si>
  <si>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 Channelization of NB Mirroring Channel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</si>
  <si>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</si>
  <si>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</si>
  <si>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</si>
  <si>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</si>
  <si>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</si>
  <si>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</si>
  <si>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</si>
  <si>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</si>
  <si>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Preamble sequence convergence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</si>
  <si>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</si>
  <si>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</si>
  <si>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</si>
  <si>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</si>
  <si>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</si>
  <si>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</si>
  <si>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</si>
  <si>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</si>
  <si>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</si>
  <si>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</si>
  <si>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</si>
  <si>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</si>
  <si>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</si>
  <si>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</si>
  <si>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</si>
  <si>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</si>
  <si>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</si>
  <si>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</si>
  <si>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</si>
  <si>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</si>
  <si>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</si>
  <si>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</si>
  <si>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Chenchen Liu.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</si>
  <si>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</si>
  <si>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</si>
  <si>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</si>
  <si>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</si>
  <si>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</si>
  <si>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</si>
  <si>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</si>
  <si>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</si>
  <si>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</si>
  <si>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</si>
  <si>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</si>
  <si>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</si>
  <si>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</si>
  <si>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</si>
  <si>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</si>
  <si>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</si>
  <si>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</si>
  <si>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</si>
  <si>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</si>
  <si>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</si>
  <si>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</si>
  <si>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</si>
  <si>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</si>
  <si>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</si>
  <si>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</si>
  <si>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</si>
  <si>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</si>
  <si>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</si>
  <si>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</si>
  <si>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</si>
  <si>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</si>
  <si>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</si>
  <si>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</si>
  <si>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</si>
  <si>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</si>
  <si>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</si>
  <si>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</si>
  <si>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</si>
  <si>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</si>
  <si>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</si>
  <si>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</si>
  <si>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</si>
  <si>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</si>
  <si>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</si>
  <si>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</si>
  <si>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</si>
  <si>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</si>
  <si>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</si>
  <si>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</si>
  <si>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</si>
  <si>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</si>
  <si>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</si>
  <si>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</si>
  <si>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</si>
  <si>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</si>
  <si>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</si>
  <si>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</si>
  <si>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</si>
  <si>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</si>
  <si>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</si>
  <si>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</si>
  <si>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</si>
  <si>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</si>
  <si>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</si>
  <si>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</si>
  <si>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</si>
  <si>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</si>
  <si>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</si>
  <si>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</si>
  <si>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</si>
  <si>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</si>
  <si>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</si>
  <si>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</si>
  <si>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</si>
  <si>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</si>
  <si>
    <t>Technical contribution: High-speed data-rates for impulse ultra-wideband radio</t>
  </si>
  <si>
    <t>Technical contribution: More on Supercomplementary Zero-sum Cross-correlation Code Blocks</t>
  </si>
  <si>
    <t>Igor Dotlic</t>
  </si>
  <si>
    <t>Technical contribution: NBA-UWB ranging text for 15.4ab TFD</t>
  </si>
  <si>
    <t>Yong Liu</t>
  </si>
  <si>
    <t>Technical Contribution: Co-scheduling ranging and sensing</t>
  </si>
  <si>
    <t>Deferred to later</t>
  </si>
  <si>
    <t>Doc</t>
  </si>
  <si>
    <t>https://mentor.ieee.org/802.15/dcn/22/15-22-0328-05-04ab-july-2022-tg4ab-agenda.xlsx</t>
  </si>
  <si>
    <t>https://mentor.ieee.org/802.15/dcn/22/15-22-0368-00-04ab-tg4ab-conf-call-mins-may-to-jul-2022.docx</t>
  </si>
  <si>
    <t>https://mentor.ieee.org/802.15/dcn/22/15-22-0326-00-04ab-tg4ab-may-interim-mins.docx</t>
  </si>
  <si>
    <t>Link1</t>
  </si>
  <si>
    <t>Link2</t>
  </si>
  <si>
    <t>https://mentor.ieee.org/802.15/dcn/22/15-22-0359-01-04ab-july-2022-meeting-slides.pptx</t>
  </si>
  <si>
    <t>https://mentor.ieee.org/802.15/dcn/22/15-22-0369-00-04ab-inter-frame-spacing-for-hrp-uwb-phy.pptx</t>
  </si>
  <si>
    <t>https://mentor.ieee.org/802.15/dcn/22/15-22-0372-00-04ab-uwb-interference-considerations.pptx</t>
  </si>
  <si>
    <t>https://mentor.ieee.org/802.15/dcn/22/15-22-0330-00-04ab-4ab-channelization-discussion.pptx</t>
  </si>
  <si>
    <t>https://mentor.ieee.org/802.15/dcn/22/15-22-0339-00-04ab-narrowband-channel-allocation-for-nba-mms-uwb.pptx</t>
  </si>
  <si>
    <t>Mingyu  LEE</t>
  </si>
  <si>
    <t>https://mentor.ieee.org/802.15/dcn/22/15-22-0380-00-04ab-more-on-supercomplementary-zero-sum-cross-correlation-szc-code-blocks.pptx</t>
  </si>
  <si>
    <t>David Barras</t>
  </si>
  <si>
    <t>https://mentor.ieee.org/802.15/dcn/22/15-22-0373-00-04ab-high-speed-data-rates-for-impulse-ultra-wideband-radio.pptx</t>
  </si>
  <si>
    <t>https://mentor.ieee.org/802.15/dcn/22/15-22-0358-00-04ab-coexistence-with-wi-fi-by-using-narrowband-mirroring-channel.pptx</t>
  </si>
  <si>
    <t>https://mentor.ieee.org/802.15/dcn/22/15-22-0340-01-04ab-narrowband-channel-access-and-interference-mitigation-for-nba-mms-uwb.pptx</t>
  </si>
  <si>
    <t>Doc #</t>
  </si>
  <si>
    <t>https://mentor.ieee.org/802.15/dcn/22/15-22-0383-00-04ab-nb-assisted-uwb-channel-access-follow-up.pptx</t>
  </si>
  <si>
    <t>https://mentor.ieee.org/802.15/dcn/22/15-22-0378-00-04ab-on-the-selection-of-number-of-fragments-in-mms-uwb.pptx</t>
  </si>
  <si>
    <t>https://mentor.ieee.org/802.15/dcn/22/15-22-0385-00-04ab-status-on-downlink-tdoa-dl-tdoa-location-service-proposals-in-802-15.pptx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</si>
</sst>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1" fillId="0" borderId="0"/>
    <xf numFmtId="0" fontId="13" fillId="0" borderId="0"/>
    <xf numFmtId="0" fontId="18" fillId="0" borderId="0"/>
    <xf numFmtId="0" fontId="4" fillId="0" borderId="0"/>
    <xf numFmtId="164" fontId="19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8" fontId="8" fillId="0" borderId="0" xfId="10" applyNumberFormat="1" applyFont="1" applyProtection="1"/>
    <xf numFmtId="0" fontId="10" fillId="0" borderId="0" xfId="6"/>
    <xf numFmtId="0" fontId="9" fillId="0" borderId="0" xfId="10" applyNumberFormat="1" applyFont="1"/>
    <xf numFmtId="49" fontId="9" fillId="0" borderId="0" xfId="6" applyNumberFormat="1" applyFont="1" applyAlignment="1">
      <alignment horizontal="left"/>
    </xf>
    <xf numFmtId="0" fontId="9" fillId="0" borderId="0" xfId="10" applyFont="1" applyAlignment="1">
      <alignment horizontal="center"/>
    </xf>
    <xf numFmtId="0" fontId="9" fillId="0" borderId="0" xfId="10" applyFont="1"/>
    <xf numFmtId="18" fontId="9" fillId="0" borderId="0" xfId="10" applyNumberFormat="1" applyFont="1" applyProtection="1"/>
    <xf numFmtId="0" fontId="8" fillId="0" borderId="0" xfId="6" applyFont="1"/>
    <xf numFmtId="0" fontId="8" fillId="0" borderId="0" xfId="10" applyFont="1" applyAlignment="1">
      <alignment horizontal="center"/>
    </xf>
    <xf numFmtId="18" fontId="8" fillId="0" borderId="0" xfId="0" applyNumberFormat="1" applyFont="1"/>
    <xf numFmtId="0" fontId="15" fillId="0" borderId="0" xfId="3"/>
    <xf numFmtId="18" fontId="5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 applyProtection="1"/>
    <xf numFmtId="0" fontId="23" fillId="0" borderId="0" xfId="6" applyFont="1"/>
    <xf numFmtId="0" fontId="24" fillId="0" borderId="0" xfId="0" applyFont="1"/>
    <xf numFmtId="18" fontId="10" fillId="0" borderId="0" xfId="6" applyNumberFormat="1" applyAlignment="1">
      <alignment horizontal="right"/>
    </xf>
    <xf numFmtId="0" fontId="25" fillId="0" borderId="0" xfId="6" applyFont="1"/>
    <xf numFmtId="0" fontId="6" fillId="0" borderId="0" xfId="0" applyFont="1" applyAlignment="1">
      <alignment wrapText="1"/>
    </xf>
    <xf numFmtId="0" fontId="5" fillId="0" borderId="0" xfId="10" applyNumberFormat="1" applyFont="1"/>
    <xf numFmtId="0" fontId="26" fillId="0" borderId="0" xfId="0" applyFont="1"/>
    <xf numFmtId="166" fontId="12" fillId="0" borderId="14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0" fillId="7" borderId="19" xfId="0" quotePrefix="1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49" fontId="8" fillId="0" borderId="0" xfId="6" applyNumberFormat="1" applyFont="1" applyAlignment="1">
      <alignment horizontal="left"/>
    </xf>
    <xf numFmtId="0" fontId="8" fillId="0" borderId="0" xfId="10" applyFont="1"/>
    <xf numFmtId="0" fontId="3" fillId="0" borderId="0" xfId="14"/>
    <xf numFmtId="0" fontId="3" fillId="0" borderId="20" xfId="14" applyBorder="1" applyAlignment="1">
      <alignment vertical="center" wrapText="1"/>
    </xf>
    <xf numFmtId="0" fontId="3" fillId="0" borderId="17" xfId="14" applyBorder="1" applyAlignment="1">
      <alignment vertical="center" wrapText="1"/>
    </xf>
    <xf numFmtId="0" fontId="3" fillId="0" borderId="3" xfId="14" applyBorder="1" applyAlignment="1">
      <alignment vertical="center" wrapText="1"/>
    </xf>
    <xf numFmtId="0" fontId="36" fillId="0" borderId="0" xfId="15"/>
    <xf numFmtId="0" fontId="2" fillId="0" borderId="0" xfId="14" applyFont="1"/>
    <xf numFmtId="0" fontId="1" fillId="0" borderId="0" xfId="14" applyFont="1"/>
    <xf numFmtId="0" fontId="29" fillId="15" borderId="12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7" xfId="0" applyFont="1" applyFill="1" applyBorder="1" applyAlignment="1">
      <alignment horizontal="center" vertical="center"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3" fontId="10" fillId="0" borderId="0" xfId="6" applyNumberFormat="1"/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39-00-04ab-narrowband-channel-allocation-for-nba-mms-uwb.pptx" TargetMode="External"/><Relationship Id="rId3" Type="http://schemas.openxmlformats.org/officeDocument/2006/relationships/hyperlink" Target="https://mentor.ieee.org/802.15/dcn/22/15-22-0368-00-04ab-tg4ab-conf-call-mins-may-to-jul-2022.docx" TargetMode="External"/><Relationship Id="rId7" Type="http://schemas.openxmlformats.org/officeDocument/2006/relationships/hyperlink" Target="https://mentor.ieee.org/802.15/dcn/22/15-22-0330-00-04ab-4ab-channelization-discussion.ppt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2/15-22-0359-01-04ab-july-2022-meeting-slides.pptx" TargetMode="External"/><Relationship Id="rId1" Type="http://schemas.openxmlformats.org/officeDocument/2006/relationships/hyperlink" Target="https://mentor.ieee.org/802.15/dcn/22/15-22-0328-05-04ab-july-2022-tg4ab-agenda.xlsx" TargetMode="External"/><Relationship Id="rId6" Type="http://schemas.openxmlformats.org/officeDocument/2006/relationships/hyperlink" Target="https://mentor.ieee.org/802.15/dcn/22/15-22-0372-00-04ab-uwb-interference-considerations.pptx" TargetMode="External"/><Relationship Id="rId11" Type="http://schemas.openxmlformats.org/officeDocument/2006/relationships/hyperlink" Target="https://mentor.ieee.org/802.15/dcn/22/15-22-0358-00-04ab-coexistence-with-wi-fi-by-using-narrowband-mirroring-channel.pptx" TargetMode="External"/><Relationship Id="rId5" Type="http://schemas.openxmlformats.org/officeDocument/2006/relationships/hyperlink" Target="https://mentor.ieee.org/802.15/dcn/22/15-22-0369-00-04ab-inter-frame-spacing-for-hrp-uwb-phy.pptx" TargetMode="External"/><Relationship Id="rId10" Type="http://schemas.openxmlformats.org/officeDocument/2006/relationships/hyperlink" Target="https://mentor.ieee.org/802.15/dcn/22/15-22-0373-00-04ab-high-speed-data-rates-for-impulse-ultra-wideband-radio.pptx" TargetMode="External"/><Relationship Id="rId4" Type="http://schemas.openxmlformats.org/officeDocument/2006/relationships/hyperlink" Target="https://mentor.ieee.org/802.15/dcn/22/15-22-0326-00-04ab-tg4ab-may-interim-mins.docx" TargetMode="External"/><Relationship Id="rId9" Type="http://schemas.openxmlformats.org/officeDocument/2006/relationships/hyperlink" Target="https://mentor.ieee.org/802.15/dcn/22/15-22-0380-00-04ab-more-on-supercomplementary-zero-sum-cross-correlation-szc-code-blocks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385-00-04ab-status-on-downlink-tdoa-dl-tdoa-location-service-proposals-in-802-15.pptx" TargetMode="External"/><Relationship Id="rId2" Type="http://schemas.openxmlformats.org/officeDocument/2006/relationships/hyperlink" Target="https://mentor.ieee.org/802.15/dcn/22/15-22-0378-00-04ab-on-the-selection-of-number-of-fragments-in-mms-uwb.pptx" TargetMode="External"/><Relationship Id="rId1" Type="http://schemas.openxmlformats.org/officeDocument/2006/relationships/hyperlink" Target="https://mentor.ieee.org/802.15/dcn/22/15-22-0383-00-04ab-nb-assisted-uwb-channel-access-follow-up.ppt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2/15-22-0385-00-04ab-status-on-downlink-tdoa-dl-tdoa-location-service-proposals-in-802-15.ppt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D13" sqref="D1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94" t="str">
        <f>Summary!$B$1</f>
        <v>July 2022 Wireless Plenary</v>
      </c>
      <c r="I1" s="94"/>
      <c r="J1" s="94"/>
      <c r="K1" s="94"/>
      <c r="L1" s="94"/>
      <c r="M1" s="94"/>
    </row>
    <row r="2" spans="1:21" ht="15" x14ac:dyDescent="0.35">
      <c r="H2" s="95" t="str">
        <f>Summary!$B$3</f>
        <v>Task Group 15.4ab - Next Generation UWB</v>
      </c>
      <c r="I2" s="95"/>
      <c r="J2" s="95"/>
      <c r="K2" s="95"/>
      <c r="L2" s="95"/>
      <c r="M2" s="95"/>
    </row>
    <row r="3" spans="1:21" x14ac:dyDescent="0.3">
      <c r="G3" s="138" t="s">
        <v>147</v>
      </c>
      <c r="H3" s="138"/>
      <c r="K3" s="138" t="s">
        <v>148</v>
      </c>
      <c r="L3" s="138"/>
      <c r="O3" s="138" t="s">
        <v>149</v>
      </c>
      <c r="P3" s="138"/>
      <c r="S3" s="138" t="s">
        <v>150</v>
      </c>
      <c r="T3" s="138"/>
    </row>
    <row r="4" spans="1:21" ht="12.9" thickBot="1" x14ac:dyDescent="0.35">
      <c r="A4" s="23" t="s">
        <v>96</v>
      </c>
      <c r="B4" s="23" t="s">
        <v>97</v>
      </c>
      <c r="C4" s="23" t="s">
        <v>6</v>
      </c>
      <c r="D4" s="23" t="s">
        <v>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56</v>
      </c>
      <c r="F5" s="98" t="s">
        <v>57</v>
      </c>
      <c r="G5" s="98"/>
      <c r="H5" s="98"/>
      <c r="I5" s="99"/>
      <c r="J5" s="102" t="s">
        <v>57</v>
      </c>
      <c r="K5" s="98"/>
      <c r="L5" s="98"/>
      <c r="M5" s="99"/>
      <c r="N5" s="104" t="s">
        <v>57</v>
      </c>
      <c r="O5" s="105"/>
      <c r="P5" s="105"/>
      <c r="Q5" s="106"/>
      <c r="R5" s="102" t="s">
        <v>57</v>
      </c>
      <c r="S5" s="98"/>
      <c r="T5" s="98"/>
      <c r="U5" s="99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58</v>
      </c>
      <c r="F6" s="100"/>
      <c r="G6" s="100"/>
      <c r="H6" s="100"/>
      <c r="I6" s="101"/>
      <c r="J6" s="103"/>
      <c r="K6" s="100"/>
      <c r="L6" s="100"/>
      <c r="M6" s="101"/>
      <c r="N6" s="109" t="s">
        <v>59</v>
      </c>
      <c r="O6" s="110"/>
      <c r="P6" s="110"/>
      <c r="Q6" s="111"/>
      <c r="R6" s="103"/>
      <c r="S6" s="100"/>
      <c r="T6" s="100"/>
      <c r="U6" s="101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60</v>
      </c>
      <c r="F7" s="115" t="s">
        <v>61</v>
      </c>
      <c r="G7" s="115"/>
      <c r="H7" s="115"/>
      <c r="I7" s="116"/>
      <c r="J7" s="70" t="s">
        <v>14</v>
      </c>
      <c r="K7" s="53"/>
      <c r="L7" s="124" t="s">
        <v>24</v>
      </c>
      <c r="M7" s="127" t="s">
        <v>63</v>
      </c>
      <c r="N7" s="112"/>
      <c r="O7" s="113"/>
      <c r="P7" s="113"/>
      <c r="Q7" s="114"/>
      <c r="R7" s="70" t="s">
        <v>14</v>
      </c>
      <c r="S7" s="53"/>
      <c r="T7" s="53"/>
      <c r="U7" s="127" t="s">
        <v>63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64</v>
      </c>
      <c r="F8" s="117"/>
      <c r="G8" s="117"/>
      <c r="H8" s="117"/>
      <c r="I8" s="118"/>
      <c r="J8" s="71"/>
      <c r="K8" s="54"/>
      <c r="L8" s="125"/>
      <c r="M8" s="128"/>
      <c r="N8" s="79" t="s">
        <v>65</v>
      </c>
      <c r="O8" s="53"/>
      <c r="P8" s="124" t="s">
        <v>24</v>
      </c>
      <c r="Q8" s="127" t="s">
        <v>63</v>
      </c>
      <c r="R8" s="71"/>
      <c r="S8" s="54"/>
      <c r="T8" s="54"/>
      <c r="U8" s="128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66</v>
      </c>
      <c r="F9" s="117"/>
      <c r="G9" s="117"/>
      <c r="H9" s="117"/>
      <c r="I9" s="118"/>
      <c r="J9" s="71"/>
      <c r="K9" s="54"/>
      <c r="L9" s="125"/>
      <c r="M9" s="128"/>
      <c r="N9" s="80"/>
      <c r="O9" s="54"/>
      <c r="P9" s="125"/>
      <c r="Q9" s="128"/>
      <c r="R9" s="71"/>
      <c r="S9" s="54"/>
      <c r="T9" s="54"/>
      <c r="U9" s="128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67</v>
      </c>
      <c r="F10" s="119"/>
      <c r="G10" s="119"/>
      <c r="H10" s="119"/>
      <c r="I10" s="120"/>
      <c r="J10" s="72"/>
      <c r="K10" s="55"/>
      <c r="L10" s="126"/>
      <c r="M10" s="129"/>
      <c r="N10" s="81"/>
      <c r="O10" s="55"/>
      <c r="P10" s="126"/>
      <c r="Q10" s="129"/>
      <c r="R10" s="72"/>
      <c r="S10" s="55"/>
      <c r="T10" s="55"/>
      <c r="U10" s="129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68</v>
      </c>
      <c r="F11" s="82" t="s">
        <v>69</v>
      </c>
      <c r="G11" s="82"/>
      <c r="H11" s="82"/>
      <c r="I11" s="83"/>
      <c r="J11" s="84" t="s">
        <v>69</v>
      </c>
      <c r="K11" s="82"/>
      <c r="L11" s="82"/>
      <c r="M11" s="83"/>
      <c r="N11" s="84" t="s">
        <v>69</v>
      </c>
      <c r="O11" s="82"/>
      <c r="P11" s="82"/>
      <c r="Q11" s="83"/>
      <c r="R11" s="84" t="s">
        <v>69</v>
      </c>
      <c r="S11" s="82"/>
      <c r="T11" s="82"/>
      <c r="U11" s="83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70</v>
      </c>
      <c r="F12" s="56" t="s">
        <v>75</v>
      </c>
      <c r="G12" s="57"/>
      <c r="H12" s="57"/>
      <c r="I12" s="58"/>
      <c r="J12" s="73" t="s">
        <v>71</v>
      </c>
      <c r="K12" s="74"/>
      <c r="L12" s="74"/>
      <c r="M12" s="75"/>
      <c r="N12" s="85" t="s">
        <v>72</v>
      </c>
      <c r="O12" s="86"/>
      <c r="P12" s="86"/>
      <c r="Q12" s="87"/>
      <c r="R12" s="70" t="s">
        <v>14</v>
      </c>
      <c r="S12" s="53"/>
      <c r="T12" s="130" t="s">
        <v>23</v>
      </c>
      <c r="U12" s="91" t="s">
        <v>5</v>
      </c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73</v>
      </c>
      <c r="F13" s="59"/>
      <c r="G13" s="60"/>
      <c r="H13" s="60"/>
      <c r="I13" s="61"/>
      <c r="J13" s="76"/>
      <c r="K13" s="77"/>
      <c r="L13" s="77"/>
      <c r="M13" s="78"/>
      <c r="N13" s="88"/>
      <c r="O13" s="89"/>
      <c r="P13" s="89"/>
      <c r="Q13" s="90"/>
      <c r="R13" s="71"/>
      <c r="S13" s="54"/>
      <c r="T13" s="131"/>
      <c r="U13" s="92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74</v>
      </c>
      <c r="F14" s="59"/>
      <c r="G14" s="60"/>
      <c r="H14" s="60"/>
      <c r="I14" s="61"/>
      <c r="J14" s="107" t="s">
        <v>76</v>
      </c>
      <c r="K14" s="57"/>
      <c r="L14" s="57"/>
      <c r="M14" s="58"/>
      <c r="N14" s="107" t="s">
        <v>77</v>
      </c>
      <c r="O14" s="57"/>
      <c r="P14" s="57"/>
      <c r="Q14" s="58"/>
      <c r="R14" s="71"/>
      <c r="S14" s="54"/>
      <c r="T14" s="131"/>
      <c r="U14" s="92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78</v>
      </c>
      <c r="F15" s="62"/>
      <c r="G15" s="63"/>
      <c r="H15" s="63"/>
      <c r="I15" s="64"/>
      <c r="J15" s="108"/>
      <c r="K15" s="63"/>
      <c r="L15" s="63"/>
      <c r="M15" s="64"/>
      <c r="N15" s="108"/>
      <c r="O15" s="63"/>
      <c r="P15" s="63"/>
      <c r="Q15" s="64"/>
      <c r="R15" s="72"/>
      <c r="S15" s="55"/>
      <c r="T15" s="132"/>
      <c r="U15" s="93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79</v>
      </c>
      <c r="F16" s="98" t="s">
        <v>80</v>
      </c>
      <c r="G16" s="98"/>
      <c r="H16" s="98"/>
      <c r="I16" s="99"/>
      <c r="J16" s="102" t="s">
        <v>80</v>
      </c>
      <c r="K16" s="98"/>
      <c r="L16" s="98"/>
      <c r="M16" s="99"/>
      <c r="N16" s="102" t="s">
        <v>80</v>
      </c>
      <c r="O16" s="98"/>
      <c r="P16" s="98"/>
      <c r="Q16" s="99"/>
      <c r="R16" s="102" t="s">
        <v>80</v>
      </c>
      <c r="S16" s="98"/>
      <c r="T16" s="98"/>
      <c r="U16" s="99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81</v>
      </c>
      <c r="F17" s="100"/>
      <c r="G17" s="100"/>
      <c r="H17" s="100"/>
      <c r="I17" s="101"/>
      <c r="J17" s="103"/>
      <c r="K17" s="100"/>
      <c r="L17" s="100"/>
      <c r="M17" s="101"/>
      <c r="N17" s="103"/>
      <c r="O17" s="100"/>
      <c r="P17" s="100"/>
      <c r="Q17" s="101"/>
      <c r="R17" s="103"/>
      <c r="S17" s="100"/>
      <c r="T17" s="100"/>
      <c r="U17" s="101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82</v>
      </c>
      <c r="F18" s="70" t="s">
        <v>14</v>
      </c>
      <c r="G18" s="133" t="s">
        <v>83</v>
      </c>
      <c r="H18" s="53"/>
      <c r="I18" s="121" t="s">
        <v>62</v>
      </c>
      <c r="J18" s="96" t="s">
        <v>84</v>
      </c>
      <c r="K18" s="133" t="s">
        <v>83</v>
      </c>
      <c r="L18" s="139" t="s">
        <v>8</v>
      </c>
      <c r="M18" s="121" t="s">
        <v>62</v>
      </c>
      <c r="N18" s="79" t="s">
        <v>65</v>
      </c>
      <c r="O18" s="133" t="s">
        <v>83</v>
      </c>
      <c r="P18" s="139" t="s">
        <v>8</v>
      </c>
      <c r="Q18" s="121" t="s">
        <v>62</v>
      </c>
      <c r="R18" s="70" t="s">
        <v>14</v>
      </c>
      <c r="S18" s="53"/>
      <c r="T18" s="139" t="s">
        <v>8</v>
      </c>
      <c r="U18" s="121" t="s">
        <v>62</v>
      </c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85</v>
      </c>
      <c r="F19" s="71"/>
      <c r="G19" s="134"/>
      <c r="H19" s="54"/>
      <c r="I19" s="122"/>
      <c r="J19" s="97"/>
      <c r="K19" s="134"/>
      <c r="L19" s="140"/>
      <c r="M19" s="122"/>
      <c r="N19" s="80"/>
      <c r="O19" s="134"/>
      <c r="P19" s="140"/>
      <c r="Q19" s="122"/>
      <c r="R19" s="71"/>
      <c r="S19" s="54"/>
      <c r="T19" s="140"/>
      <c r="U19" s="122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86</v>
      </c>
      <c r="F20" s="71"/>
      <c r="G20" s="134"/>
      <c r="H20" s="54"/>
      <c r="I20" s="122"/>
      <c r="J20" s="68" t="s">
        <v>87</v>
      </c>
      <c r="K20" s="134"/>
      <c r="L20" s="140"/>
      <c r="M20" s="122"/>
      <c r="N20" s="80"/>
      <c r="O20" s="134"/>
      <c r="P20" s="140"/>
      <c r="Q20" s="122"/>
      <c r="R20" s="71"/>
      <c r="S20" s="54"/>
      <c r="T20" s="140"/>
      <c r="U20" s="122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88</v>
      </c>
      <c r="F21" s="72"/>
      <c r="G21" s="135"/>
      <c r="H21" s="55"/>
      <c r="I21" s="123"/>
      <c r="J21" s="69"/>
      <c r="K21" s="135"/>
      <c r="L21" s="141"/>
      <c r="M21" s="123"/>
      <c r="N21" s="81"/>
      <c r="O21" s="135"/>
      <c r="P21" s="141"/>
      <c r="Q21" s="123"/>
      <c r="R21" s="72"/>
      <c r="S21" s="55"/>
      <c r="T21" s="141"/>
      <c r="U21" s="123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89</v>
      </c>
      <c r="F22" s="82" t="s">
        <v>69</v>
      </c>
      <c r="G22" s="82"/>
      <c r="H22" s="82"/>
      <c r="I22" s="83"/>
      <c r="J22" s="84" t="s">
        <v>69</v>
      </c>
      <c r="K22" s="82"/>
      <c r="L22" s="82"/>
      <c r="M22" s="83"/>
      <c r="N22" s="84" t="s">
        <v>69</v>
      </c>
      <c r="O22" s="82"/>
      <c r="P22" s="82"/>
      <c r="Q22" s="83"/>
      <c r="R22" s="84" t="s">
        <v>69</v>
      </c>
      <c r="S22" s="82"/>
      <c r="T22" s="82"/>
      <c r="U22" s="83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90</v>
      </c>
      <c r="F23" s="70" t="s">
        <v>14</v>
      </c>
      <c r="G23" s="53"/>
      <c r="H23" s="121" t="s">
        <v>62</v>
      </c>
      <c r="I23" s="53"/>
      <c r="J23" s="70" t="s">
        <v>14</v>
      </c>
      <c r="K23" s="79" t="s">
        <v>65</v>
      </c>
      <c r="L23" s="53"/>
      <c r="M23" s="53"/>
      <c r="N23" s="70" t="s">
        <v>14</v>
      </c>
      <c r="O23" s="79" t="s">
        <v>65</v>
      </c>
      <c r="P23" s="53"/>
      <c r="Q23" s="53"/>
      <c r="R23" s="107" t="s">
        <v>91</v>
      </c>
      <c r="S23" s="57"/>
      <c r="T23" s="57"/>
      <c r="U23" s="58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92</v>
      </c>
      <c r="F24" s="71"/>
      <c r="G24" s="54"/>
      <c r="H24" s="122"/>
      <c r="I24" s="54"/>
      <c r="J24" s="71"/>
      <c r="K24" s="80"/>
      <c r="L24" s="54"/>
      <c r="M24" s="54"/>
      <c r="N24" s="71"/>
      <c r="O24" s="80"/>
      <c r="P24" s="54"/>
      <c r="Q24" s="54"/>
      <c r="R24" s="136"/>
      <c r="S24" s="137"/>
      <c r="T24" s="137"/>
      <c r="U24" s="61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93</v>
      </c>
      <c r="F25" s="71"/>
      <c r="G25" s="54"/>
      <c r="H25" s="122"/>
      <c r="I25" s="54"/>
      <c r="J25" s="71"/>
      <c r="K25" s="80"/>
      <c r="L25" s="54"/>
      <c r="M25" s="54"/>
      <c r="N25" s="71"/>
      <c r="O25" s="80"/>
      <c r="P25" s="54"/>
      <c r="Q25" s="54"/>
      <c r="R25" s="136"/>
      <c r="S25" s="137"/>
      <c r="T25" s="137"/>
      <c r="U25" s="61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94</v>
      </c>
      <c r="F26" s="72"/>
      <c r="G26" s="55"/>
      <c r="H26" s="123"/>
      <c r="I26" s="55"/>
      <c r="J26" s="72"/>
      <c r="K26" s="81"/>
      <c r="L26" s="55"/>
      <c r="M26" s="55"/>
      <c r="N26" s="72"/>
      <c r="O26" s="81"/>
      <c r="P26" s="55"/>
      <c r="Q26" s="55"/>
      <c r="R26" s="108"/>
      <c r="S26" s="63"/>
      <c r="T26" s="63"/>
      <c r="U26" s="64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95</v>
      </c>
      <c r="F27" s="82" t="s">
        <v>69</v>
      </c>
      <c r="G27" s="82"/>
      <c r="H27" s="82"/>
      <c r="I27" s="83"/>
      <c r="J27" s="84" t="s">
        <v>69</v>
      </c>
      <c r="K27" s="82"/>
      <c r="L27" s="82"/>
      <c r="M27" s="83"/>
      <c r="N27" s="84" t="s">
        <v>69</v>
      </c>
      <c r="O27" s="82"/>
      <c r="P27" s="82"/>
      <c r="Q27" s="83"/>
      <c r="R27" s="84" t="s">
        <v>69</v>
      </c>
      <c r="S27" s="82"/>
      <c r="T27" s="82"/>
      <c r="U27" s="83"/>
    </row>
    <row r="30" spans="1:21" ht="12.9" thickBot="1" x14ac:dyDescent="0.35"/>
    <row r="31" spans="1:21" ht="15" x14ac:dyDescent="0.35">
      <c r="A31" s="21"/>
      <c r="B31" s="21"/>
      <c r="C31" s="19"/>
      <c r="D31" s="21"/>
      <c r="E31" s="70"/>
      <c r="F31" s="65" t="s">
        <v>15</v>
      </c>
      <c r="G31" s="66"/>
      <c r="H31" s="66"/>
      <c r="I31" s="66"/>
      <c r="J31" s="73"/>
      <c r="K31" s="74"/>
      <c r="L31" s="74"/>
      <c r="M31" s="75"/>
      <c r="N31" s="65" t="s">
        <v>16</v>
      </c>
      <c r="O31" s="66"/>
      <c r="P31" s="66"/>
      <c r="Q31" s="66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71"/>
      <c r="F32" s="20"/>
      <c r="G32" s="20"/>
      <c r="H32" s="20"/>
      <c r="I32" s="20"/>
      <c r="J32" s="76"/>
      <c r="K32" s="77"/>
      <c r="L32" s="77"/>
      <c r="M32" s="78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71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72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67"/>
      <c r="D60" s="67"/>
      <c r="E60" s="67"/>
      <c r="L60" s="20"/>
      <c r="M60" s="20"/>
      <c r="N60" s="20"/>
      <c r="O60" s="20"/>
      <c r="P60" s="20"/>
      <c r="Q60" s="20"/>
      <c r="R60" s="20"/>
      <c r="S60" s="19"/>
    </row>
  </sheetData>
  <mergeCells count="84">
    <mergeCell ref="G3:H3"/>
    <mergeCell ref="K3:L3"/>
    <mergeCell ref="O3:P3"/>
    <mergeCell ref="S3:T3"/>
    <mergeCell ref="R22:U22"/>
    <mergeCell ref="R16:U17"/>
    <mergeCell ref="L18:L21"/>
    <mergeCell ref="K18:K21"/>
    <mergeCell ref="N18:N21"/>
    <mergeCell ref="O18:O21"/>
    <mergeCell ref="P18:P21"/>
    <mergeCell ref="Q18:Q21"/>
    <mergeCell ref="R18:R21"/>
    <mergeCell ref="T18:T21"/>
    <mergeCell ref="U18:U21"/>
    <mergeCell ref="R23:U26"/>
    <mergeCell ref="F27:I27"/>
    <mergeCell ref="J27:M27"/>
    <mergeCell ref="N27:Q27"/>
    <mergeCell ref="R27:U27"/>
    <mergeCell ref="F23:F26"/>
    <mergeCell ref="H23:H26"/>
    <mergeCell ref="I23:I26"/>
    <mergeCell ref="J23:J26"/>
    <mergeCell ref="G23:G26"/>
    <mergeCell ref="R7:R10"/>
    <mergeCell ref="S7:S10"/>
    <mergeCell ref="T12:T15"/>
    <mergeCell ref="U7:U10"/>
    <mergeCell ref="N8:N10"/>
    <mergeCell ref="O8:O10"/>
    <mergeCell ref="P8:P10"/>
    <mergeCell ref="Q8:Q10"/>
    <mergeCell ref="N6:Q7"/>
    <mergeCell ref="F7:I10"/>
    <mergeCell ref="J7:J10"/>
    <mergeCell ref="M18:M21"/>
    <mergeCell ref="L7:L10"/>
    <mergeCell ref="M7:M10"/>
    <mergeCell ref="F18:F21"/>
    <mergeCell ref="G18:G21"/>
    <mergeCell ref="H18:H21"/>
    <mergeCell ref="I18:I21"/>
    <mergeCell ref="S12:S15"/>
    <mergeCell ref="H1:M1"/>
    <mergeCell ref="H2:M2"/>
    <mergeCell ref="J18:J19"/>
    <mergeCell ref="J11:M11"/>
    <mergeCell ref="N11:Q11"/>
    <mergeCell ref="F11:I11"/>
    <mergeCell ref="F5:I6"/>
    <mergeCell ref="J5:M6"/>
    <mergeCell ref="N5:Q5"/>
    <mergeCell ref="J14:M15"/>
    <mergeCell ref="N14:Q15"/>
    <mergeCell ref="F16:I17"/>
    <mergeCell ref="J16:M17"/>
    <mergeCell ref="N16:Q17"/>
    <mergeCell ref="R5:U6"/>
    <mergeCell ref="C60:E60"/>
    <mergeCell ref="J20:J21"/>
    <mergeCell ref="E31:E34"/>
    <mergeCell ref="J31:M32"/>
    <mergeCell ref="K23:K26"/>
    <mergeCell ref="L23:L26"/>
    <mergeCell ref="M23:M26"/>
    <mergeCell ref="F22:I22"/>
    <mergeCell ref="J22:M22"/>
    <mergeCell ref="S18:S21"/>
    <mergeCell ref="T7:T10"/>
    <mergeCell ref="K7:K10"/>
    <mergeCell ref="F12:I15"/>
    <mergeCell ref="F31:I31"/>
    <mergeCell ref="N31:Q31"/>
    <mergeCell ref="N23:N26"/>
    <mergeCell ref="O23:O26"/>
    <mergeCell ref="P23:P26"/>
    <mergeCell ref="Q23:Q26"/>
    <mergeCell ref="N22:Q22"/>
    <mergeCell ref="R11:U11"/>
    <mergeCell ref="J12:M13"/>
    <mergeCell ref="N12:Q13"/>
    <mergeCell ref="R12:R15"/>
    <mergeCell ref="U12:U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44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45</v>
      </c>
      <c r="C6" s="16">
        <v>0.5625</v>
      </c>
    </row>
    <row r="7" spans="1:3" ht="12.9" x14ac:dyDescent="0.35">
      <c r="A7" s="1">
        <f>A6+1</f>
        <v>2</v>
      </c>
      <c r="B7" s="1" t="s">
        <v>46</v>
      </c>
      <c r="C7" s="16">
        <v>0.66666666666666663</v>
      </c>
    </row>
    <row r="8" spans="1:3" ht="12.9" x14ac:dyDescent="0.35">
      <c r="A8" s="1">
        <f>A7+1</f>
        <v>3</v>
      </c>
      <c r="B8" s="1" t="s">
        <v>47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49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48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50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51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52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53</v>
      </c>
      <c r="C14" s="16">
        <v>0.5625</v>
      </c>
    </row>
    <row r="15" spans="1:3" ht="12.9" x14ac:dyDescent="0.35">
      <c r="A15" s="1"/>
      <c r="B15" s="34" t="s">
        <v>55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25</v>
      </c>
      <c r="C17" s="16"/>
    </row>
    <row r="18" spans="1:5" ht="12.9" x14ac:dyDescent="0.35">
      <c r="A18" s="1"/>
      <c r="B18" s="2" t="s">
        <v>29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28</v>
      </c>
    </row>
    <row r="22" spans="1:5" x14ac:dyDescent="0.3">
      <c r="A22" s="2"/>
      <c r="B22" s="32" t="s">
        <v>26</v>
      </c>
    </row>
    <row r="23" spans="1:5" ht="12.9" x14ac:dyDescent="0.35">
      <c r="B23" s="17" t="s">
        <v>27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30</v>
      </c>
      <c r="C25" s="6"/>
      <c r="D25" s="6"/>
      <c r="E25" s="6"/>
    </row>
    <row r="26" spans="1:5" ht="12.9" x14ac:dyDescent="0.35">
      <c r="B26" s="17" t="s">
        <v>31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32</v>
      </c>
      <c r="E28" s="6"/>
    </row>
    <row r="29" spans="1:5" ht="12.9" x14ac:dyDescent="0.35">
      <c r="B29" s="2" t="s">
        <v>33</v>
      </c>
      <c r="E29" s="6"/>
    </row>
    <row r="30" spans="1:5" ht="12.9" x14ac:dyDescent="0.35">
      <c r="B30" s="17" t="s">
        <v>40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34</v>
      </c>
      <c r="C32" s="6"/>
      <c r="E32" s="6"/>
    </row>
    <row r="33" spans="2:5" ht="12.9" x14ac:dyDescent="0.35">
      <c r="B33" s="17" t="s">
        <v>35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36</v>
      </c>
      <c r="E35" s="6"/>
    </row>
    <row r="36" spans="2:5" ht="12.9" x14ac:dyDescent="0.35">
      <c r="B36" s="17" t="s">
        <v>37</v>
      </c>
      <c r="E36" s="6"/>
    </row>
    <row r="37" spans="2:5" ht="12.9" x14ac:dyDescent="0.35">
      <c r="E37" s="6"/>
    </row>
    <row r="38" spans="2:5" ht="12.9" x14ac:dyDescent="0.35">
      <c r="B38" s="2" t="s">
        <v>39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I39"/>
  <sheetViews>
    <sheetView topLeftCell="B1" zoomScale="120" zoomScaleNormal="120" workbookViewId="0">
      <pane ySplit="2" topLeftCell="A8" activePane="bottomLeft" state="frozen"/>
      <selection pane="bottomLeft" activeCell="F2" sqref="F2:G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9" ht="15" x14ac:dyDescent="0.3">
      <c r="B1" s="4" t="str">
        <f>Summary!$B$1</f>
        <v>July 2022 Wireless Plenary</v>
      </c>
    </row>
    <row r="2" spans="1:9" ht="15" x14ac:dyDescent="0.3">
      <c r="B2" s="4"/>
      <c r="E2" s="30" t="str">
        <f>Summary!$C$5</f>
        <v>EST</v>
      </c>
      <c r="F2" s="8" t="s">
        <v>252</v>
      </c>
      <c r="G2" s="8" t="s">
        <v>239</v>
      </c>
      <c r="I2" s="8" t="s">
        <v>240</v>
      </c>
    </row>
    <row r="3" spans="1:9" ht="15" x14ac:dyDescent="0.3">
      <c r="B3" s="4"/>
    </row>
    <row r="4" spans="1:9" x14ac:dyDescent="0.3">
      <c r="B4" s="23" t="s">
        <v>17</v>
      </c>
    </row>
    <row r="5" spans="1:9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  <c r="G5" s="17" t="s">
        <v>241</v>
      </c>
    </row>
    <row r="6" spans="1:9" ht="12.9" x14ac:dyDescent="0.35">
      <c r="A6" s="9">
        <f t="shared" ref="A6:A10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9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9" ht="12.9" x14ac:dyDescent="0.35">
      <c r="A8" s="9">
        <f t="shared" si="0"/>
        <v>1.3000000000000003</v>
      </c>
      <c r="B8" s="14" t="s">
        <v>153</v>
      </c>
      <c r="C8" s="15" t="s">
        <v>4</v>
      </c>
      <c r="D8" s="12">
        <v>5</v>
      </c>
      <c r="E8" s="13">
        <f t="shared" ref="E8:E15" si="1">E7+TIME(0,D7,0)</f>
        <v>0.56597222222222221</v>
      </c>
    </row>
    <row r="9" spans="1:9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  <c r="F9" s="8">
        <v>328</v>
      </c>
      <c r="G9" s="17" t="s">
        <v>236</v>
      </c>
    </row>
    <row r="10" spans="1:9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  <c r="F10" s="142">
        <v>326368</v>
      </c>
      <c r="G10" s="17" t="s">
        <v>238</v>
      </c>
      <c r="I10" s="17" t="s">
        <v>237</v>
      </c>
    </row>
    <row r="11" spans="1:9" ht="12.9" x14ac:dyDescent="0.35">
      <c r="A11" s="9">
        <f>A9+0.1</f>
        <v>1.5000000000000004</v>
      </c>
      <c r="B11" s="14" t="s">
        <v>141</v>
      </c>
      <c r="C11" s="15" t="s">
        <v>142</v>
      </c>
      <c r="D11" s="12">
        <v>30</v>
      </c>
      <c r="E11" s="13">
        <f t="shared" si="1"/>
        <v>0.58333333333333326</v>
      </c>
      <c r="F11" s="8">
        <v>369</v>
      </c>
      <c r="G11" s="17" t="s">
        <v>242</v>
      </c>
    </row>
    <row r="12" spans="1:9" ht="12.9" x14ac:dyDescent="0.35">
      <c r="A12" s="9">
        <f>A10+0.1</f>
        <v>1.6000000000000005</v>
      </c>
      <c r="B12" s="14" t="s">
        <v>228</v>
      </c>
      <c r="C12" s="15" t="s">
        <v>113</v>
      </c>
      <c r="D12" s="12">
        <v>15</v>
      </c>
      <c r="E12" s="13">
        <f t="shared" si="1"/>
        <v>0.60416666666666663</v>
      </c>
      <c r="F12" s="8">
        <v>373</v>
      </c>
      <c r="G12" s="17" t="s">
        <v>249</v>
      </c>
    </row>
    <row r="13" spans="1:9" ht="12.9" x14ac:dyDescent="0.35">
      <c r="A13" s="9">
        <f>A11+0.1</f>
        <v>1.6000000000000005</v>
      </c>
      <c r="B13" s="14" t="s">
        <v>229</v>
      </c>
      <c r="C13" s="15" t="s">
        <v>230</v>
      </c>
      <c r="D13" s="12">
        <v>15</v>
      </c>
      <c r="E13" s="13">
        <f t="shared" si="1"/>
        <v>0.61458333333333326</v>
      </c>
      <c r="F13" s="8">
        <v>380</v>
      </c>
      <c r="G13" s="17" t="s">
        <v>247</v>
      </c>
    </row>
    <row r="14" spans="1:9" ht="12.9" x14ac:dyDescent="0.35">
      <c r="A14" s="9">
        <f>A12+0.1</f>
        <v>1.7000000000000006</v>
      </c>
      <c r="B14" s="14" t="s">
        <v>116</v>
      </c>
      <c r="C14" s="15" t="s">
        <v>117</v>
      </c>
      <c r="D14" s="12">
        <v>30</v>
      </c>
      <c r="E14" s="13">
        <f t="shared" si="1"/>
        <v>0.62499999999999989</v>
      </c>
      <c r="F14" s="8">
        <v>372</v>
      </c>
      <c r="G14" s="17" t="s">
        <v>243</v>
      </c>
    </row>
    <row r="15" spans="1:9" ht="12.9" x14ac:dyDescent="0.35">
      <c r="A15" s="9">
        <f>A13+0.1</f>
        <v>1.7000000000000006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9" ht="12.9" x14ac:dyDescent="0.35">
      <c r="A16" s="9"/>
      <c r="B16" s="14"/>
      <c r="C16" s="15"/>
      <c r="D16" s="12"/>
      <c r="E16" s="13"/>
    </row>
    <row r="17" spans="1:7" customFormat="1" ht="12.9" x14ac:dyDescent="0.35">
      <c r="A17" s="8"/>
      <c r="B17" s="8"/>
      <c r="C17" s="8"/>
      <c r="D17" s="12"/>
      <c r="E17" s="13"/>
    </row>
    <row r="18" spans="1:7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7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7" ht="12.9" x14ac:dyDescent="0.35">
      <c r="A20" s="9">
        <f t="shared" si="2"/>
        <v>2.2000000000000002</v>
      </c>
      <c r="B20" s="14" t="s">
        <v>143</v>
      </c>
      <c r="C20" s="15" t="s">
        <v>144</v>
      </c>
      <c r="D20" s="12">
        <v>30</v>
      </c>
      <c r="E20" s="13">
        <f>E18+TIME(0,D19,0)</f>
        <v>0.66666666666666663</v>
      </c>
      <c r="F20" s="8">
        <v>330</v>
      </c>
      <c r="G20" s="17" t="s">
        <v>244</v>
      </c>
    </row>
    <row r="21" spans="1:7" ht="12.9" x14ac:dyDescent="0.35">
      <c r="A21" s="9">
        <f t="shared" si="2"/>
        <v>2.3000000000000003</v>
      </c>
      <c r="B21" s="14" t="s">
        <v>120</v>
      </c>
      <c r="C21" s="15" t="s">
        <v>246</v>
      </c>
      <c r="D21" s="12">
        <v>30</v>
      </c>
      <c r="E21" s="13">
        <f>E20+TIME(0,D20,0)</f>
        <v>0.6875</v>
      </c>
      <c r="F21" s="8">
        <v>358</v>
      </c>
      <c r="G21" s="17" t="s">
        <v>250</v>
      </c>
    </row>
    <row r="22" spans="1:7" ht="12.9" x14ac:dyDescent="0.35">
      <c r="A22" s="9">
        <f t="shared" si="2"/>
        <v>2.4000000000000004</v>
      </c>
      <c r="B22" s="14" t="s">
        <v>121</v>
      </c>
      <c r="C22" s="15" t="s">
        <v>122</v>
      </c>
      <c r="D22" s="12">
        <v>30</v>
      </c>
      <c r="E22" s="13">
        <f>E21+TIME(0,D21,0)</f>
        <v>0.70833333333333337</v>
      </c>
      <c r="F22" s="8">
        <v>339</v>
      </c>
      <c r="G22" s="17" t="s">
        <v>245</v>
      </c>
    </row>
    <row r="23" spans="1:7" ht="12.9" x14ac:dyDescent="0.35">
      <c r="A23" s="9">
        <f t="shared" si="2"/>
        <v>2.5000000000000004</v>
      </c>
      <c r="B23" s="14" t="s">
        <v>118</v>
      </c>
      <c r="C23" s="15" t="s">
        <v>119</v>
      </c>
      <c r="D23" s="12">
        <v>30</v>
      </c>
      <c r="E23" s="13">
        <f>E22+TIME(0,D22,0)</f>
        <v>0.72916666666666674</v>
      </c>
      <c r="F23" s="8">
        <v>340</v>
      </c>
      <c r="G23" s="17" t="s">
        <v>251</v>
      </c>
    </row>
    <row r="24" spans="1:7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D28" s="12"/>
    </row>
    <row r="29" spans="1:7" ht="12.9" x14ac:dyDescent="0.35">
      <c r="B29" s="14"/>
      <c r="C29" s="15"/>
      <c r="D29" s="12"/>
    </row>
    <row r="30" spans="1:7" ht="12.9" x14ac:dyDescent="0.35">
      <c r="B30" s="14"/>
      <c r="C30" s="15"/>
      <c r="D30" s="12"/>
    </row>
    <row r="31" spans="1:7" ht="12.9" x14ac:dyDescent="0.35">
      <c r="B31" s="14"/>
      <c r="C31" s="15"/>
      <c r="D31" s="12"/>
    </row>
    <row r="32" spans="1:7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13</v>
      </c>
    </row>
  </sheetData>
  <sheetProtection selectLockedCells="1" selectUnlockedCells="1"/>
  <hyperlinks>
    <hyperlink ref="G9" r:id="rId1" xr:uid="{3E1926A5-D1A5-4D74-A58B-59E4A4626EA4}"/>
    <hyperlink ref="G5" r:id="rId2" xr:uid="{9DB8E553-ED10-4574-AD69-7DE3FF590E9C}"/>
    <hyperlink ref="I10" r:id="rId3" xr:uid="{FCF8940E-D682-4E71-ADBB-CB2A28935B5E}"/>
    <hyperlink ref="G10" r:id="rId4" xr:uid="{396E16AD-725D-4B90-955C-117E5316CE49}"/>
    <hyperlink ref="G11" r:id="rId5" xr:uid="{2DEEA1B0-401C-4A59-9C8B-2A2001E9F0E1}"/>
    <hyperlink ref="G14" r:id="rId6" xr:uid="{69CA6C0A-99E7-4255-88CE-E418ABAB4EB2}"/>
    <hyperlink ref="G20" r:id="rId7" xr:uid="{1BDD3AD5-508A-4E93-A933-9888C7F9969F}"/>
    <hyperlink ref="G22" r:id="rId8" xr:uid="{52AF354E-D4DE-4D97-A4F4-5A46F7DD7E9C}"/>
    <hyperlink ref="G13" r:id="rId9" xr:uid="{4CE875B2-C3EB-4AF0-81F0-C905E72B48A1}"/>
    <hyperlink ref="G12" r:id="rId10" xr:uid="{05BA34CB-79B6-4353-8BA6-BC062E877F35}"/>
    <hyperlink ref="G21" r:id="rId11" xr:uid="{24800F92-2AED-4D80-8B2B-9F9CEA72BB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G38"/>
  <sheetViews>
    <sheetView tabSelected="1" zoomScale="120" zoomScaleNormal="120" workbookViewId="0">
      <pane ySplit="2" topLeftCell="A3" activePane="bottomLeft" state="frozen"/>
      <selection pane="bottomLeft" activeCell="G21" sqref="G2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</row>
    <row r="4" spans="1:7" ht="15" x14ac:dyDescent="0.3">
      <c r="B4" s="4"/>
    </row>
    <row r="5" spans="1:7" x14ac:dyDescent="0.3">
      <c r="B5" s="23" t="s">
        <v>17</v>
      </c>
      <c r="F5" s="8" t="s">
        <v>252</v>
      </c>
      <c r="G5" s="8" t="s">
        <v>239</v>
      </c>
    </row>
    <row r="6" spans="1:7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7" ht="12.9" x14ac:dyDescent="0.35">
      <c r="A7" s="33">
        <f t="shared" ref="A7:A12" si="0">A6+0.1</f>
        <v>3.1</v>
      </c>
      <c r="B7" s="44" t="s">
        <v>138</v>
      </c>
      <c r="C7" s="15" t="s">
        <v>4</v>
      </c>
      <c r="D7" s="12">
        <v>0</v>
      </c>
      <c r="E7" s="13">
        <f>E6+TIME(0,D7,0)</f>
        <v>0.33333333333333331</v>
      </c>
    </row>
    <row r="8" spans="1:7" ht="12.9" x14ac:dyDescent="0.35">
      <c r="A8" s="33">
        <f t="shared" si="0"/>
        <v>3.2</v>
      </c>
      <c r="B8" s="14" t="s">
        <v>115</v>
      </c>
      <c r="C8" s="15" t="s">
        <v>104</v>
      </c>
      <c r="D8" s="12">
        <v>30</v>
      </c>
      <c r="E8" s="13">
        <f>E6+TIME(0,D7,0)</f>
        <v>0.33333333333333331</v>
      </c>
      <c r="F8" s="8">
        <v>383</v>
      </c>
      <c r="G8" s="17" t="s">
        <v>253</v>
      </c>
    </row>
    <row r="9" spans="1:7" ht="12.9" x14ac:dyDescent="0.35">
      <c r="A9" s="33">
        <f t="shared" si="0"/>
        <v>3.3000000000000003</v>
      </c>
      <c r="B9" s="14" t="s">
        <v>146</v>
      </c>
      <c r="C9" s="15" t="s">
        <v>145</v>
      </c>
      <c r="D9" s="12">
        <v>30</v>
      </c>
      <c r="E9" s="13">
        <f>E8+TIME(0,D8,0)</f>
        <v>0.35416666666666663</v>
      </c>
      <c r="F9" s="8">
        <v>378</v>
      </c>
      <c r="G9" s="17" t="s">
        <v>254</v>
      </c>
    </row>
    <row r="10" spans="1:7" ht="12.9" x14ac:dyDescent="0.35">
      <c r="A10" s="33">
        <f t="shared" si="0"/>
        <v>3.4000000000000004</v>
      </c>
      <c r="B10" s="14" t="s">
        <v>109</v>
      </c>
      <c r="C10" s="15" t="s">
        <v>110</v>
      </c>
      <c r="D10" s="12">
        <v>30</v>
      </c>
      <c r="E10" s="13">
        <f>E9+TIME(0,D9,0)</f>
        <v>0.37499999999999994</v>
      </c>
      <c r="F10" s="8">
        <v>385</v>
      </c>
      <c r="G10" s="17" t="s">
        <v>255</v>
      </c>
    </row>
    <row r="11" spans="1:7" ht="12.9" x14ac:dyDescent="0.35">
      <c r="A11" s="33">
        <f t="shared" si="0"/>
        <v>3.5000000000000004</v>
      </c>
      <c r="B11" s="14" t="s">
        <v>155</v>
      </c>
      <c r="C11" s="15" t="s">
        <v>215</v>
      </c>
      <c r="D11" s="12">
        <v>30</v>
      </c>
      <c r="E11" s="13">
        <f>E10+TIME(0,D10,0)</f>
        <v>0.39583333333333326</v>
      </c>
    </row>
    <row r="12" spans="1:7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7" ht="12.9" x14ac:dyDescent="0.35">
      <c r="A13" s="9"/>
      <c r="B13" s="14"/>
      <c r="C13" s="15"/>
      <c r="D13" s="12"/>
      <c r="E13" s="13"/>
    </row>
    <row r="14" spans="1:7" ht="12.9" x14ac:dyDescent="0.35">
      <c r="B14" s="23" t="s">
        <v>18</v>
      </c>
      <c r="E14" s="13"/>
    </row>
    <row r="15" spans="1:7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7" ht="12.9" x14ac:dyDescent="0.35">
      <c r="A16" s="1">
        <f>A15+0.1</f>
        <v>4.0999999999999996</v>
      </c>
      <c r="B16" s="14" t="s">
        <v>54</v>
      </c>
      <c r="E16" s="13"/>
    </row>
    <row r="17" spans="1:7" ht="12.9" x14ac:dyDescent="0.35">
      <c r="D17" s="12"/>
      <c r="E17" s="13"/>
    </row>
    <row r="18" spans="1:7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7" ht="12.9" x14ac:dyDescent="0.35">
      <c r="A19" s="1">
        <f t="shared" ref="A19:A22" si="1">A18+0.1</f>
        <v>5.0999999999999996</v>
      </c>
      <c r="B19" s="44" t="s">
        <v>138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7" ht="12.9" x14ac:dyDescent="0.35">
      <c r="A20" s="1">
        <f t="shared" si="1"/>
        <v>5.1999999999999993</v>
      </c>
      <c r="B20" s="14" t="s">
        <v>123</v>
      </c>
      <c r="C20" s="15" t="s">
        <v>124</v>
      </c>
      <c r="D20" s="12">
        <v>30</v>
      </c>
      <c r="E20" s="13">
        <f t="shared" si="2"/>
        <v>0.66666666666666663</v>
      </c>
      <c r="G20" s="17" t="s">
        <v>255</v>
      </c>
    </row>
    <row r="21" spans="1:7" ht="12.9" x14ac:dyDescent="0.35">
      <c r="A21" s="1">
        <f t="shared" si="1"/>
        <v>5.2999999999999989</v>
      </c>
      <c r="B21" s="14" t="s">
        <v>126</v>
      </c>
      <c r="C21" s="15" t="s">
        <v>124</v>
      </c>
      <c r="D21" s="12">
        <v>30</v>
      </c>
      <c r="E21" s="13">
        <f t="shared" si="2"/>
        <v>0.6875</v>
      </c>
    </row>
    <row r="22" spans="1:7" ht="12.9" x14ac:dyDescent="0.35">
      <c r="A22" s="1">
        <f t="shared" si="1"/>
        <v>5.3999999999999986</v>
      </c>
      <c r="B22" s="14" t="s">
        <v>125</v>
      </c>
      <c r="C22" s="15" t="s">
        <v>127</v>
      </c>
      <c r="D22" s="12">
        <v>30</v>
      </c>
      <c r="E22" s="13">
        <f t="shared" si="2"/>
        <v>0.70833333333333337</v>
      </c>
    </row>
    <row r="23" spans="1:7" ht="12.9" x14ac:dyDescent="0.35">
      <c r="A23" s="1">
        <f t="shared" ref="A23" si="3">A22+0.1</f>
        <v>5.4999999999999982</v>
      </c>
      <c r="B23" s="14" t="s">
        <v>140</v>
      </c>
      <c r="C23" s="15" t="s">
        <v>139</v>
      </c>
      <c r="D23" s="12">
        <v>30</v>
      </c>
      <c r="E23" s="13">
        <f t="shared" ref="E23:E24" si="4">E22+TIME(0,D22,0)</f>
        <v>0.72916666666666674</v>
      </c>
    </row>
    <row r="24" spans="1:7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B28" s="14"/>
      <c r="C28" s="15"/>
      <c r="D28" s="12"/>
    </row>
    <row r="29" spans="1:7" ht="12.9" x14ac:dyDescent="0.35">
      <c r="B29" s="14"/>
      <c r="C29" s="15"/>
      <c r="D29" s="12"/>
    </row>
    <row r="30" spans="1:7" ht="12.9" x14ac:dyDescent="0.35">
      <c r="C30" s="15"/>
      <c r="D30" s="12"/>
    </row>
    <row r="31" spans="1:7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hyperlinks>
    <hyperlink ref="G8" r:id="rId1" xr:uid="{2000E2BF-3CE2-4834-8DA0-94F43C1531E6}"/>
    <hyperlink ref="G9" r:id="rId2" xr:uid="{B04B276B-7AD0-4F0B-9723-9154D3453FBA}"/>
    <hyperlink ref="G10" r:id="rId3" xr:uid="{E8678D15-3267-4B9F-AF28-D2ACADA80004}"/>
    <hyperlink ref="G20" r:id="rId4" xr:uid="{988DC6C5-F9C4-449E-BC8A-9F8A77FCDFD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zoomScale="120" zoomScaleNormal="120" workbookViewId="0">
      <pane ySplit="2" topLeftCell="A3" activePane="bottomLeft" state="frozen"/>
      <selection pane="bottomLeft" activeCell="F5" sqref="F5:G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  <c r="E3" s="30"/>
    </row>
    <row r="4" spans="1:7" ht="12.9" x14ac:dyDescent="0.35">
      <c r="E4" s="13"/>
    </row>
    <row r="5" spans="1:7" customFormat="1" ht="12.9" x14ac:dyDescent="0.35">
      <c r="A5" s="8"/>
      <c r="B5" s="23" t="s">
        <v>17</v>
      </c>
      <c r="C5" s="8"/>
      <c r="D5" s="8"/>
      <c r="E5" s="13"/>
      <c r="F5" s="8" t="s">
        <v>252</v>
      </c>
      <c r="G5" s="8" t="s">
        <v>239</v>
      </c>
    </row>
    <row r="6" spans="1:7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7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7" ht="12.9" x14ac:dyDescent="0.35">
      <c r="A8" s="1">
        <f t="shared" si="0"/>
        <v>6.1999999999999993</v>
      </c>
      <c r="B8" s="14" t="s">
        <v>151</v>
      </c>
      <c r="C8" s="15" t="s">
        <v>152</v>
      </c>
      <c r="D8" s="12">
        <v>30</v>
      </c>
      <c r="E8" s="13">
        <f t="shared" si="1"/>
        <v>0.66666666666666663</v>
      </c>
    </row>
    <row r="9" spans="1:7" ht="12.9" x14ac:dyDescent="0.35">
      <c r="A9" s="1">
        <f t="shared" si="0"/>
        <v>6.2999999999999989</v>
      </c>
      <c r="B9" s="14" t="s">
        <v>129</v>
      </c>
      <c r="C9" s="15" t="s">
        <v>128</v>
      </c>
      <c r="D9" s="12">
        <v>30</v>
      </c>
      <c r="E9" s="13">
        <f t="shared" si="1"/>
        <v>0.6875</v>
      </c>
    </row>
    <row r="10" spans="1:7" ht="12.9" x14ac:dyDescent="0.35">
      <c r="A10" s="1">
        <f t="shared" si="0"/>
        <v>6.3999999999999986</v>
      </c>
      <c r="B10" s="14" t="s">
        <v>107</v>
      </c>
      <c r="C10" s="15" t="s">
        <v>108</v>
      </c>
      <c r="D10" s="12">
        <v>30</v>
      </c>
      <c r="E10" s="13">
        <f t="shared" si="1"/>
        <v>0.70833333333333337</v>
      </c>
    </row>
    <row r="11" spans="1:7" ht="12.9" x14ac:dyDescent="0.35">
      <c r="A11" s="1">
        <f t="shared" si="0"/>
        <v>6.4999999999999982</v>
      </c>
      <c r="B11" s="14" t="s">
        <v>106</v>
      </c>
      <c r="C11" s="15" t="s">
        <v>105</v>
      </c>
      <c r="D11" s="12">
        <v>30</v>
      </c>
      <c r="E11" s="13">
        <f t="shared" si="1"/>
        <v>0.72916666666666674</v>
      </c>
    </row>
    <row r="12" spans="1:7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7" ht="12.9" x14ac:dyDescent="0.35">
      <c r="B13" s="14"/>
      <c r="C13" s="15"/>
      <c r="D13" s="12"/>
    </row>
    <row r="14" spans="1:7" ht="12.9" x14ac:dyDescent="0.35">
      <c r="B14" s="14"/>
      <c r="C14" s="15"/>
      <c r="D14" s="12"/>
    </row>
    <row r="15" spans="1:7" ht="12.9" x14ac:dyDescent="0.35">
      <c r="D15" s="12"/>
    </row>
    <row r="16" spans="1:7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G36"/>
  <sheetViews>
    <sheetView zoomScale="120" zoomScaleNormal="120" workbookViewId="0">
      <pane ySplit="2" topLeftCell="A3" activePane="bottomLeft" state="frozen"/>
      <selection pane="bottomLeft" activeCell="F5" sqref="F5:G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5">
      <c r="B2" s="5"/>
      <c r="E2" s="30" t="str">
        <f>Summary!$C$5</f>
        <v>EST</v>
      </c>
    </row>
    <row r="3" spans="1:7" ht="15" x14ac:dyDescent="0.35">
      <c r="B3" s="5"/>
      <c r="E3" s="30"/>
    </row>
    <row r="4" spans="1:7" ht="15" x14ac:dyDescent="0.35">
      <c r="B4" s="5"/>
      <c r="E4" s="30"/>
    </row>
    <row r="5" spans="1:7" x14ac:dyDescent="0.3">
      <c r="B5" s="23" t="s">
        <v>17</v>
      </c>
      <c r="F5" s="8" t="s">
        <v>252</v>
      </c>
      <c r="G5" s="8" t="s">
        <v>239</v>
      </c>
    </row>
    <row r="6" spans="1:7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7" ht="12.9" x14ac:dyDescent="0.35">
      <c r="A7" s="9">
        <f t="shared" ref="A7:A12" si="0">A6+0.1</f>
        <v>7.1</v>
      </c>
      <c r="B7" s="44" t="s">
        <v>138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7" ht="12.9" x14ac:dyDescent="0.35">
      <c r="A8" s="9">
        <f t="shared" si="0"/>
        <v>7.1999999999999993</v>
      </c>
      <c r="B8" s="14" t="s">
        <v>111</v>
      </c>
      <c r="C8" s="15" t="s">
        <v>112</v>
      </c>
      <c r="D8" s="12">
        <v>30</v>
      </c>
      <c r="E8" s="13">
        <f t="shared" si="1"/>
        <v>0.33333333333333331</v>
      </c>
    </row>
    <row r="9" spans="1:7" ht="12.9" x14ac:dyDescent="0.35">
      <c r="A9" s="9">
        <f t="shared" si="0"/>
        <v>7.2999999999999989</v>
      </c>
      <c r="B9" s="14" t="s">
        <v>137</v>
      </c>
      <c r="C9" s="15" t="s">
        <v>103</v>
      </c>
      <c r="D9" s="12">
        <v>30</v>
      </c>
      <c r="E9" s="13">
        <f t="shared" si="1"/>
        <v>0.35416666666666663</v>
      </c>
    </row>
    <row r="10" spans="1:7" ht="12.9" x14ac:dyDescent="0.35">
      <c r="A10" s="9">
        <f t="shared" si="0"/>
        <v>7.3999999999999986</v>
      </c>
      <c r="B10" s="14" t="s">
        <v>114</v>
      </c>
      <c r="C10" s="15" t="s">
        <v>248</v>
      </c>
      <c r="D10" s="12">
        <v>30</v>
      </c>
      <c r="E10" s="13">
        <f t="shared" si="1"/>
        <v>0.37499999999999994</v>
      </c>
    </row>
    <row r="11" spans="1:7" customFormat="1" ht="12.9" x14ac:dyDescent="0.35">
      <c r="A11" s="9">
        <f t="shared" si="0"/>
        <v>7.4999999999999982</v>
      </c>
      <c r="B11" s="14" t="s">
        <v>233</v>
      </c>
      <c r="C11" s="15" t="s">
        <v>220</v>
      </c>
      <c r="D11" s="12">
        <v>30</v>
      </c>
      <c r="E11" s="13">
        <f t="shared" si="1"/>
        <v>0.39583333333333326</v>
      </c>
    </row>
    <row r="12" spans="1:7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7" customFormat="1" ht="12.9" x14ac:dyDescent="0.35">
      <c r="A13" s="9"/>
      <c r="B13" s="8"/>
      <c r="C13" s="8"/>
      <c r="D13" s="12"/>
      <c r="E13" s="13"/>
    </row>
    <row r="14" spans="1:7" customFormat="1" ht="12.9" x14ac:dyDescent="0.35">
      <c r="A14" s="9"/>
      <c r="B14" s="8"/>
      <c r="C14" s="8"/>
      <c r="D14" s="12"/>
      <c r="E14" s="13"/>
    </row>
    <row r="15" spans="1:7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7" ht="12.9" x14ac:dyDescent="0.35">
      <c r="A16" s="9">
        <f t="shared" ref="A16:A21" si="2">A15+0.1</f>
        <v>8.1</v>
      </c>
      <c r="B16" s="44" t="s">
        <v>138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5" ht="12.9" x14ac:dyDescent="0.35">
      <c r="A17" s="9">
        <f t="shared" si="2"/>
        <v>8.1999999999999993</v>
      </c>
      <c r="B17" s="14" t="s">
        <v>130</v>
      </c>
      <c r="C17" s="15" t="s">
        <v>131</v>
      </c>
      <c r="D17" s="12">
        <v>30</v>
      </c>
      <c r="E17" s="13">
        <f t="shared" si="3"/>
        <v>0.41666666666666669</v>
      </c>
    </row>
    <row r="18" spans="1:5" ht="12.9" x14ac:dyDescent="0.35">
      <c r="A18" s="9">
        <f t="shared" si="2"/>
        <v>8.2999999999999989</v>
      </c>
      <c r="B18" s="14" t="s">
        <v>231</v>
      </c>
      <c r="C18" s="15" t="s">
        <v>232</v>
      </c>
      <c r="D18" s="12">
        <v>30</v>
      </c>
      <c r="E18" s="13">
        <f t="shared" si="3"/>
        <v>0.4375</v>
      </c>
    </row>
    <row r="19" spans="1:5" ht="12.9" x14ac:dyDescent="0.35">
      <c r="A19" s="9">
        <f t="shared" si="2"/>
        <v>8.3999999999999986</v>
      </c>
      <c r="B19" s="14" t="s">
        <v>132</v>
      </c>
      <c r="C19" s="15" t="s">
        <v>133</v>
      </c>
      <c r="D19" s="12">
        <v>30</v>
      </c>
      <c r="E19" s="13">
        <f t="shared" si="3"/>
        <v>0.45833333333333331</v>
      </c>
    </row>
    <row r="20" spans="1:5" ht="12.9" x14ac:dyDescent="0.35">
      <c r="A20" s="9">
        <f t="shared" si="2"/>
        <v>8.4999999999999982</v>
      </c>
      <c r="B20" s="14" t="s">
        <v>134</v>
      </c>
      <c r="C20" s="15" t="s">
        <v>133</v>
      </c>
      <c r="D20" s="12">
        <v>30</v>
      </c>
      <c r="E20" s="13">
        <f t="shared" si="3"/>
        <v>0.47916666666666663</v>
      </c>
    </row>
    <row r="21" spans="1:5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0.49999999999999994</v>
      </c>
    </row>
    <row r="22" spans="1:5" ht="12.9" x14ac:dyDescent="0.35">
      <c r="A22" s="9"/>
      <c r="B22" s="14"/>
      <c r="C22" s="15"/>
      <c r="D22" s="12"/>
      <c r="E22" s="13"/>
    </row>
    <row r="23" spans="1:5" x14ac:dyDescent="0.3">
      <c r="A23"/>
      <c r="B23" s="17"/>
      <c r="C23"/>
      <c r="D23"/>
      <c r="E23"/>
    </row>
    <row r="24" spans="1:5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5" ht="12.9" x14ac:dyDescent="0.35">
      <c r="A25" s="9">
        <f t="shared" ref="A25:A33" si="4">A24+0.1</f>
        <v>9.1</v>
      </c>
      <c r="B25" s="24" t="s">
        <v>138</v>
      </c>
      <c r="C25" s="25" t="s">
        <v>4</v>
      </c>
      <c r="D25" s="26">
        <v>0</v>
      </c>
      <c r="E25" s="27">
        <f>E24+TIME(0,D23,0)</f>
        <v>0.5625</v>
      </c>
    </row>
    <row r="26" spans="1:5" ht="12.9" x14ac:dyDescent="0.35">
      <c r="A26" s="9">
        <f t="shared" si="4"/>
        <v>9.1999999999999993</v>
      </c>
      <c r="B26" s="14" t="s">
        <v>135</v>
      </c>
      <c r="C26" s="15" t="s">
        <v>136</v>
      </c>
      <c r="D26" s="26">
        <v>30</v>
      </c>
      <c r="E26" s="27">
        <f t="shared" ref="E26:E33" si="5">E25+TIME(0,D25,0)</f>
        <v>0.5625</v>
      </c>
    </row>
    <row r="27" spans="1:5" ht="12.9" x14ac:dyDescent="0.35">
      <c r="A27" s="9">
        <f t="shared" si="4"/>
        <v>9.2999999999999989</v>
      </c>
      <c r="B27" s="14" t="s">
        <v>154</v>
      </c>
      <c r="C27" s="15" t="s">
        <v>218</v>
      </c>
      <c r="D27" s="26">
        <v>15</v>
      </c>
      <c r="E27" s="27">
        <f t="shared" si="5"/>
        <v>0.58333333333333337</v>
      </c>
    </row>
    <row r="28" spans="1:5" ht="12.9" x14ac:dyDescent="0.35">
      <c r="A28" s="9">
        <f t="shared" si="4"/>
        <v>9.3999999999999986</v>
      </c>
      <c r="B28" s="14"/>
      <c r="C28" s="15"/>
      <c r="D28" s="26">
        <v>15</v>
      </c>
      <c r="E28" s="27">
        <f t="shared" si="5"/>
        <v>0.59375</v>
      </c>
    </row>
    <row r="29" spans="1:5" ht="12.9" x14ac:dyDescent="0.35">
      <c r="A29" s="9">
        <f t="shared" si="4"/>
        <v>9.4999999999999982</v>
      </c>
      <c r="B29" s="14" t="s">
        <v>156</v>
      </c>
      <c r="C29" s="15" t="s">
        <v>157</v>
      </c>
      <c r="D29" s="12">
        <v>20</v>
      </c>
      <c r="E29" s="27">
        <f t="shared" si="5"/>
        <v>0.60416666666666663</v>
      </c>
    </row>
    <row r="30" spans="1:5" ht="12.9" x14ac:dyDescent="0.35">
      <c r="A30" s="9">
        <f t="shared" si="4"/>
        <v>9.5999999999999979</v>
      </c>
      <c r="B30" s="14" t="s">
        <v>41</v>
      </c>
      <c r="C30" s="15" t="s">
        <v>42</v>
      </c>
      <c r="D30" s="12">
        <v>20</v>
      </c>
      <c r="E30" s="27">
        <f t="shared" si="5"/>
        <v>0.61805555555555547</v>
      </c>
    </row>
    <row r="31" spans="1:5" ht="12.9" x14ac:dyDescent="0.35">
      <c r="A31" s="9">
        <f t="shared" si="4"/>
        <v>9.6999999999999975</v>
      </c>
      <c r="B31" s="14" t="s">
        <v>43</v>
      </c>
      <c r="C31" s="15" t="s">
        <v>1</v>
      </c>
      <c r="D31" s="26">
        <v>10</v>
      </c>
      <c r="E31" s="27">
        <f t="shared" si="5"/>
        <v>0.63194444444444431</v>
      </c>
    </row>
    <row r="32" spans="1:5" ht="12.9" x14ac:dyDescent="0.35">
      <c r="A32" s="9">
        <f t="shared" si="4"/>
        <v>9.7999999999999972</v>
      </c>
      <c r="B32" s="14" t="s">
        <v>19</v>
      </c>
      <c r="C32" s="25" t="s">
        <v>4</v>
      </c>
      <c r="D32" s="26">
        <v>10</v>
      </c>
      <c r="E32" s="27">
        <f t="shared" si="5"/>
        <v>0.63888888888888873</v>
      </c>
    </row>
    <row r="33" spans="1:5" ht="12.9" x14ac:dyDescent="0.35">
      <c r="A33" s="9">
        <f t="shared" si="4"/>
        <v>9.8999999999999968</v>
      </c>
      <c r="B33" s="28" t="s">
        <v>38</v>
      </c>
      <c r="C33" s="25" t="s">
        <v>4</v>
      </c>
      <c r="D33" s="26">
        <v>0</v>
      </c>
      <c r="E33" s="27">
        <f t="shared" si="5"/>
        <v>0.64583333333333315</v>
      </c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A35" s="9"/>
      <c r="B35" s="28"/>
      <c r="C35" s="25"/>
      <c r="D35" s="26"/>
      <c r="E35" s="27"/>
    </row>
    <row r="36" spans="1:5" ht="12.9" x14ac:dyDescent="0.35">
      <c r="B36" s="34" t="str">
        <f>Summary!B$15</f>
        <v>Thursday 14-July PM2: Working Group Closing</v>
      </c>
      <c r="C36" s="15"/>
      <c r="D36" s="12"/>
      <c r="E36" s="16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sheetPr filterMode="1"/>
  <dimension ref="A1:H37"/>
  <sheetViews>
    <sheetView workbookViewId="0">
      <selection activeCell="D8" sqref="D8"/>
    </sheetView>
  </sheetViews>
  <sheetFormatPr defaultRowHeight="14.6" x14ac:dyDescent="0.4"/>
  <cols>
    <col min="1" max="1" width="9.23046875" style="46"/>
    <col min="2" max="4" width="25.69140625" style="46" customWidth="1"/>
    <col min="5" max="5" width="40.69140625" style="46" customWidth="1"/>
    <col min="6" max="16384" width="9.23046875" style="46"/>
  </cols>
  <sheetData>
    <row r="1" spans="1:8" ht="15" thickBot="1" x14ac:dyDescent="0.45">
      <c r="A1" s="46" t="s">
        <v>158</v>
      </c>
      <c r="B1" s="47" t="s">
        <v>159</v>
      </c>
      <c r="C1" s="48" t="s">
        <v>160</v>
      </c>
      <c r="D1" s="48" t="s">
        <v>161</v>
      </c>
      <c r="E1" s="49" t="s">
        <v>162</v>
      </c>
      <c r="H1" s="52" t="s">
        <v>235</v>
      </c>
    </row>
    <row r="2" spans="1:8" x14ac:dyDescent="0.4">
      <c r="A2" s="46">
        <v>1</v>
      </c>
      <c r="B2" s="46" t="s">
        <v>163</v>
      </c>
      <c r="C2" s="46" t="s">
        <v>164</v>
      </c>
      <c r="D2" s="46" t="s">
        <v>165</v>
      </c>
      <c r="E2" s="46" t="s">
        <v>166</v>
      </c>
    </row>
    <row r="3" spans="1:8" x14ac:dyDescent="0.4">
      <c r="A3" s="46">
        <v>2</v>
      </c>
      <c r="B3" s="46" t="s">
        <v>104</v>
      </c>
      <c r="C3" s="46" t="s">
        <v>167</v>
      </c>
      <c r="D3" s="46" t="s">
        <v>168</v>
      </c>
      <c r="E3" s="46" t="s">
        <v>225</v>
      </c>
    </row>
    <row r="4" spans="1:8" hidden="1" x14ac:dyDescent="0.4">
      <c r="A4" s="46">
        <v>3</v>
      </c>
      <c r="B4" s="46" t="s">
        <v>169</v>
      </c>
      <c r="C4" s="46" t="s">
        <v>170</v>
      </c>
      <c r="D4" s="46" t="s">
        <v>171</v>
      </c>
      <c r="E4" s="46" t="s">
        <v>172</v>
      </c>
    </row>
    <row r="5" spans="1:8" hidden="1" x14ac:dyDescent="0.4">
      <c r="A5" s="46">
        <v>4</v>
      </c>
      <c r="B5" s="46" t="s">
        <v>169</v>
      </c>
      <c r="C5" s="46" t="s">
        <v>170</v>
      </c>
      <c r="D5" s="46" t="s">
        <v>171</v>
      </c>
      <c r="E5" s="46" t="s">
        <v>173</v>
      </c>
    </row>
    <row r="6" spans="1:8" x14ac:dyDescent="0.4">
      <c r="A6" s="46">
        <v>5</v>
      </c>
      <c r="B6" s="46" t="s">
        <v>174</v>
      </c>
      <c r="C6" s="46" t="s">
        <v>170</v>
      </c>
      <c r="D6" s="46" t="s">
        <v>168</v>
      </c>
      <c r="E6" s="46" t="s">
        <v>175</v>
      </c>
    </row>
    <row r="7" spans="1:8" hidden="1" x14ac:dyDescent="0.4">
      <c r="A7" s="46">
        <v>6</v>
      </c>
      <c r="B7" s="46" t="s">
        <v>113</v>
      </c>
      <c r="C7" s="46" t="s">
        <v>170</v>
      </c>
      <c r="D7" s="46" t="s">
        <v>176</v>
      </c>
      <c r="E7" s="46" t="s">
        <v>225</v>
      </c>
    </row>
    <row r="8" spans="1:8" x14ac:dyDescent="0.4">
      <c r="A8" s="46">
        <v>7</v>
      </c>
      <c r="B8" s="46" t="s">
        <v>177</v>
      </c>
      <c r="C8" s="46" t="s">
        <v>170</v>
      </c>
      <c r="D8" s="46" t="s">
        <v>165</v>
      </c>
      <c r="E8" s="46" t="s">
        <v>178</v>
      </c>
    </row>
    <row r="9" spans="1:8" x14ac:dyDescent="0.4">
      <c r="A9" s="46">
        <v>8</v>
      </c>
      <c r="B9" s="46" t="s">
        <v>179</v>
      </c>
      <c r="C9" s="46" t="s">
        <v>148</v>
      </c>
      <c r="D9" s="46" t="s">
        <v>168</v>
      </c>
      <c r="E9" s="46" t="s">
        <v>180</v>
      </c>
    </row>
    <row r="10" spans="1:8" x14ac:dyDescent="0.4">
      <c r="A10" s="46">
        <v>9</v>
      </c>
      <c r="B10" s="46" t="s">
        <v>117</v>
      </c>
      <c r="C10" s="46" t="s">
        <v>224</v>
      </c>
      <c r="D10" s="46" t="s">
        <v>181</v>
      </c>
      <c r="E10" s="46" t="s">
        <v>182</v>
      </c>
    </row>
    <row r="11" spans="1:8" hidden="1" x14ac:dyDescent="0.4">
      <c r="A11" s="46">
        <v>10</v>
      </c>
      <c r="B11" s="46" t="s">
        <v>128</v>
      </c>
      <c r="C11" s="46" t="s">
        <v>226</v>
      </c>
      <c r="D11" s="46" t="s">
        <v>183</v>
      </c>
      <c r="E11" s="46" t="s">
        <v>184</v>
      </c>
    </row>
    <row r="12" spans="1:8" hidden="1" x14ac:dyDescent="0.4">
      <c r="A12" s="46">
        <v>11</v>
      </c>
      <c r="B12" s="46" t="s">
        <v>133</v>
      </c>
      <c r="C12" s="46" t="s">
        <v>226</v>
      </c>
      <c r="D12" s="46" t="s">
        <v>185</v>
      </c>
      <c r="E12" s="46" t="s">
        <v>186</v>
      </c>
    </row>
    <row r="13" spans="1:8" hidden="1" x14ac:dyDescent="0.4">
      <c r="A13" s="46">
        <v>12</v>
      </c>
      <c r="B13" s="46" t="s">
        <v>133</v>
      </c>
      <c r="C13" s="46" t="s">
        <v>187</v>
      </c>
      <c r="D13" s="46" t="s">
        <v>185</v>
      </c>
      <c r="E13" s="46" t="s">
        <v>223</v>
      </c>
    </row>
    <row r="14" spans="1:8" x14ac:dyDescent="0.4">
      <c r="A14" s="46">
        <v>13</v>
      </c>
      <c r="B14" s="46" t="s">
        <v>131</v>
      </c>
      <c r="C14" s="46" t="s">
        <v>188</v>
      </c>
      <c r="D14" s="46" t="s">
        <v>165</v>
      </c>
      <c r="E14" s="46" t="s">
        <v>189</v>
      </c>
    </row>
    <row r="15" spans="1:8" hidden="1" x14ac:dyDescent="0.4">
      <c r="A15" s="46">
        <v>14</v>
      </c>
      <c r="B15" s="46" t="s">
        <v>119</v>
      </c>
      <c r="D15" s="46" t="s">
        <v>171</v>
      </c>
      <c r="E15" s="46" t="s">
        <v>190</v>
      </c>
    </row>
    <row r="16" spans="1:8" hidden="1" x14ac:dyDescent="0.4">
      <c r="A16" s="46">
        <v>15</v>
      </c>
      <c r="B16" s="46" t="s">
        <v>119</v>
      </c>
      <c r="D16" s="46" t="s">
        <v>171</v>
      </c>
      <c r="E16" s="46" t="s">
        <v>191</v>
      </c>
    </row>
    <row r="17" spans="1:5" hidden="1" x14ac:dyDescent="0.4">
      <c r="A17" s="46">
        <v>16</v>
      </c>
      <c r="B17" s="46" t="s">
        <v>119</v>
      </c>
      <c r="D17" s="46" t="s">
        <v>185</v>
      </c>
      <c r="E17" s="46" t="s">
        <v>192</v>
      </c>
    </row>
    <row r="18" spans="1:5" hidden="1" x14ac:dyDescent="0.4">
      <c r="A18" s="46">
        <v>17</v>
      </c>
      <c r="B18" s="46" t="s">
        <v>193</v>
      </c>
      <c r="C18" s="46" t="s">
        <v>194</v>
      </c>
      <c r="D18" s="46" t="s">
        <v>176</v>
      </c>
      <c r="E18" s="46" t="s">
        <v>195</v>
      </c>
    </row>
    <row r="19" spans="1:5" x14ac:dyDescent="0.4">
      <c r="A19" s="46">
        <v>18</v>
      </c>
      <c r="B19" s="46" t="s">
        <v>124</v>
      </c>
      <c r="C19" s="46" t="s">
        <v>196</v>
      </c>
      <c r="D19" s="46" t="s">
        <v>181</v>
      </c>
      <c r="E19" s="46" t="s">
        <v>197</v>
      </c>
    </row>
    <row r="20" spans="1:5" x14ac:dyDescent="0.4">
      <c r="A20" s="46">
        <v>19</v>
      </c>
      <c r="B20" s="46" t="s">
        <v>127</v>
      </c>
      <c r="C20" s="46" t="s">
        <v>196</v>
      </c>
      <c r="D20" s="46" t="s">
        <v>181</v>
      </c>
      <c r="E20" s="46" t="s">
        <v>198</v>
      </c>
    </row>
    <row r="21" spans="1:5" x14ac:dyDescent="0.4">
      <c r="A21" s="46">
        <v>20</v>
      </c>
      <c r="B21" s="46" t="s">
        <v>124</v>
      </c>
      <c r="C21" s="46" t="s">
        <v>196</v>
      </c>
      <c r="D21" s="46" t="s">
        <v>181</v>
      </c>
      <c r="E21" s="46" t="s">
        <v>199</v>
      </c>
    </row>
    <row r="22" spans="1:5" hidden="1" x14ac:dyDescent="0.4">
      <c r="A22" s="46">
        <v>21</v>
      </c>
      <c r="B22" s="46" t="s">
        <v>200</v>
      </c>
      <c r="C22" s="46" t="s">
        <v>201</v>
      </c>
      <c r="D22" s="46" t="s">
        <v>171</v>
      </c>
      <c r="E22" s="46" t="s">
        <v>202</v>
      </c>
    </row>
    <row r="23" spans="1:5" hidden="1" x14ac:dyDescent="0.4">
      <c r="A23" s="46">
        <v>22</v>
      </c>
      <c r="B23" s="46" t="s">
        <v>142</v>
      </c>
      <c r="C23" s="50"/>
      <c r="D23" s="46" t="s">
        <v>176</v>
      </c>
      <c r="E23" s="46" t="s">
        <v>203</v>
      </c>
    </row>
    <row r="24" spans="1:5" hidden="1" x14ac:dyDescent="0.4">
      <c r="A24" s="46">
        <v>23</v>
      </c>
      <c r="B24" s="46" t="s">
        <v>144</v>
      </c>
      <c r="D24" s="46" t="s">
        <v>171</v>
      </c>
      <c r="E24" s="46" t="s">
        <v>204</v>
      </c>
    </row>
    <row r="25" spans="1:5" x14ac:dyDescent="0.4">
      <c r="A25" s="46">
        <v>24</v>
      </c>
      <c r="B25" s="46" t="s">
        <v>139</v>
      </c>
      <c r="C25" s="46" t="s">
        <v>181</v>
      </c>
      <c r="D25" s="46" t="s">
        <v>181</v>
      </c>
      <c r="E25" s="46" t="s">
        <v>205</v>
      </c>
    </row>
    <row r="26" spans="1:5" hidden="1" x14ac:dyDescent="0.4">
      <c r="A26" s="46">
        <v>25</v>
      </c>
      <c r="B26" s="46" t="s">
        <v>139</v>
      </c>
      <c r="D26" s="51" t="s">
        <v>234</v>
      </c>
      <c r="E26" s="46" t="s">
        <v>206</v>
      </c>
    </row>
    <row r="27" spans="1:5" x14ac:dyDescent="0.4">
      <c r="A27" s="46">
        <v>26</v>
      </c>
      <c r="B27" s="46" t="s">
        <v>145</v>
      </c>
      <c r="C27" s="46" t="s">
        <v>207</v>
      </c>
      <c r="D27" s="46" t="s">
        <v>165</v>
      </c>
      <c r="E27" s="46" t="s">
        <v>208</v>
      </c>
    </row>
    <row r="28" spans="1:5" hidden="1" x14ac:dyDescent="0.4">
      <c r="A28" s="46">
        <v>27</v>
      </c>
      <c r="B28" s="46" t="s">
        <v>209</v>
      </c>
      <c r="C28" s="46" t="s">
        <v>210</v>
      </c>
      <c r="D28" s="46" t="s">
        <v>183</v>
      </c>
      <c r="E28" s="46" t="s">
        <v>211</v>
      </c>
    </row>
    <row r="29" spans="1:5" hidden="1" x14ac:dyDescent="0.4">
      <c r="A29" s="46">
        <v>28</v>
      </c>
      <c r="B29" s="46" t="s">
        <v>157</v>
      </c>
      <c r="C29" s="46" t="s">
        <v>212</v>
      </c>
      <c r="D29" s="46" t="s">
        <v>213</v>
      </c>
      <c r="E29" s="46" t="s">
        <v>214</v>
      </c>
    </row>
    <row r="30" spans="1:5" hidden="1" x14ac:dyDescent="0.4">
      <c r="A30" s="46">
        <v>29</v>
      </c>
      <c r="B30" s="52" t="s">
        <v>215</v>
      </c>
      <c r="C30" s="46" t="s">
        <v>216</v>
      </c>
      <c r="D30" s="46" t="s">
        <v>213</v>
      </c>
      <c r="E30" s="46" t="s">
        <v>217</v>
      </c>
    </row>
    <row r="31" spans="1:5" hidden="1" x14ac:dyDescent="0.4">
      <c r="A31" s="46">
        <v>30</v>
      </c>
      <c r="B31" s="52" t="s">
        <v>218</v>
      </c>
      <c r="C31" s="46" t="s">
        <v>216</v>
      </c>
      <c r="D31" s="46" t="s">
        <v>213</v>
      </c>
      <c r="E31" s="46" t="s">
        <v>219</v>
      </c>
    </row>
    <row r="32" spans="1:5" hidden="1" x14ac:dyDescent="0.4">
      <c r="A32" s="46">
        <v>31</v>
      </c>
      <c r="B32" s="51" t="s">
        <v>220</v>
      </c>
      <c r="D32" s="51" t="s">
        <v>185</v>
      </c>
      <c r="E32" s="51" t="s">
        <v>221</v>
      </c>
    </row>
    <row r="34" spans="1:2" x14ac:dyDescent="0.4">
      <c r="B34" s="46" t="s">
        <v>227</v>
      </c>
    </row>
    <row r="35" spans="1:2" x14ac:dyDescent="0.4">
      <c r="A35" s="46">
        <v>1</v>
      </c>
    </row>
    <row r="36" spans="1:2" x14ac:dyDescent="0.4">
      <c r="A36" s="46">
        <f>A35+1</f>
        <v>2</v>
      </c>
    </row>
    <row r="37" spans="1:2" x14ac:dyDescent="0.4">
      <c r="A37" s="46" t="s">
        <v>222</v>
      </c>
    </row>
  </sheetData>
  <autoFilter ref="A1:E32" xr:uid="{B9781840-7A9C-4AFA-97F0-A15B3AEB46D3}">
    <filterColumn colId="3">
      <filters>
        <filter val="Thursday AM1"/>
        <filter val="Tuesday AM1"/>
        <filter val="Tuesday PM2"/>
      </filters>
    </filterColumn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2022-07-12T11:57:52Z</dcterms:modified>
</cp:coreProperties>
</file>