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7120" tabRatio="984" activeTab="0"/>
  </bookViews>
  <sheets>
    <sheet name="IEEE Cover" sheetId="1" r:id="rId1"/>
    <sheet name="Objectives" sheetId="2" r:id="rId2"/>
    <sheet name="Graphic Schedule" sheetId="3" r:id="rId3"/>
    <sheet name="Patemt-Policy; AntiTrust" sheetId="4" r:id="rId4"/>
    <sheet name="May 11 Tue" sheetId="5" r:id="rId5"/>
    <sheet name="May 12 Wed" sheetId="6" r:id="rId6"/>
    <sheet name="May 13 Thu" sheetId="7" r:id="rId7"/>
    <sheet name="May 18 Tue" sheetId="8" r:id="rId8"/>
    <sheet name="May 19 Wed" sheetId="9" r:id="rId9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<sst xmlns="http://schemas.openxmlformats.org/spreadsheetml/2006/main" count="275" uniqueCount="182">
  <si>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</si>
  <si>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</si>
  <si>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</si>
  <si>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</si>
  <si>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</si>
  <si>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</si>
  <si>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</si>
  <si>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</si>
  <si>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</si>
  <si>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</si>
  <si>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</si>
  <si>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</si>
  <si>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</si>
  <si>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</si>
  <si>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</si>
  <si>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</si>
  <si>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</si>
  <si>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</si>
  <si>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</si>
  <si>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</si>
  <si>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</si>
  <si>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</si>
  <si>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</si>
  <si>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</si>
  <si>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</si>
  <si>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MEETING CALLED TO ORDER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</si>
  <si>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</si>
  <si>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</si>
  <si>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doc name:</t>
  </si>
  <si>
    <t>doc. #:</t>
  </si>
  <si>
    <t>date:</t>
  </si>
  <si>
    <t>Ryuji Kohno</t>
  </si>
  <si>
    <t>Ryuji Kohno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</si>
  <si>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</si>
  <si>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</si>
  <si>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</si>
  <si>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</si>
  <si>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</si>
  <si>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</si>
  <si>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</si>
  <si>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</si>
  <si>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</si>
  <si>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</si>
  <si>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802.15 Closing Plenary</t>
  </si>
  <si>
    <t>Adjourn</t>
  </si>
  <si>
    <t xml:space="preserve">CISCO Webex  </t>
  </si>
  <si>
    <t>CISCO Webex</t>
  </si>
  <si>
    <t>Opening report</t>
  </si>
  <si>
    <t>Takumi Kobayashi</t>
  </si>
  <si>
    <t>Review</t>
  </si>
  <si>
    <t>21-0023-00</t>
  </si>
  <si>
    <t>Marco Hernandez</t>
  </si>
  <si>
    <t>21-0088-00</t>
  </si>
  <si>
    <t>Review of PAR and CSD</t>
  </si>
  <si>
    <t>IG-DEP3 Session</t>
  </si>
  <si>
    <t xml:space="preserve">Feasible Technologies for Enhanced Dependability of WBAN  </t>
  </si>
  <si>
    <t>20-0360-01</t>
  </si>
  <si>
    <t xml:space="preserve"> Ryuji Kohno</t>
  </si>
  <si>
    <r>
      <rPr>
        <b/>
        <sz val="12"/>
        <rFont val="Arial Narrow"/>
        <family val="2"/>
      </rPr>
      <t>Responses to EC's Comments in doc.#21-0138-00</t>
    </r>
    <r>
      <rPr>
        <sz val="10"/>
        <rFont val="Arial"/>
        <family val="2"/>
      </rPr>
      <t xml:space="preserve">                              </t>
    </r>
  </si>
  <si>
    <t>21-0154-00</t>
  </si>
  <si>
    <t>JOIN WEBEX MEETING</t>
  </si>
  <si>
    <t>9:00 AM -11:00 AM Thursday, March 17 2021 (UTC-05:00) Eastern Time (US &amp; Canada)</t>
  </si>
  <si>
    <t>10:00PM-12:00,   JST(UTC+9:00)  (Japan &amp; Korea)</t>
  </si>
  <si>
    <t xml:space="preserve"> Feasible Technologies for the Updated Technical Requirement in PHY and MAC</t>
  </si>
  <si>
    <t>CISCO WebEx</t>
  </si>
  <si>
    <t>May-2021-agenda</t>
  </si>
  <si>
    <t>15-21-0238-00</t>
  </si>
  <si>
    <t>Preparation for TG phase</t>
  </si>
  <si>
    <t>Complete PAR and CSD corresponding to questions of EC meeting and others</t>
  </si>
  <si>
    <t>Explanation of Prepared Final Drafts of PAR and CSD</t>
  </si>
  <si>
    <t>MAC to ensure enhanced dependability referring TSN of IEEE801.1</t>
  </si>
  <si>
    <t xml:space="preserve">   Channel and Environmental Models for Human and Vehicle Body Area Networks(HBAN and VBAN)</t>
  </si>
  <si>
    <t xml:space="preserve">   Reviewing Technical Requirement for the Amendment of IEEE802.15.6-2012</t>
  </si>
  <si>
    <t>[SG15.6a Meeting Agenda in May, 2021]</t>
  </si>
  <si>
    <t>[The author wants P802.15 to use the information in the document to conduct the proceedings of SG15.6a for amendment of IEEE802.15.6 with enhanced dependability successibly from IG-DEP.]</t>
  </si>
  <si>
    <t>Agenda of May 2021 Interim Meeting of SG15.6a Amendment of IEEE802.15.6-2012 with Enhanced Dependability</t>
  </si>
  <si>
    <t>Wednesday</t>
  </si>
  <si>
    <t>Tuesday</t>
  </si>
  <si>
    <t>Thursday</t>
  </si>
  <si>
    <t>Friday</t>
  </si>
  <si>
    <t>Sunday</t>
  </si>
  <si>
    <t>Monday</t>
  </si>
  <si>
    <t>EDT</t>
  </si>
  <si>
    <t>UTC</t>
  </si>
  <si>
    <t>JST</t>
  </si>
  <si>
    <t>SG15.6a</t>
  </si>
  <si>
    <t>TG7a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</si>
  <si>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</si>
  <si>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</si>
  <si>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</si>
  <si>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</si>
  <si>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</si>
  <si>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</si>
  <si>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</si>
  <si>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</si>
  <si>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TG9ma</t>
  </si>
  <si>
    <t>Joint SG15</t>
  </si>
  <si>
    <t>SC IETF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</si>
  <si>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</si>
  <si>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</si>
  <si>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</si>
  <si>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</si>
  <si>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</si>
  <si>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</si>
  <si>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</si>
  <si>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</si>
  <si>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</si>
  <si>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</si>
  <si>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 xml:space="preserve">          </t>
  </si>
  <si>
    <t>May 19 in EST</t>
  </si>
  <si>
    <t xml:space="preserve">May 19 in JST </t>
  </si>
  <si>
    <t xml:space="preserve">  PAR approvals and RevCom submissions</t>
  </si>
  <si>
    <t>802.15 Opening Plenary</t>
  </si>
  <si>
    <t>May 11 in EST</t>
  </si>
  <si>
    <t xml:space="preserve">May 11 in JST </t>
  </si>
  <si>
    <t xml:space="preserve">JOIN WEBEX MEETING
https://ieeesa.webex.com/ieeesa/j.php?MTID=m79e643e283077f34e02ad02c7fc968ec
Meeting number (access code): 173 623 8146
Meeting password: 80215Open
</t>
  </si>
  <si>
    <t>AGENDA SG15.6a MEETING</t>
  </si>
  <si>
    <t>SG15.6a(Enhanced Dependability of 15.6-2012) 1st Session</t>
  </si>
  <si>
    <t>21-0238-00</t>
  </si>
  <si>
    <t>21-0239-00</t>
  </si>
  <si>
    <t>Ryuji Kohno, 
Marco Hernandez</t>
  </si>
  <si>
    <t>May 12 in EST</t>
  </si>
  <si>
    <t>May 12 in JST</t>
  </si>
  <si>
    <t>Review of minutes of last meeting in March 2021</t>
  </si>
  <si>
    <t>21-0190-00</t>
  </si>
  <si>
    <t>SG15.6a &amp; IG DEP Activity for Amendment of IEEE802.15.6 Wireless BAN with Enhanced Dependability</t>
  </si>
  <si>
    <t>Review of Voting in EC Meeting to be SG15.6a</t>
  </si>
  <si>
    <t>Introducing TSN concepts to IEEE 802.15.6 BAN</t>
  </si>
  <si>
    <t>Misoo Kim</t>
  </si>
  <si>
    <t>21-0xxx-00</t>
  </si>
  <si>
    <t>Channel and Environment Models for Human and Vehicle Body Area Networks(HBAN and VBAN)</t>
  </si>
  <si>
    <r>
      <rPr>
        <b/>
        <sz val="12"/>
        <rFont val="Arial Narrow"/>
        <family val="2"/>
      </rPr>
      <t>Responses to EC's Comments and Others</t>
    </r>
    <r>
      <rPr>
        <sz val="10"/>
        <rFont val="Arial"/>
        <family val="2"/>
      </rPr>
      <t xml:space="preserve">                     </t>
    </r>
  </si>
  <si>
    <t>Harmonization between IG DEP and IG NG-UWB</t>
  </si>
  <si>
    <r>
      <t>•9</t>
    </r>
    <r>
      <rPr>
        <b/>
        <sz val="11"/>
        <color indexed="8"/>
        <rFont val="Arial"/>
        <family val="2"/>
      </rPr>
      <t>:00 AM - 11:00 AM Wednesday, May 12 2021 (UTC-05:00) EST (US &amp; Canada)</t>
    </r>
  </si>
  <si>
    <r>
      <t>•</t>
    </r>
    <r>
      <rPr>
        <b/>
        <sz val="11"/>
        <rFont val="ＭＳ Ｐゴシック"/>
        <family val="3"/>
      </rPr>
      <t>10</t>
    </r>
    <r>
      <rPr>
        <b/>
        <sz val="11"/>
        <rFont val="Arial"/>
        <family val="2"/>
      </rPr>
      <t xml:space="preserve">:00 PM - </t>
    </r>
    <r>
      <rPr>
        <b/>
        <sz val="11"/>
        <rFont val="ＭＳ Ｐゴシック"/>
        <family val="3"/>
      </rPr>
      <t>12</t>
    </r>
    <r>
      <rPr>
        <b/>
        <sz val="11"/>
        <rFont val="Arial"/>
        <family val="2"/>
      </rPr>
      <t>:00 P</t>
    </r>
    <r>
      <rPr>
        <b/>
        <sz val="11"/>
        <rFont val="ＭＳ Ｐゴシック"/>
        <family val="3"/>
      </rPr>
      <t>M Wednesday</t>
    </r>
    <r>
      <rPr>
        <b/>
        <sz val="11"/>
        <rFont val="Arial"/>
        <family val="2"/>
      </rPr>
      <t>, May 12 2021 (UTC-</t>
    </r>
    <r>
      <rPr>
        <b/>
        <sz val="11"/>
        <rFont val="ＭＳ Ｐゴシック"/>
        <family val="3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</rPr>
      <t>Japan &amp; Kore</t>
    </r>
    <r>
      <rPr>
        <b/>
        <sz val="11"/>
        <rFont val="Arial"/>
        <family val="2"/>
      </rPr>
      <t>a)</t>
    </r>
  </si>
  <si>
    <r>
      <t>•</t>
    </r>
    <r>
      <rPr>
        <b/>
        <sz val="11"/>
        <color indexed="8"/>
        <rFont val="Arial"/>
        <family val="2"/>
      </rPr>
      <t>Meeting link:       https://ieeesa.webex.com/ieeesa/j.php?MTID=m3a224ba076825e5eb57454858f28dd22</t>
    </r>
  </si>
  <si>
    <r>
      <t>•</t>
    </r>
    <r>
      <rPr>
        <b/>
        <sz val="11"/>
        <color indexed="8"/>
        <rFont val="Arial"/>
        <family val="2"/>
      </rPr>
      <t>Meeting number:   173 736 3816</t>
    </r>
  </si>
  <si>
    <r>
      <t>•</t>
    </r>
    <r>
      <rPr>
        <b/>
        <sz val="11"/>
        <color indexed="8"/>
        <rFont val="Arial"/>
        <family val="2"/>
      </rPr>
      <t>Password:              802156a</t>
    </r>
  </si>
  <si>
    <t>2021/05/13 Thurday</t>
  </si>
  <si>
    <t>2021/5/12 Wednesday</t>
  </si>
  <si>
    <t>SG15.6a(Enhanced Dependability of 15.6-2012) 2nd Session</t>
  </si>
  <si>
    <t>IEEE 802 Criteria for Standards Development draft for P802.15.6a Amendment – Body Area Networks</t>
  </si>
  <si>
    <t>IEEE 802.15.6a PAR last draft</t>
  </si>
  <si>
    <t>Updated Draft of PAR for P802.15.6a of Amendment of BAN</t>
  </si>
  <si>
    <t>Updated Draft of CSD for P802.15.6a of Amendment of BAN</t>
  </si>
  <si>
    <t>Ryuji Kohno, Marco Hernandez, Takumi Kobayashi, Minsoo Kim</t>
  </si>
  <si>
    <t>Solution for Harmonization with SG 15.4ab (NG-UWB), SG15.14 (UWB-NS), SG15.15 (NB-NS) and others</t>
  </si>
  <si>
    <t>Discussion for Updated Drafts of PAR and CSD</t>
  </si>
  <si>
    <t>May 13 in JST</t>
  </si>
  <si>
    <t>May 13 in EST</t>
  </si>
  <si>
    <t>SG15.6a 2nd Session</t>
  </si>
  <si>
    <r>
      <t>•</t>
    </r>
    <r>
      <rPr>
        <b/>
        <sz val="14"/>
        <rFont val="Yu Gothic"/>
        <family val="3"/>
      </rPr>
      <t>9:00 AM</t>
    </r>
    <r>
      <rPr>
        <b/>
        <sz val="14"/>
        <color indexed="8"/>
        <rFont val="Arial"/>
        <family val="2"/>
      </rPr>
      <t xml:space="preserve"> - 11:00 AM Thursday, May 13 2021 (UTC-05:00) EST (US &amp; Canada)</t>
    </r>
  </si>
  <si>
    <r>
      <t>•</t>
    </r>
    <r>
      <rPr>
        <b/>
        <sz val="14"/>
        <rFont val="Yu Gothic"/>
        <family val="3"/>
      </rPr>
      <t>10:00 PM</t>
    </r>
    <r>
      <rPr>
        <b/>
        <sz val="14"/>
        <rFont val="Arial"/>
        <family val="2"/>
      </rPr>
      <t xml:space="preserve"> - 12:00 PM Thursday, May 13 2021 (UTC-+09:00) JST&amp;KST (Japan &amp; Korea)</t>
    </r>
  </si>
  <si>
    <r>
      <t>•</t>
    </r>
    <r>
      <rPr>
        <b/>
        <sz val="14"/>
        <color indexed="8"/>
        <rFont val="Arial"/>
        <family val="2"/>
      </rPr>
      <t>Meeting link:       https://ieeesa.webex.com/ieeesa/j.php?MTID=m3a224ba076825e5eb57454858f28dd22</t>
    </r>
  </si>
  <si>
    <r>
      <t>•</t>
    </r>
    <r>
      <rPr>
        <b/>
        <sz val="14"/>
        <color indexed="8"/>
        <rFont val="Arial"/>
        <family val="2"/>
      </rPr>
      <t>Meeting number:   173 787 9956</t>
    </r>
  </si>
  <si>
    <r>
      <t>•</t>
    </r>
    <r>
      <rPr>
        <b/>
        <sz val="14"/>
        <color indexed="8"/>
        <rFont val="Arial"/>
        <family val="2"/>
      </rPr>
      <t>Password:           802156a</t>
    </r>
  </si>
  <si>
    <t>SG15.6a(Enhanced Dependability of 15.6-2012) 3rd Session</t>
  </si>
  <si>
    <t>2021/05/18 Tuesday</t>
  </si>
  <si>
    <t>May 18 in JST</t>
  </si>
  <si>
    <t>May 18 in EST</t>
  </si>
  <si>
    <t>Review of Previous Discussion in last meetings</t>
  </si>
  <si>
    <t>Ryuji Kohno, Marco Hernandez, Takumi Kobayashi, Minsoo Kim
 &amp; Ryuji Kohno</t>
  </si>
  <si>
    <t>Time Line of Amendment of IEEE802.15.6 BAN through TG</t>
  </si>
  <si>
    <r>
      <t>•</t>
    </r>
    <r>
      <rPr>
        <b/>
        <sz val="14"/>
        <rFont val="Yu Gothic"/>
        <family val="3"/>
      </rPr>
      <t>9:00 AM</t>
    </r>
    <r>
      <rPr>
        <b/>
        <sz val="14"/>
        <color indexed="8"/>
        <rFont val="Arial"/>
        <family val="2"/>
      </rPr>
      <t xml:space="preserve"> -11:00 AM Tuesday, May 18th 2021 EST</t>
    </r>
  </si>
  <si>
    <t>•10:00 PM - 12:00 PM Tuesday, May 18th 2021 JST&amp;KST (Japan &amp; Korea)</t>
  </si>
  <si>
    <r>
      <t>•</t>
    </r>
    <r>
      <rPr>
        <b/>
        <sz val="14"/>
        <color indexed="8"/>
        <rFont val="Arial"/>
        <family val="2"/>
      </rPr>
      <t>Meeting link:         https://ieeesa.webex.com/ieeesa/j.php?MTID=mf23739e3131b31dae7fc973645f0cefe</t>
    </r>
  </si>
  <si>
    <r>
      <t>•</t>
    </r>
    <r>
      <rPr>
        <b/>
        <sz val="14"/>
        <color indexed="8"/>
        <rFont val="Arial"/>
        <family val="2"/>
      </rPr>
      <t>Meeting number:   173 482 1159</t>
    </r>
  </si>
  <si>
    <r>
      <t>•</t>
    </r>
    <r>
      <rPr>
        <b/>
        <sz val="14"/>
        <color indexed="8"/>
        <rFont val="Arial"/>
        <family val="2"/>
      </rPr>
      <t>Password:             802156a</t>
    </r>
  </si>
  <si>
    <t>https://ieeesa.webex.com/ieeesa/j.php?MTID=mb6dfb9fe1a4d0e5ce03d333ae31a4515</t>
  </si>
  <si>
    <t>Meeting number (access code): 173 583 9512</t>
  </si>
  <si>
    <t>Meeting password: 80215Close</t>
  </si>
  <si>
    <t>Meeting number (access code): 173 623 8146</t>
  </si>
  <si>
    <t>Meeting password: 80215Open</t>
  </si>
  <si>
    <t>SG15.6a</t>
  </si>
  <si>
    <t>WG Opening Meeting</t>
  </si>
  <si>
    <t>21-0180-01</t>
  </si>
  <si>
    <t xml:space="preserve">Finalizing draft PAR </t>
  </si>
  <si>
    <t>Finalizing draft CSD</t>
  </si>
  <si>
    <t>Updating Technical Requirement for Amendment of WBAN IEEE802.15.6-2012</t>
  </si>
  <si>
    <r>
      <rPr>
        <b/>
        <sz val="14"/>
        <rFont val="Arial Narrow"/>
        <family val="2"/>
      </rPr>
      <t>Updated Draft of PAR for P802.15.6a of Amendment of WBAN IEEE802.15.6-2012</t>
    </r>
    <r>
      <rPr>
        <sz val="14"/>
        <rFont val="Arial"/>
        <family val="2"/>
      </rPr>
      <t xml:space="preserve">                     </t>
    </r>
  </si>
  <si>
    <t>Updated Draft of CSD for P802.15.6a of Amendment of WBAN IEEE802.15.6-2012</t>
  </si>
  <si>
    <t>SG15.6a(Amendment of IEEE802.15.6-2012 with Enhanced Dependability) May Meeting Agenda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</si>
</sst>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€&quot;#,##0_);\(&quot;€&quot;#,##0\)"/>
    <numFmt numFmtId="201" formatCode="&quot;€&quot;#,##0_);[Red]\(&quot;€&quot;#,##0\)"/>
    <numFmt numFmtId="202" formatCode="&quot;€&quot;#,##0.00_);\(&quot;€&quot;#,##0.00\)"/>
    <numFmt numFmtId="203" formatCode="&quot;€&quot;#,##0.00_);[Red]\(&quot;€&quot;#,##0.00\)"/>
    <numFmt numFmtId="204" formatCode="_(&quot;€&quot;* #,##0_);_(&quot;€&quot;* \(#,##0\);_(&quot;€&quot;* &quot;-&quot;_);_(@_)"/>
    <numFmt numFmtId="205" formatCode="_(&quot;€&quot;* #,##0.00_);_(&quot;€&quot;* \(#,##0.00\);_(&quot;€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-409]dddd\,\ mmmm\ d\,\ yyyy"/>
    <numFmt numFmtId="229" formatCode="[$]ggge&quot;年&quot;m&quot;月&quot;d&quot;日&quot;;@"/>
    <numFmt numFmtId="230" formatCode="[$]gge&quot;年&quot;m&quot;月&quot;d&quot;日&quot;;@"/>
    <numFmt numFmtId="231" formatCode="[$-409]d\-mmm;@"/>
    <numFmt numFmtId="232" formatCode="h:mm;@"/>
  </numFmts>
  <fonts count="11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color indexed="63"/>
      <name val="Courier New"/>
      <family val="3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sz val="12"/>
      <name val="Courier"/>
      <family val="3"/>
    </font>
    <font>
      <sz val="12"/>
      <color indexed="8"/>
      <name val="Helvetica"/>
      <family val="2"/>
    </font>
    <font>
      <b/>
      <sz val="14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sz val="12"/>
      <color theme="1"/>
      <name val="Helvetica"/>
      <family val="2"/>
    </font>
    <font>
      <b/>
      <sz val="12"/>
      <color rgb="FF000000"/>
      <name val="Arial"/>
      <family val="2"/>
    </font>
    <font>
      <b/>
      <u val="single"/>
      <sz val="12"/>
      <color rgb="FF0000FF"/>
      <name val="Arial"/>
      <family val="2"/>
    </font>
    <font>
      <b/>
      <u val="single"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5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3" fillId="31" borderId="4" applyNumberFormat="0" applyAlignment="0" applyProtection="0"/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96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7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8" fillId="0" borderId="0" xfId="38" applyNumberFormat="1" applyFont="1" applyAlignment="1">
      <alignment horizontal="left" readingOrder="1"/>
      <protection/>
    </xf>
    <xf numFmtId="208" fontId="98" fillId="0" borderId="0" xfId="38" applyNumberFormat="1" applyFont="1" applyAlignment="1">
      <alignment horizontal="left" readingOrder="1"/>
      <protection/>
    </xf>
    <xf numFmtId="0" fontId="98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9" fillId="0" borderId="0" xfId="38" applyFont="1" applyAlignment="1">
      <alignment horizontal="left" readingOrder="1"/>
      <protection/>
    </xf>
    <xf numFmtId="0" fontId="98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0" fontId="100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01" fillId="0" borderId="0" xfId="38" applyFont="1" applyAlignment="1">
      <alignment wrapText="1"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 horizontal="left" vertical="top" wrapText="1" indent="4"/>
    </xf>
    <xf numFmtId="0" fontId="104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104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105" fillId="0" borderId="0" xfId="38" applyFont="1">
      <alignment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101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106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38" applyFont="1" applyAlignment="1">
      <alignment vertical="top"/>
      <protection/>
    </xf>
    <xf numFmtId="0" fontId="31" fillId="0" borderId="0" xfId="38" applyFont="1" applyAlignment="1">
      <alignment vertical="center" wrapText="1"/>
      <protection/>
    </xf>
    <xf numFmtId="0" fontId="0" fillId="0" borderId="0" xfId="38" applyFont="1" applyAlignment="1">
      <alignment horizontal="left" wrapText="1"/>
      <protection/>
    </xf>
    <xf numFmtId="0" fontId="33" fillId="0" borderId="0" xfId="38" applyFont="1" applyAlignment="1">
      <alignment horizontal="center" wrapText="1"/>
      <protection/>
    </xf>
    <xf numFmtId="0" fontId="14" fillId="0" borderId="0" xfId="38" applyFont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01" fillId="0" borderId="0" xfId="38" applyFont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33" fillId="0" borderId="0" xfId="38" applyFont="1" applyAlignment="1">
      <alignment vertical="top"/>
      <protection/>
    </xf>
    <xf numFmtId="0" fontId="31" fillId="0" borderId="0" xfId="0" applyFont="1" applyAlignment="1">
      <alignment horizontal="left" vertical="center" indent="3" readingOrder="1"/>
    </xf>
    <xf numFmtId="0" fontId="33" fillId="0" borderId="0" xfId="38" applyFont="1">
      <alignment/>
      <protection/>
    </xf>
    <xf numFmtId="0" fontId="33" fillId="0" borderId="0" xfId="38" applyFont="1" applyAlignment="1">
      <alignment horizontal="center" vertical="top"/>
      <protection/>
    </xf>
    <xf numFmtId="0" fontId="23" fillId="0" borderId="0" xfId="38" applyFont="1" applyAlignment="1">
      <alignment vertical="top"/>
      <protection/>
    </xf>
    <xf numFmtId="0" fontId="23" fillId="0" borderId="0" xfId="0" applyFont="1" applyAlignment="1">
      <alignment horizontal="left" vertical="center" indent="3" readingOrder="1"/>
    </xf>
    <xf numFmtId="0" fontId="27" fillId="0" borderId="0" xfId="38" applyFont="1" applyAlignment="1">
      <alignment vertical="center" wrapText="1"/>
      <protection/>
    </xf>
    <xf numFmtId="0" fontId="107" fillId="0" borderId="0" xfId="0" applyFont="1" applyAlignment="1">
      <alignment horizontal="left" vertical="center" indent="3" readingOrder="1"/>
    </xf>
    <xf numFmtId="0" fontId="24" fillId="0" borderId="0" xfId="38" applyFont="1" applyAlignment="1">
      <alignment horizontal="left" wrapText="1"/>
      <protection/>
    </xf>
    <xf numFmtId="223" fontId="23" fillId="0" borderId="0" xfId="38" applyNumberFormat="1" applyFont="1" applyAlignment="1">
      <alignment vertical="center"/>
      <protection/>
    </xf>
    <xf numFmtId="211" fontId="107" fillId="0" borderId="0" xfId="38" applyNumberFormat="1" applyFont="1" applyAlignment="1">
      <alignment horizontal="center"/>
      <protection/>
    </xf>
    <xf numFmtId="211" fontId="107" fillId="0" borderId="0" xfId="38" applyNumberFormat="1" applyFont="1" applyAlignment="1">
      <alignment horizontal="center" vertical="center"/>
      <protection/>
    </xf>
    <xf numFmtId="0" fontId="108" fillId="0" borderId="0" xfId="38" applyFont="1" applyAlignment="1">
      <alignment horizontal="center"/>
      <protection/>
    </xf>
    <xf numFmtId="21" fontId="107" fillId="0" borderId="0" xfId="38" applyNumberFormat="1" applyFont="1">
      <alignment/>
      <protection/>
    </xf>
    <xf numFmtId="0" fontId="109" fillId="0" borderId="0" xfId="0" applyFont="1" applyAlignment="1">
      <alignment/>
    </xf>
    <xf numFmtId="0" fontId="82" fillId="0" borderId="0" xfId="51" applyAlignment="1" applyProtection="1">
      <alignment/>
      <protection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31" fillId="0" borderId="0" xfId="38" applyFont="1">
      <alignment/>
      <protection/>
    </xf>
    <xf numFmtId="0" fontId="112" fillId="0" borderId="0" xfId="0" applyFont="1" applyAlignment="1">
      <alignment/>
    </xf>
    <xf numFmtId="14" fontId="3" fillId="0" borderId="0" xfId="38" applyNumberFormat="1" applyFont="1" applyAlignment="1">
      <alignment horizontal="center"/>
      <protection/>
    </xf>
    <xf numFmtId="209" fontId="10" fillId="0" borderId="0" xfId="38" applyNumberFormat="1" applyFont="1" applyAlignment="1">
      <alignment horizontal="left" wrapText="1"/>
      <protection/>
    </xf>
    <xf numFmtId="0" fontId="0" fillId="0" borderId="0" xfId="38" applyFont="1">
      <alignment/>
      <protection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3" fontId="12" fillId="0" borderId="16" xfId="58" applyFont="1" applyBorder="1" applyAlignment="1">
      <alignment horizontal="center"/>
    </xf>
    <xf numFmtId="183" fontId="12" fillId="0" borderId="15" xfId="58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231" fontId="12" fillId="0" borderId="18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231" fontId="12" fillId="0" borderId="20" xfId="0" applyNumberFormat="1" applyFont="1" applyBorder="1" applyAlignment="1">
      <alignment horizontal="center"/>
    </xf>
    <xf numFmtId="231" fontId="12" fillId="0" borderId="21" xfId="0" applyNumberFormat="1" applyFont="1" applyBorder="1" applyAlignment="1">
      <alignment horizontal="center"/>
    </xf>
    <xf numFmtId="231" fontId="12" fillId="0" borderId="22" xfId="0" applyNumberFormat="1" applyFont="1" applyBorder="1" applyAlignment="1">
      <alignment horizontal="center"/>
    </xf>
    <xf numFmtId="231" fontId="12" fillId="0" borderId="18" xfId="0" applyNumberFormat="1" applyFont="1" applyBorder="1" applyAlignment="1">
      <alignment horizontal="center"/>
    </xf>
    <xf numFmtId="232" fontId="12" fillId="0" borderId="0" xfId="0" applyNumberFormat="1" applyFont="1" applyAlignment="1">
      <alignment/>
    </xf>
    <xf numFmtId="232" fontId="12" fillId="0" borderId="23" xfId="0" applyNumberFormat="1" applyFont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Alignment="1">
      <alignment/>
    </xf>
    <xf numFmtId="231" fontId="12" fillId="35" borderId="26" xfId="0" applyNumberFormat="1" applyFont="1" applyFill="1" applyBorder="1" applyAlignment="1">
      <alignment horizontal="center"/>
    </xf>
    <xf numFmtId="231" fontId="12" fillId="35" borderId="0" xfId="0" applyNumberFormat="1" applyFont="1" applyFill="1" applyAlignment="1">
      <alignment horizontal="center"/>
    </xf>
    <xf numFmtId="231" fontId="12" fillId="35" borderId="26" xfId="0" applyNumberFormat="1" applyFont="1" applyFill="1" applyBorder="1" applyAlignment="1">
      <alignment/>
    </xf>
    <xf numFmtId="231" fontId="12" fillId="35" borderId="0" xfId="0" applyNumberFormat="1" applyFont="1" applyFill="1" applyAlignment="1">
      <alignment/>
    </xf>
    <xf numFmtId="0" fontId="21" fillId="35" borderId="26" xfId="0" applyFont="1" applyFill="1" applyBorder="1" applyAlignment="1">
      <alignment/>
    </xf>
    <xf numFmtId="0" fontId="21" fillId="35" borderId="0" xfId="0" applyFont="1" applyFill="1" applyAlignment="1">
      <alignment/>
    </xf>
    <xf numFmtId="232" fontId="12" fillId="35" borderId="24" xfId="0" applyNumberFormat="1" applyFont="1" applyFill="1" applyBorder="1" applyAlignment="1">
      <alignment/>
    </xf>
    <xf numFmtId="0" fontId="0" fillId="35" borderId="27" xfId="0" applyFill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6" borderId="3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35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wrapText="1"/>
    </xf>
    <xf numFmtId="0" fontId="21" fillId="35" borderId="0" xfId="0" applyFont="1" applyFill="1" applyAlignment="1">
      <alignment wrapText="1"/>
    </xf>
    <xf numFmtId="0" fontId="21" fillId="35" borderId="26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1" fillId="35" borderId="25" xfId="0" applyFont="1" applyFill="1" applyBorder="1" applyAlignment="1">
      <alignment/>
    </xf>
    <xf numFmtId="232" fontId="12" fillId="0" borderId="36" xfId="0" applyNumberFormat="1" applyFont="1" applyBorder="1" applyAlignment="1">
      <alignment/>
    </xf>
    <xf numFmtId="232" fontId="12" fillId="35" borderId="37" xfId="0" applyNumberFormat="1" applyFont="1" applyFill="1" applyBorder="1" applyAlignment="1">
      <alignment/>
    </xf>
    <xf numFmtId="0" fontId="21" fillId="35" borderId="38" xfId="0" applyFont="1" applyFill="1" applyBorder="1" applyAlignment="1">
      <alignment wrapText="1"/>
    </xf>
    <xf numFmtId="0" fontId="21" fillId="35" borderId="39" xfId="0" applyFont="1" applyFill="1" applyBorder="1" applyAlignment="1">
      <alignment wrapText="1"/>
    </xf>
    <xf numFmtId="0" fontId="21" fillId="35" borderId="36" xfId="0" applyFont="1" applyFill="1" applyBorder="1" applyAlignment="1">
      <alignment/>
    </xf>
    <xf numFmtId="0" fontId="21" fillId="35" borderId="39" xfId="0" applyFont="1" applyFill="1" applyBorder="1" applyAlignment="1">
      <alignment/>
    </xf>
    <xf numFmtId="0" fontId="21" fillId="35" borderId="36" xfId="0" applyFont="1" applyFill="1" applyBorder="1" applyAlignment="1">
      <alignment wrapText="1"/>
    </xf>
    <xf numFmtId="0" fontId="21" fillId="35" borderId="37" xfId="0" applyFont="1" applyFill="1" applyBorder="1" applyAlignment="1">
      <alignment wrapText="1"/>
    </xf>
    <xf numFmtId="0" fontId="21" fillId="35" borderId="38" xfId="0" applyFont="1" applyFill="1" applyBorder="1" applyAlignment="1">
      <alignment/>
    </xf>
    <xf numFmtId="232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0" fontId="113" fillId="0" borderId="0" xfId="0" applyFont="1" applyAlignment="1">
      <alignment/>
    </xf>
    <xf numFmtId="0" fontId="31" fillId="0" borderId="0" xfId="38" applyFont="1" applyAlignment="1">
      <alignment horizontal="center" wrapText="1"/>
      <protection/>
    </xf>
    <xf numFmtId="0" fontId="0" fillId="0" borderId="0" xfId="38" applyFont="1" applyAlignment="1">
      <alignment horizontal="left" vertical="center" wrapText="1"/>
      <protection/>
    </xf>
    <xf numFmtId="0" fontId="114" fillId="0" borderId="0" xfId="38" applyFont="1" applyAlignment="1">
      <alignment horizontal="center" vertical="center" wrapText="1"/>
      <protection/>
    </xf>
    <xf numFmtId="211" fontId="106" fillId="0" borderId="0" xfId="38" applyNumberFormat="1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center"/>
      <protection/>
    </xf>
    <xf numFmtId="0" fontId="23" fillId="0" borderId="0" xfId="38" applyFont="1" applyAlignment="1">
      <alignment horizontal="left" vertical="center" wrapText="1"/>
      <protection/>
    </xf>
    <xf numFmtId="0" fontId="82" fillId="37" borderId="34" xfId="51" applyFill="1" applyBorder="1" applyAlignment="1" applyProtection="1">
      <alignment horizontal="center" vertical="center"/>
      <protection/>
    </xf>
    <xf numFmtId="0" fontId="82" fillId="37" borderId="35" xfId="51" applyFill="1" applyBorder="1" applyAlignment="1" applyProtection="1">
      <alignment horizontal="center" vertical="center"/>
      <protection/>
    </xf>
    <xf numFmtId="0" fontId="115" fillId="38" borderId="40" xfId="51" applyFont="1" applyFill="1" applyBorder="1" applyAlignment="1" applyProtection="1">
      <alignment horizontal="center" vertical="center" wrapText="1"/>
      <protection/>
    </xf>
    <xf numFmtId="0" fontId="115" fillId="38" borderId="31" xfId="51" applyFont="1" applyFill="1" applyBorder="1" applyAlignment="1" applyProtection="1">
      <alignment horizontal="center" vertical="center" wrapText="1"/>
      <protection/>
    </xf>
    <xf numFmtId="0" fontId="12" fillId="38" borderId="34" xfId="0" applyFont="1" applyFill="1" applyBorder="1" applyAlignment="1">
      <alignment horizontal="center" vertical="center"/>
    </xf>
    <xf numFmtId="0" fontId="12" fillId="38" borderId="28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 wrapText="1"/>
    </xf>
    <xf numFmtId="0" fontId="116" fillId="38" borderId="11" xfId="51" applyFont="1" applyFill="1" applyBorder="1" applyAlignment="1" applyProtection="1">
      <alignment horizontal="center" vertical="center" wrapText="1"/>
      <protection/>
    </xf>
    <xf numFmtId="0" fontId="116" fillId="38" borderId="31" xfId="51" applyFont="1" applyFill="1" applyBorder="1" applyAlignment="1" applyProtection="1">
      <alignment horizontal="center" vertical="center" wrapText="1"/>
      <protection/>
    </xf>
    <xf numFmtId="232" fontId="115" fillId="38" borderId="41" xfId="51" applyNumberFormat="1" applyFont="1" applyFill="1" applyBorder="1" applyAlignment="1" applyProtection="1">
      <alignment horizontal="center" vertical="center"/>
      <protection/>
    </xf>
    <xf numFmtId="0" fontId="115" fillId="38" borderId="21" xfId="51" applyFont="1" applyFill="1" applyBorder="1" applyAlignment="1" applyProtection="1">
      <alignment horizontal="center" vertical="center" wrapText="1"/>
      <protection/>
    </xf>
    <xf numFmtId="0" fontId="115" fillId="38" borderId="22" xfId="51" applyFont="1" applyFill="1" applyBorder="1" applyAlignment="1" applyProtection="1">
      <alignment horizontal="center" vertical="center" wrapText="1"/>
      <protection/>
    </xf>
    <xf numFmtId="0" fontId="21" fillId="38" borderId="35" xfId="0" applyFont="1" applyFill="1" applyBorder="1" applyAlignment="1">
      <alignment horizontal="center" vertical="center"/>
    </xf>
    <xf numFmtId="0" fontId="21" fillId="38" borderId="30" xfId="0" applyFont="1" applyFill="1" applyBorder="1" applyAlignment="1">
      <alignment horizontal="center" vertical="center"/>
    </xf>
    <xf numFmtId="0" fontId="21" fillId="38" borderId="23" xfId="0" applyFont="1" applyFill="1" applyBorder="1" applyAlignment="1">
      <alignment horizontal="center" vertical="center"/>
    </xf>
    <xf numFmtId="0" fontId="21" fillId="38" borderId="32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 wrapText="1"/>
    </xf>
    <xf numFmtId="0" fontId="116" fillId="38" borderId="18" xfId="51" applyFont="1" applyFill="1" applyBorder="1" applyAlignment="1" applyProtection="1">
      <alignment horizontal="center" vertical="center" wrapText="1"/>
      <protection/>
    </xf>
    <xf numFmtId="0" fontId="116" fillId="38" borderId="22" xfId="51" applyFont="1" applyFill="1" applyBorder="1" applyAlignment="1" applyProtection="1">
      <alignment horizontal="center" vertical="center" wrapText="1"/>
      <protection/>
    </xf>
    <xf numFmtId="0" fontId="12" fillId="38" borderId="40" xfId="0" applyFont="1" applyFill="1" applyBorder="1" applyAlignment="1">
      <alignment horizontal="center" vertical="center" wrapText="1"/>
    </xf>
    <xf numFmtId="0" fontId="12" fillId="38" borderId="31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 wrapText="1"/>
    </xf>
    <xf numFmtId="0" fontId="21" fillId="38" borderId="35" xfId="0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232" fontId="82" fillId="38" borderId="27" xfId="51" applyNumberFormat="1" applyFill="1" applyBorder="1" applyAlignment="1" applyProtection="1">
      <alignment horizontal="center" vertical="top" wrapText="1"/>
      <protection/>
    </xf>
    <xf numFmtId="0" fontId="12" fillId="39" borderId="34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center" vertical="center" wrapText="1"/>
    </xf>
    <xf numFmtId="232" fontId="82" fillId="38" borderId="20" xfId="51" applyNumberFormat="1" applyFill="1" applyBorder="1" applyAlignment="1" applyProtection="1">
      <alignment horizontal="center" vertical="top" wrapText="1"/>
      <protection/>
    </xf>
    <xf numFmtId="0" fontId="12" fillId="39" borderId="35" xfId="0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 horizontal="center" vertical="center" wrapText="1"/>
    </xf>
    <xf numFmtId="0" fontId="21" fillId="38" borderId="19" xfId="0" applyFont="1" applyFill="1" applyBorder="1" applyAlignment="1">
      <alignment horizontal="center" vertical="center"/>
    </xf>
    <xf numFmtId="0" fontId="82" fillId="37" borderId="12" xfId="51" applyFill="1" applyBorder="1" applyAlignment="1" applyProtection="1">
      <alignment horizontal="center" vertical="center"/>
      <protection/>
    </xf>
    <xf numFmtId="0" fontId="82" fillId="37" borderId="23" xfId="51" applyFill="1" applyBorder="1" applyAlignment="1" applyProtection="1">
      <alignment horizontal="center" vertical="center"/>
      <protection/>
    </xf>
    <xf numFmtId="0" fontId="82" fillId="37" borderId="31" xfId="51" applyFill="1" applyBorder="1" applyAlignment="1" applyProtection="1">
      <alignment horizontal="center" vertical="center"/>
      <protection/>
    </xf>
    <xf numFmtId="0" fontId="82" fillId="37" borderId="26" xfId="5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561975</xdr:colOff>
      <xdr:row>37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95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eeesa.webex.com/ieeesa/j.php?MTID=mfef1edec03d1b89f3cae37b46364b658" TargetMode="External" /><Relationship Id="rId2" Type="http://schemas.openxmlformats.org/officeDocument/2006/relationships/hyperlink" Target="https://ieeesa.webex.com/ieeesa/j.php?MTID=mb3ea97c89a1806cf72ba307726b2087a" TargetMode="External" /><Relationship Id="rId3" Type="http://schemas.openxmlformats.org/officeDocument/2006/relationships/hyperlink" Target="https://ieeesa.webex.com/ieeesa/j.php?MTID=mdd4c8a105bd54825399c84c0a9723f8b" TargetMode="External" /><Relationship Id="rId4" Type="http://schemas.openxmlformats.org/officeDocument/2006/relationships/hyperlink" Target="https://ieeesa.webex.com/ieeesa/j.php?MTID=m3a224ba076825e5eb57454858f28dd22" TargetMode="External" /><Relationship Id="rId5" Type="http://schemas.openxmlformats.org/officeDocument/2006/relationships/hyperlink" Target="https://ieeesa.webex.com/ieeesa/j.php?MTID=m3a224ba076825e5eb57454858f28dd22" TargetMode="External" /><Relationship Id="rId6" Type="http://schemas.openxmlformats.org/officeDocument/2006/relationships/hyperlink" Target="https://ieeesa.webex.com/ieeesa/j.php?MTID=mf23739e3131b31dae7fc973645f0cef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ieeesa.webex.com/ieeesa/j.php?MTID=mb6dfb9fe1a4d0e5ce03d333ae31a4515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zoomScale="80" zoomScaleNormal="80" zoomScalePageLayoutView="0" workbookViewId="0" topLeftCell="A10">
      <selection activeCell="D3" sqref="D3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181</v>
      </c>
      <c r="E3" s="5"/>
    </row>
    <row r="4" spans="2:3" ht="20.25">
      <c r="B4" s="3" t="s">
        <v>2</v>
      </c>
      <c r="C4" s="6">
        <v>44321</v>
      </c>
    </row>
    <row r="5" ht="20.25">
      <c r="B5" s="3" t="s">
        <v>35</v>
      </c>
    </row>
    <row r="6" ht="20.25">
      <c r="B6" s="7" t="s">
        <v>36</v>
      </c>
    </row>
    <row r="7" ht="20.25">
      <c r="B7" s="7" t="s">
        <v>37</v>
      </c>
    </row>
    <row r="8" ht="20.25">
      <c r="B8" s="8" t="s">
        <v>27</v>
      </c>
    </row>
    <row r="9" ht="15">
      <c r="B9" s="9"/>
    </row>
    <row r="10" spans="2:3" ht="20.25">
      <c r="B10" s="3" t="s">
        <v>3</v>
      </c>
      <c r="C10" s="4" t="s">
        <v>73</v>
      </c>
    </row>
    <row r="12" spans="2:3" ht="20.25">
      <c r="B12" s="3" t="s">
        <v>4</v>
      </c>
      <c r="C12" s="4" t="s">
        <v>74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zoomScalePageLayoutView="0" workbookViewId="0" topLeftCell="A22">
      <selection activeCell="B15" sqref="B15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4" width="12.8515625" style="2" customWidth="1"/>
    <col min="5" max="16384" width="9.140625" style="2" customWidth="1"/>
  </cols>
  <sheetData>
    <row r="1" spans="2:3" ht="15">
      <c r="B1" s="70" t="s">
        <v>28</v>
      </c>
      <c r="C1" s="71" t="s">
        <v>65</v>
      </c>
    </row>
    <row r="2" spans="2:3" ht="15">
      <c r="B2" s="70" t="s">
        <v>29</v>
      </c>
      <c r="C2" s="71" t="s">
        <v>66</v>
      </c>
    </row>
    <row r="3" spans="2:3" ht="15">
      <c r="B3" s="70" t="s">
        <v>30</v>
      </c>
      <c r="C3" s="72">
        <v>44321</v>
      </c>
    </row>
    <row r="4" spans="1:2" ht="19.5">
      <c r="A4" s="30"/>
      <c r="B4" s="31" t="s">
        <v>75</v>
      </c>
    </row>
    <row r="5" spans="1:2" ht="15">
      <c r="A5" s="30"/>
      <c r="B5" s="146"/>
    </row>
    <row r="6" spans="1:2" ht="15">
      <c r="A6" s="30"/>
      <c r="B6" s="147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67</v>
      </c>
    </row>
    <row r="10" ht="15">
      <c r="B10" s="32" t="s">
        <v>68</v>
      </c>
    </row>
    <row r="11" spans="1:2" ht="15">
      <c r="A11" s="19">
        <v>2</v>
      </c>
      <c r="B11" s="19" t="s">
        <v>69</v>
      </c>
    </row>
    <row r="12" ht="15">
      <c r="B12" s="32" t="s">
        <v>70</v>
      </c>
    </row>
    <row r="13" ht="12">
      <c r="B13" s="148" t="s">
        <v>71</v>
      </c>
    </row>
    <row r="14" ht="12">
      <c r="B14" s="148" t="s">
        <v>72</v>
      </c>
    </row>
    <row r="15" spans="1:2" ht="15">
      <c r="A15" s="19">
        <v>2</v>
      </c>
      <c r="B15" s="19" t="s">
        <v>17</v>
      </c>
    </row>
    <row r="16" spans="1:2" ht="15">
      <c r="A16" s="19"/>
      <c r="B16" s="214" t="s">
        <v>111</v>
      </c>
    </row>
    <row r="17" ht="15">
      <c r="A17" s="19"/>
    </row>
    <row r="18" ht="15">
      <c r="B18" s="32"/>
    </row>
    <row r="19" ht="15">
      <c r="B19" s="32"/>
    </row>
    <row r="20" spans="2:3" ht="15">
      <c r="B20" s="34" t="s">
        <v>18</v>
      </c>
      <c r="C20" s="33"/>
    </row>
    <row r="22" ht="12">
      <c r="B22" s="35" t="s">
        <v>19</v>
      </c>
    </row>
    <row r="23" ht="12">
      <c r="B23" s="35" t="s">
        <v>20</v>
      </c>
    </row>
    <row r="24" ht="12">
      <c r="B24" s="35" t="s">
        <v>21</v>
      </c>
    </row>
    <row r="25" ht="12">
      <c r="B25" s="35" t="s">
        <v>22</v>
      </c>
    </row>
    <row r="26" ht="12">
      <c r="B26" s="35" t="s">
        <v>23</v>
      </c>
    </row>
    <row r="27" ht="12">
      <c r="B27" s="36"/>
    </row>
    <row r="28" ht="15">
      <c r="B28" s="19" t="s">
        <v>24</v>
      </c>
    </row>
    <row r="31" ht="12">
      <c r="B31" s="40"/>
    </row>
    <row r="32" ht="12">
      <c r="B32" s="40"/>
    </row>
    <row r="33" ht="15">
      <c r="B33" s="41"/>
    </row>
    <row r="34" ht="15">
      <c r="B34" s="41"/>
    </row>
    <row r="35" ht="15">
      <c r="B35" s="41"/>
    </row>
    <row r="36" ht="15">
      <c r="B36" s="41"/>
    </row>
    <row r="37" ht="15">
      <c r="B37" s="41"/>
    </row>
    <row r="38" ht="15">
      <c r="B38" s="41"/>
    </row>
    <row r="39" ht="15">
      <c r="B39" s="37"/>
    </row>
    <row r="40" ht="15">
      <c r="B40" s="37"/>
    </row>
    <row r="41" ht="15">
      <c r="B41" s="37"/>
    </row>
    <row r="42" ht="15">
      <c r="B42" s="37"/>
    </row>
    <row r="43" ht="15">
      <c r="B43" s="37"/>
    </row>
    <row r="44" ht="15">
      <c r="B44" s="37"/>
    </row>
    <row r="48" ht="12">
      <c r="B48" s="38"/>
    </row>
    <row r="49" ht="12">
      <c r="B49" s="38"/>
    </row>
    <row r="50" ht="12">
      <c r="B50" s="38"/>
    </row>
    <row r="51" ht="12">
      <c r="B51" s="38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="75" zoomScaleNormal="75" zoomScalePageLayoutView="0" workbookViewId="0" topLeftCell="D7">
      <selection activeCell="S16" sqref="S16"/>
    </sheetView>
  </sheetViews>
  <sheetFormatPr defaultColWidth="11.7109375" defaultRowHeight="12.75"/>
  <cols>
    <col min="1" max="1" width="9.57421875" style="150" customWidth="1"/>
    <col min="2" max="2" width="10.57421875" style="150" customWidth="1"/>
    <col min="3" max="3" width="14.140625" style="150" customWidth="1"/>
    <col min="4" max="4" width="9.8515625" style="150" customWidth="1"/>
    <col min="5" max="5" width="6.7109375" style="150" customWidth="1"/>
    <col min="6" max="6" width="10.7109375" style="150" customWidth="1"/>
    <col min="7" max="7" width="7.57421875" style="150" customWidth="1"/>
    <col min="8" max="8" width="10.8515625" style="150" customWidth="1"/>
    <col min="9" max="9" width="9.421875" style="150" customWidth="1"/>
    <col min="10" max="10" width="8.8515625" style="150" customWidth="1"/>
    <col min="11" max="11" width="8.7109375" style="150" customWidth="1"/>
    <col min="12" max="12" width="8.28125" style="150" customWidth="1"/>
    <col min="13" max="13" width="10.140625" style="150" customWidth="1"/>
    <col min="14" max="14" width="11.421875" style="150" customWidth="1"/>
    <col min="15" max="15" width="8.8515625" style="150" customWidth="1"/>
    <col min="16" max="16" width="9.7109375" style="150" customWidth="1"/>
    <col min="17" max="17" width="8.7109375" style="150" customWidth="1"/>
    <col min="18" max="18" width="7.57421875" style="150" customWidth="1"/>
    <col min="19" max="19" width="7.00390625" style="150" customWidth="1"/>
    <col min="20" max="20" width="9.421875" style="150" customWidth="1"/>
    <col min="21" max="16384" width="11.7109375" style="150" customWidth="1"/>
  </cols>
  <sheetData>
    <row r="1" spans="2:20" ht="15">
      <c r="B1" s="149"/>
      <c r="C1" s="153" t="s">
        <v>76</v>
      </c>
      <c r="D1" s="154" t="s">
        <v>77</v>
      </c>
      <c r="E1" s="155"/>
      <c r="F1" s="154" t="s">
        <v>76</v>
      </c>
      <c r="G1" s="155"/>
      <c r="H1" s="156" t="s">
        <v>78</v>
      </c>
      <c r="I1" s="155"/>
      <c r="J1" s="156" t="s">
        <v>79</v>
      </c>
      <c r="K1" s="155"/>
      <c r="L1" s="151"/>
      <c r="M1" s="153" t="s">
        <v>80</v>
      </c>
      <c r="N1" s="154" t="s">
        <v>81</v>
      </c>
      <c r="O1" s="155"/>
      <c r="P1" s="156" t="s">
        <v>77</v>
      </c>
      <c r="Q1" s="155"/>
      <c r="R1" s="157" t="s">
        <v>76</v>
      </c>
      <c r="S1" s="158"/>
      <c r="T1" s="152"/>
    </row>
    <row r="2" spans="1:20" ht="15">
      <c r="A2" s="161" t="s">
        <v>84</v>
      </c>
      <c r="B2" s="159" t="s">
        <v>82</v>
      </c>
      <c r="C2" s="162">
        <v>44321</v>
      </c>
      <c r="D2" s="163">
        <v>44327</v>
      </c>
      <c r="E2" s="164"/>
      <c r="F2" s="163">
        <v>44328</v>
      </c>
      <c r="G2" s="164"/>
      <c r="H2" s="165">
        <v>44329</v>
      </c>
      <c r="I2" s="164"/>
      <c r="J2" s="165">
        <v>44330</v>
      </c>
      <c r="K2" s="164"/>
      <c r="L2" s="160" t="s">
        <v>83</v>
      </c>
      <c r="M2" s="162">
        <v>44332</v>
      </c>
      <c r="N2" s="163">
        <v>44333</v>
      </c>
      <c r="O2" s="164"/>
      <c r="P2" s="165">
        <v>44334</v>
      </c>
      <c r="Q2" s="164"/>
      <c r="R2" s="165">
        <v>44335</v>
      </c>
      <c r="S2" s="164"/>
      <c r="T2" s="161" t="s">
        <v>84</v>
      </c>
    </row>
    <row r="3" spans="1:20" ht="15">
      <c r="A3" s="167">
        <v>0.75</v>
      </c>
      <c r="B3" s="166">
        <v>0.208333333333334</v>
      </c>
      <c r="C3" s="168"/>
      <c r="D3" s="169"/>
      <c r="E3" s="170"/>
      <c r="F3" s="169"/>
      <c r="G3" s="170"/>
      <c r="H3" s="171"/>
      <c r="I3" s="172"/>
      <c r="J3" s="173"/>
      <c r="K3" s="172"/>
      <c r="L3" s="166">
        <v>0.375</v>
      </c>
      <c r="M3" s="168"/>
      <c r="N3" s="169"/>
      <c r="O3" s="170"/>
      <c r="P3" s="171"/>
      <c r="Q3" s="170"/>
      <c r="R3" s="171"/>
      <c r="S3" s="172"/>
      <c r="T3" s="167">
        <v>0.75</v>
      </c>
    </row>
    <row r="4" spans="1:20" ht="15">
      <c r="A4" s="167">
        <v>0.791666666666667</v>
      </c>
      <c r="B4" s="166">
        <v>0.25</v>
      </c>
      <c r="C4" s="168"/>
      <c r="D4" s="169"/>
      <c r="E4" s="170"/>
      <c r="F4" s="169"/>
      <c r="G4" s="170"/>
      <c r="H4" s="171"/>
      <c r="I4" s="172"/>
      <c r="J4" s="173"/>
      <c r="K4" s="172"/>
      <c r="L4" s="166">
        <v>0.416666666666667</v>
      </c>
      <c r="M4" s="168"/>
      <c r="N4" s="169"/>
      <c r="O4" s="170"/>
      <c r="P4" s="171"/>
      <c r="Q4" s="170"/>
      <c r="R4" s="171"/>
      <c r="S4" s="172"/>
      <c r="T4" s="167">
        <v>0.791666666666667</v>
      </c>
    </row>
    <row r="5" spans="1:20" ht="15">
      <c r="A5" s="167">
        <v>0.833333333333333</v>
      </c>
      <c r="B5" s="166">
        <v>0.291666666666667</v>
      </c>
      <c r="C5" s="168"/>
      <c r="D5" s="169"/>
      <c r="E5" s="170"/>
      <c r="F5" s="169"/>
      <c r="G5" s="170"/>
      <c r="H5" s="171"/>
      <c r="I5" s="174"/>
      <c r="J5" s="175"/>
      <c r="K5" s="174"/>
      <c r="L5" s="166">
        <v>0.458333333333333</v>
      </c>
      <c r="M5" s="168"/>
      <c r="N5" s="169"/>
      <c r="O5" s="170"/>
      <c r="P5" s="171"/>
      <c r="Q5" s="170"/>
      <c r="R5" s="171"/>
      <c r="S5" s="176"/>
      <c r="T5" s="167">
        <v>0.833333333333333</v>
      </c>
    </row>
    <row r="6" spans="1:20" ht="15.75" customHeight="1">
      <c r="A6" s="167">
        <v>0.875</v>
      </c>
      <c r="B6" s="166">
        <v>0.3333333333333333</v>
      </c>
      <c r="C6" s="168"/>
      <c r="D6" s="169"/>
      <c r="E6" s="170"/>
      <c r="F6" s="169"/>
      <c r="G6" s="170"/>
      <c r="H6" s="171"/>
      <c r="I6" s="170"/>
      <c r="J6" s="171"/>
      <c r="K6" s="170"/>
      <c r="L6" s="166">
        <v>0.5</v>
      </c>
      <c r="M6" s="168"/>
      <c r="N6" s="169"/>
      <c r="O6" s="170"/>
      <c r="P6" s="177"/>
      <c r="Q6" s="176"/>
      <c r="R6" s="177"/>
      <c r="S6" s="176"/>
      <c r="T6" s="167">
        <v>0.875</v>
      </c>
    </row>
    <row r="7" spans="1:20" ht="15.75" customHeight="1">
      <c r="A7" s="167">
        <v>0.916666666666667</v>
      </c>
      <c r="B7" s="166">
        <v>0.375</v>
      </c>
      <c r="C7" s="178"/>
      <c r="D7" s="223" t="s">
        <v>174</v>
      </c>
      <c r="E7" s="224"/>
      <c r="F7" s="221" t="s">
        <v>173</v>
      </c>
      <c r="G7" s="226" t="s">
        <v>86</v>
      </c>
      <c r="H7" s="258" t="s">
        <v>85</v>
      </c>
      <c r="I7" s="226" t="s">
        <v>86</v>
      </c>
      <c r="J7" s="228" t="s">
        <v>87</v>
      </c>
      <c r="K7" s="226" t="s">
        <v>86</v>
      </c>
      <c r="L7" s="166">
        <v>0.541666666666667</v>
      </c>
      <c r="M7" s="168"/>
      <c r="N7" s="225" t="s">
        <v>86</v>
      </c>
      <c r="O7" s="229" t="s">
        <v>88</v>
      </c>
      <c r="P7" s="227" t="s">
        <v>89</v>
      </c>
      <c r="Q7" s="260" t="s">
        <v>85</v>
      </c>
      <c r="R7" s="230" t="s">
        <v>90</v>
      </c>
      <c r="S7" s="231"/>
      <c r="T7" s="167">
        <v>0.916666666666667</v>
      </c>
    </row>
    <row r="8" spans="1:20" ht="15.75" customHeight="1">
      <c r="A8" s="167">
        <v>0.958333333333333</v>
      </c>
      <c r="B8" s="166">
        <v>0.416666666666667</v>
      </c>
      <c r="C8" s="232" t="s">
        <v>91</v>
      </c>
      <c r="D8" s="233"/>
      <c r="E8" s="234"/>
      <c r="F8" s="222"/>
      <c r="G8" s="236"/>
      <c r="H8" s="259"/>
      <c r="I8" s="238"/>
      <c r="J8" s="228"/>
      <c r="K8" s="236"/>
      <c r="L8" s="166">
        <v>0.583333333333333</v>
      </c>
      <c r="M8" s="168"/>
      <c r="N8" s="235"/>
      <c r="O8" s="239"/>
      <c r="P8" s="237"/>
      <c r="Q8" s="261"/>
      <c r="R8" s="240"/>
      <c r="S8" s="241"/>
      <c r="T8" s="167">
        <v>0.958333333333333</v>
      </c>
    </row>
    <row r="9" spans="1:20" ht="15.75" customHeight="1">
      <c r="A9" s="167">
        <v>1</v>
      </c>
      <c r="B9" s="166">
        <v>0.458333333333333</v>
      </c>
      <c r="C9" s="179"/>
      <c r="D9" s="242" t="s">
        <v>92</v>
      </c>
      <c r="E9" s="243"/>
      <c r="F9" s="244" t="s">
        <v>93</v>
      </c>
      <c r="G9" s="180" t="s">
        <v>94</v>
      </c>
      <c r="H9" s="181" t="s">
        <v>94</v>
      </c>
      <c r="I9" s="181" t="s">
        <v>94</v>
      </c>
      <c r="J9" s="228" t="s">
        <v>95</v>
      </c>
      <c r="K9" s="181" t="s">
        <v>94</v>
      </c>
      <c r="L9" s="166">
        <v>0.625</v>
      </c>
      <c r="M9" s="168"/>
      <c r="N9" s="244" t="s">
        <v>96</v>
      </c>
      <c r="O9" s="180" t="s">
        <v>94</v>
      </c>
      <c r="P9" s="229" t="s">
        <v>88</v>
      </c>
      <c r="Q9" s="181" t="s">
        <v>94</v>
      </c>
      <c r="R9" s="171"/>
      <c r="S9" s="170"/>
      <c r="T9" s="167">
        <v>1</v>
      </c>
    </row>
    <row r="10" spans="1:20" ht="15">
      <c r="A10" s="167">
        <v>1.04166666666667</v>
      </c>
      <c r="B10" s="166">
        <v>0.5</v>
      </c>
      <c r="C10" s="178"/>
      <c r="D10" s="245"/>
      <c r="E10" s="246"/>
      <c r="F10" s="247"/>
      <c r="G10" s="182"/>
      <c r="H10" s="181"/>
      <c r="I10" s="181"/>
      <c r="J10" s="228"/>
      <c r="K10" s="181"/>
      <c r="L10" s="166">
        <v>0.666666666666667</v>
      </c>
      <c r="M10" s="168"/>
      <c r="N10" s="247"/>
      <c r="O10" s="182"/>
      <c r="P10" s="239"/>
      <c r="Q10" s="181"/>
      <c r="R10" s="171"/>
      <c r="S10" s="170"/>
      <c r="T10" s="167">
        <v>1.04166666666667</v>
      </c>
    </row>
    <row r="11" spans="1:20" ht="15.75" customHeight="1">
      <c r="A11" s="167">
        <v>1.08333333333333</v>
      </c>
      <c r="B11" s="166">
        <v>0.5416666666666666</v>
      </c>
      <c r="C11" s="178"/>
      <c r="D11" s="244" t="s">
        <v>97</v>
      </c>
      <c r="E11" s="183" t="s">
        <v>98</v>
      </c>
      <c r="F11" s="244" t="s">
        <v>99</v>
      </c>
      <c r="G11" s="229" t="s">
        <v>88</v>
      </c>
      <c r="H11" s="248" t="s">
        <v>100</v>
      </c>
      <c r="I11" s="184" t="s">
        <v>98</v>
      </c>
      <c r="J11" s="228" t="s">
        <v>101</v>
      </c>
      <c r="K11" s="185" t="s">
        <v>98</v>
      </c>
      <c r="L11" s="166">
        <v>0.708333333333333</v>
      </c>
      <c r="M11" s="168"/>
      <c r="N11" s="244" t="s">
        <v>101</v>
      </c>
      <c r="O11" s="186" t="s">
        <v>98</v>
      </c>
      <c r="P11" s="229" t="s">
        <v>99</v>
      </c>
      <c r="Q11" s="185" t="s">
        <v>98</v>
      </c>
      <c r="R11" s="171"/>
      <c r="S11" s="170"/>
      <c r="T11" s="167">
        <v>1.08333333333333</v>
      </c>
    </row>
    <row r="12" spans="1:20" ht="15">
      <c r="A12" s="167">
        <v>1.125</v>
      </c>
      <c r="B12" s="166">
        <v>0.583333333333333</v>
      </c>
      <c r="C12" s="178"/>
      <c r="D12" s="247"/>
      <c r="E12" s="187"/>
      <c r="F12" s="247"/>
      <c r="G12" s="239"/>
      <c r="H12" s="249"/>
      <c r="I12" s="188"/>
      <c r="J12" s="228"/>
      <c r="K12" s="185"/>
      <c r="L12" s="166">
        <v>0.75</v>
      </c>
      <c r="M12" s="168"/>
      <c r="N12" s="247"/>
      <c r="O12" s="188"/>
      <c r="P12" s="239"/>
      <c r="Q12" s="185"/>
      <c r="R12" s="171"/>
      <c r="S12" s="170"/>
      <c r="T12" s="167">
        <v>1.125</v>
      </c>
    </row>
    <row r="13" spans="1:20" ht="15">
      <c r="A13" s="167">
        <v>1.16666666666667</v>
      </c>
      <c r="B13" s="166">
        <v>0.625</v>
      </c>
      <c r="C13" s="250" t="s">
        <v>102</v>
      </c>
      <c r="D13" s="244" t="s">
        <v>87</v>
      </c>
      <c r="E13" s="186" t="s">
        <v>103</v>
      </c>
      <c r="F13" s="251" t="s">
        <v>100</v>
      </c>
      <c r="G13" s="186" t="s">
        <v>103</v>
      </c>
      <c r="H13" s="252" t="s">
        <v>101</v>
      </c>
      <c r="I13" s="186" t="s">
        <v>103</v>
      </c>
      <c r="J13" s="189" t="s">
        <v>103</v>
      </c>
      <c r="K13" s="185" t="s">
        <v>103</v>
      </c>
      <c r="L13" s="166">
        <v>0.791666666666667</v>
      </c>
      <c r="M13" s="168"/>
      <c r="N13" s="242" t="s">
        <v>100</v>
      </c>
      <c r="O13" s="226" t="s">
        <v>104</v>
      </c>
      <c r="P13" s="253" t="s">
        <v>87</v>
      </c>
      <c r="Q13" s="184" t="s">
        <v>103</v>
      </c>
      <c r="R13" s="171"/>
      <c r="S13" s="170"/>
      <c r="T13" s="167">
        <v>1.16666666666667</v>
      </c>
    </row>
    <row r="14" spans="1:20" ht="16.5" customHeight="1">
      <c r="A14" s="167">
        <v>1.20833333333333</v>
      </c>
      <c r="B14" s="166">
        <v>0.666666666666667</v>
      </c>
      <c r="C14" s="254"/>
      <c r="D14" s="247"/>
      <c r="E14" s="188"/>
      <c r="F14" s="255"/>
      <c r="G14" s="188"/>
      <c r="H14" s="249"/>
      <c r="I14" s="188"/>
      <c r="J14" s="189"/>
      <c r="K14" s="185"/>
      <c r="L14" s="166">
        <v>0.833333333333333</v>
      </c>
      <c r="M14" s="168"/>
      <c r="N14" s="256"/>
      <c r="O14" s="236"/>
      <c r="P14" s="239"/>
      <c r="Q14" s="188"/>
      <c r="R14" s="171"/>
      <c r="S14" s="170"/>
      <c r="T14" s="167">
        <v>1.20833333333333</v>
      </c>
    </row>
    <row r="15" spans="1:20" ht="16.5" customHeight="1">
      <c r="A15" s="167">
        <v>1.25</v>
      </c>
      <c r="B15" s="166">
        <v>0.708333333333333</v>
      </c>
      <c r="C15" s="178"/>
      <c r="D15" s="225" t="s">
        <v>105</v>
      </c>
      <c r="E15" s="190" t="s">
        <v>106</v>
      </c>
      <c r="F15" s="225" t="s">
        <v>104</v>
      </c>
      <c r="G15" s="190" t="s">
        <v>106</v>
      </c>
      <c r="H15" s="227" t="s">
        <v>105</v>
      </c>
      <c r="I15" s="190" t="s">
        <v>106</v>
      </c>
      <c r="J15" s="191" t="s">
        <v>106</v>
      </c>
      <c r="K15" s="192" t="s">
        <v>106</v>
      </c>
      <c r="L15" s="166">
        <v>0.875</v>
      </c>
      <c r="M15" s="168"/>
      <c r="N15" s="225" t="s">
        <v>105</v>
      </c>
      <c r="O15" s="190" t="s">
        <v>106</v>
      </c>
      <c r="P15" s="227" t="s">
        <v>104</v>
      </c>
      <c r="Q15" s="190" t="s">
        <v>106</v>
      </c>
      <c r="R15" s="171"/>
      <c r="S15" s="170"/>
      <c r="T15" s="167">
        <v>1.25</v>
      </c>
    </row>
    <row r="16" spans="1:20" ht="16.5" customHeight="1">
      <c r="A16" s="167">
        <v>1.29166666666667</v>
      </c>
      <c r="B16" s="166">
        <v>0.75</v>
      </c>
      <c r="C16" s="178"/>
      <c r="D16" s="235"/>
      <c r="E16" s="193"/>
      <c r="F16" s="235"/>
      <c r="G16" s="193"/>
      <c r="H16" s="257"/>
      <c r="I16" s="193"/>
      <c r="J16" s="191"/>
      <c r="K16" s="192"/>
      <c r="L16" s="166">
        <v>0.916666666666667</v>
      </c>
      <c r="M16" s="168"/>
      <c r="N16" s="235"/>
      <c r="O16" s="193"/>
      <c r="P16" s="257"/>
      <c r="Q16" s="193"/>
      <c r="R16" s="171"/>
      <c r="S16" s="170"/>
      <c r="T16" s="167">
        <v>1.29166666666667</v>
      </c>
    </row>
    <row r="17" spans="1:21" ht="16.5" customHeight="1">
      <c r="A17" s="167">
        <v>1.33333333333333</v>
      </c>
      <c r="B17" s="166">
        <v>0.791666666666667</v>
      </c>
      <c r="C17" s="178"/>
      <c r="D17" s="194" t="s">
        <v>107</v>
      </c>
      <c r="E17" s="190" t="s">
        <v>107</v>
      </c>
      <c r="F17" s="194" t="s">
        <v>107</v>
      </c>
      <c r="G17" s="190" t="s">
        <v>107</v>
      </c>
      <c r="H17" s="195" t="s">
        <v>107</v>
      </c>
      <c r="I17" s="190" t="s">
        <v>107</v>
      </c>
      <c r="J17" s="191" t="s">
        <v>107</v>
      </c>
      <c r="K17" s="192" t="s">
        <v>107</v>
      </c>
      <c r="L17" s="166">
        <v>0.958333333333333</v>
      </c>
      <c r="M17" s="168"/>
      <c r="N17" s="194" t="s">
        <v>107</v>
      </c>
      <c r="O17" s="190" t="s">
        <v>107</v>
      </c>
      <c r="P17" s="195" t="s">
        <v>107</v>
      </c>
      <c r="Q17" s="190" t="s">
        <v>107</v>
      </c>
      <c r="R17" s="171"/>
      <c r="S17" s="170"/>
      <c r="T17" s="167">
        <v>1.33333333333333</v>
      </c>
      <c r="U17"/>
    </row>
    <row r="18" spans="1:20" ht="16.5" customHeight="1">
      <c r="A18" s="167">
        <v>1.375</v>
      </c>
      <c r="B18" s="166">
        <v>0.833333333333334</v>
      </c>
      <c r="C18" s="178"/>
      <c r="D18" s="196"/>
      <c r="E18" s="193"/>
      <c r="F18" s="196"/>
      <c r="G18" s="193"/>
      <c r="H18" s="197"/>
      <c r="I18" s="193"/>
      <c r="J18" s="191"/>
      <c r="K18" s="192"/>
      <c r="L18" s="166">
        <v>1</v>
      </c>
      <c r="M18" s="198"/>
      <c r="N18" s="196"/>
      <c r="O18" s="193"/>
      <c r="P18" s="197"/>
      <c r="Q18" s="193"/>
      <c r="R18" s="199"/>
      <c r="S18" s="200"/>
      <c r="T18" s="167">
        <v>1.375</v>
      </c>
    </row>
    <row r="19" spans="1:20" ht="15">
      <c r="A19" s="167">
        <v>1.41666666666667</v>
      </c>
      <c r="B19" s="166">
        <v>0.875</v>
      </c>
      <c r="C19" s="178"/>
      <c r="D19" s="201"/>
      <c r="E19" s="200"/>
      <c r="F19" s="201"/>
      <c r="G19" s="200"/>
      <c r="H19" s="177"/>
      <c r="I19" s="176"/>
      <c r="J19" s="199"/>
      <c r="K19" s="200"/>
      <c r="L19" s="166">
        <v>1.04166666666667</v>
      </c>
      <c r="M19" s="198"/>
      <c r="N19" s="202"/>
      <c r="O19" s="176"/>
      <c r="P19" s="199"/>
      <c r="Q19" s="200"/>
      <c r="R19" s="199"/>
      <c r="S19" s="200"/>
      <c r="T19" s="167">
        <v>1.41666666666667</v>
      </c>
    </row>
    <row r="20" spans="1:20" ht="15">
      <c r="A20" s="167">
        <v>1.45833333333333</v>
      </c>
      <c r="B20" s="166">
        <v>0.916666666666667</v>
      </c>
      <c r="C20" s="178"/>
      <c r="D20" s="201"/>
      <c r="E20" s="200"/>
      <c r="F20" s="201"/>
      <c r="G20" s="200"/>
      <c r="H20" s="177"/>
      <c r="I20" s="176"/>
      <c r="J20" s="199"/>
      <c r="K20" s="200"/>
      <c r="L20" s="166">
        <v>1.08333333333333</v>
      </c>
      <c r="M20" s="198"/>
      <c r="N20" s="202"/>
      <c r="O20" s="176"/>
      <c r="P20" s="199"/>
      <c r="Q20" s="200"/>
      <c r="R20" s="199"/>
      <c r="S20" s="200"/>
      <c r="T20" s="167">
        <v>1.45833333333333</v>
      </c>
    </row>
    <row r="21" spans="1:20" ht="15.75" thickBot="1">
      <c r="A21" s="167">
        <v>1.5</v>
      </c>
      <c r="B21" s="203">
        <v>0.958333333333333</v>
      </c>
      <c r="C21" s="204"/>
      <c r="D21" s="205"/>
      <c r="E21" s="206"/>
      <c r="F21" s="205"/>
      <c r="G21" s="206"/>
      <c r="H21" s="207"/>
      <c r="I21" s="208"/>
      <c r="J21" s="209"/>
      <c r="K21" s="206"/>
      <c r="L21" s="166">
        <v>1.125</v>
      </c>
      <c r="M21" s="210"/>
      <c r="N21" s="211"/>
      <c r="O21" s="208"/>
      <c r="P21" s="209"/>
      <c r="Q21" s="206"/>
      <c r="R21" s="209"/>
      <c r="S21" s="206"/>
      <c r="T21" s="167">
        <v>1.5</v>
      </c>
    </row>
    <row r="22" spans="1:20" ht="3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19" ht="15.75" customHeight="1">
      <c r="A23"/>
      <c r="B23" s="212"/>
      <c r="C23" s="212"/>
      <c r="F23" s="213"/>
      <c r="G23" s="213"/>
      <c r="H23"/>
      <c r="I23" s="213"/>
      <c r="L23" s="213"/>
      <c r="M23" s="213"/>
      <c r="R23" s="213"/>
      <c r="S23" s="213"/>
    </row>
    <row r="24" spans="2:20" ht="69.75" customHeight="1">
      <c r="B24" s="212"/>
      <c r="C24" s="212"/>
      <c r="D24" s="213"/>
      <c r="E24" s="213"/>
      <c r="H24" s="213"/>
      <c r="J24" s="213"/>
      <c r="K24" s="213"/>
      <c r="L24"/>
      <c r="M24"/>
      <c r="N24"/>
      <c r="O24"/>
      <c r="P24"/>
      <c r="Q24"/>
      <c r="R24"/>
      <c r="S24"/>
      <c r="T24"/>
    </row>
    <row r="25" spans="2:19" ht="15">
      <c r="B25" s="212"/>
      <c r="C25" s="212"/>
      <c r="D25" s="213"/>
      <c r="E25" s="213"/>
      <c r="H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</row>
    <row r="26" spans="2:19" ht="15">
      <c r="B26" s="212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</row>
    <row r="27" spans="2:19" ht="15">
      <c r="B27" s="212"/>
      <c r="C27" s="212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</row>
    <row r="28" spans="2:19" ht="15">
      <c r="B28" s="212"/>
      <c r="C28" s="212"/>
      <c r="D28" s="213"/>
      <c r="E28" s="213"/>
      <c r="F28" s="213"/>
      <c r="G28" s="213"/>
      <c r="H28" s="213"/>
      <c r="I28" s="213"/>
      <c r="J28" s="213"/>
      <c r="K28" s="213"/>
      <c r="L28" s="213" t="s">
        <v>108</v>
      </c>
      <c r="M28" s="213"/>
      <c r="N28" s="213"/>
      <c r="O28" s="213"/>
      <c r="P28" s="213"/>
      <c r="Q28" s="213"/>
      <c r="R28" s="213"/>
      <c r="S28" s="213"/>
    </row>
    <row r="29" spans="2:19" ht="15">
      <c r="B29" s="212"/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</row>
    <row r="30" spans="2:19" ht="15">
      <c r="B30" s="212"/>
      <c r="C30" s="212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</row>
    <row r="31" spans="2:19" ht="15">
      <c r="B31" s="212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  <row r="32" spans="4:19" ht="15"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</row>
    <row r="33" spans="4:19" ht="15"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</row>
    <row r="34" spans="4:19" ht="15"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</row>
    <row r="35" spans="4:19" ht="15"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</row>
    <row r="36" spans="4:19" ht="15"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</row>
    <row r="37" spans="4:19" ht="15"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</row>
    <row r="38" spans="4:19" ht="15"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14:19" ht="15">
      <c r="N39" s="213"/>
      <c r="O39" s="213"/>
      <c r="P39" s="213"/>
      <c r="Q39" s="213"/>
      <c r="R39" s="213"/>
      <c r="S39" s="213"/>
    </row>
  </sheetData>
  <sheetProtection/>
  <mergeCells count="86">
    <mergeCell ref="D17:D18"/>
    <mergeCell ref="E17:E18"/>
    <mergeCell ref="F17:F18"/>
    <mergeCell ref="O17:O18"/>
    <mergeCell ref="C13:C14"/>
    <mergeCell ref="D13:D14"/>
    <mergeCell ref="E13:E14"/>
    <mergeCell ref="O13:O14"/>
    <mergeCell ref="D15:D16"/>
    <mergeCell ref="E15:E16"/>
    <mergeCell ref="F15:F16"/>
    <mergeCell ref="O15:O16"/>
    <mergeCell ref="D9:E10"/>
    <mergeCell ref="F9:F10"/>
    <mergeCell ref="G9:G10"/>
    <mergeCell ref="H9:H10"/>
    <mergeCell ref="O9:O10"/>
    <mergeCell ref="D11:D12"/>
    <mergeCell ref="E11:E12"/>
    <mergeCell ref="F11:F12"/>
    <mergeCell ref="O11:O12"/>
    <mergeCell ref="D7:E8"/>
    <mergeCell ref="F7:F8"/>
    <mergeCell ref="G7:G8"/>
    <mergeCell ref="H7:H8"/>
    <mergeCell ref="O7:O8"/>
    <mergeCell ref="R7:S8"/>
    <mergeCell ref="D1:E1"/>
    <mergeCell ref="F1:G1"/>
    <mergeCell ref="H1:I1"/>
    <mergeCell ref="J1:K1"/>
    <mergeCell ref="N1:O1"/>
    <mergeCell ref="D2:E2"/>
    <mergeCell ref="F2:G2"/>
    <mergeCell ref="H2:I2"/>
    <mergeCell ref="J2:K2"/>
    <mergeCell ref="N2:O2"/>
    <mergeCell ref="N17:N18"/>
    <mergeCell ref="P17:P18"/>
    <mergeCell ref="Q17:Q18"/>
    <mergeCell ref="G17:G18"/>
    <mergeCell ref="H17:H18"/>
    <mergeCell ref="I17:I18"/>
    <mergeCell ref="J17:J18"/>
    <mergeCell ref="K17:K18"/>
    <mergeCell ref="N15:N16"/>
    <mergeCell ref="P15:P16"/>
    <mergeCell ref="Q15:Q16"/>
    <mergeCell ref="P13:P14"/>
    <mergeCell ref="Q13:Q14"/>
    <mergeCell ref="G15:G16"/>
    <mergeCell ref="H15:H16"/>
    <mergeCell ref="I15:I16"/>
    <mergeCell ref="J15:J16"/>
    <mergeCell ref="K15:K16"/>
    <mergeCell ref="F13:F14"/>
    <mergeCell ref="G13:G14"/>
    <mergeCell ref="H13:H14"/>
    <mergeCell ref="I13:I14"/>
    <mergeCell ref="J13:J14"/>
    <mergeCell ref="K13:K14"/>
    <mergeCell ref="N13:N14"/>
    <mergeCell ref="N11:N12"/>
    <mergeCell ref="P11:P12"/>
    <mergeCell ref="Q11:Q12"/>
    <mergeCell ref="N9:N10"/>
    <mergeCell ref="P9:P10"/>
    <mergeCell ref="Q9:Q10"/>
    <mergeCell ref="G11:G12"/>
    <mergeCell ref="H11:H12"/>
    <mergeCell ref="I11:I12"/>
    <mergeCell ref="J11:J12"/>
    <mergeCell ref="K11:K12"/>
    <mergeCell ref="I9:I10"/>
    <mergeCell ref="J9:J10"/>
    <mergeCell ref="K9:K10"/>
    <mergeCell ref="N7:N8"/>
    <mergeCell ref="P7:P8"/>
    <mergeCell ref="Q7:Q8"/>
    <mergeCell ref="I7:I8"/>
    <mergeCell ref="J7:J8"/>
    <mergeCell ref="K7:K8"/>
    <mergeCell ref="P2:Q2"/>
    <mergeCell ref="R2:S2"/>
    <mergeCell ref="P1:Q1"/>
    <mergeCell ref="R1:S1"/>
  </mergeCells>
  <hyperlinks>
    <hyperlink ref="C8" r:id="rId1" display="802.15 CAC"/>
    <hyperlink ref="C13:C14" r:id="rId2" display="802 Wirless Chairs mtg"/>
    <hyperlink ref="R7:S8" r:id="rId3" display="WG Closing Meeting"/>
    <hyperlink ref="F7:F8" r:id="rId4" display="SG15.6a"/>
    <hyperlink ref="H7:H8" r:id="rId5" display="SG15.6a"/>
    <hyperlink ref="Q7:Q8" r:id="rId6" display="SG15.6a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9" s="47" customFormat="1" ht="18">
      <c r="A1" s="49"/>
      <c r="B1" s="49"/>
      <c r="C1" s="49"/>
      <c r="D1" s="26"/>
      <c r="E1" s="52"/>
      <c r="F1" s="52"/>
      <c r="G1" s="50"/>
      <c r="H1" s="52"/>
      <c r="I1" s="66"/>
    </row>
    <row r="2" spans="1:9" s="47" customFormat="1" ht="18">
      <c r="A2" s="49"/>
      <c r="B2" s="49"/>
      <c r="C2" s="49"/>
      <c r="D2" s="54">
        <v>44335</v>
      </c>
      <c r="E2" s="52"/>
      <c r="F2" s="52"/>
      <c r="G2" s="50"/>
      <c r="H2" s="52"/>
      <c r="I2" s="66"/>
    </row>
    <row r="3" spans="1:9" s="47" customFormat="1" ht="18">
      <c r="A3" s="49"/>
      <c r="B3" s="49"/>
      <c r="C3" s="49"/>
      <c r="D3" s="67"/>
      <c r="E3" s="52"/>
      <c r="F3" s="52"/>
      <c r="G3" s="50"/>
      <c r="H3" s="52"/>
      <c r="I3" s="66"/>
    </row>
    <row r="4" spans="2:9" s="47" customFormat="1" ht="18">
      <c r="B4" s="68"/>
      <c r="C4" s="68"/>
      <c r="E4" s="53"/>
      <c r="F4" s="53"/>
      <c r="G4" s="50"/>
      <c r="H4" s="111" t="s">
        <v>113</v>
      </c>
      <c r="I4" s="138" t="s">
        <v>114</v>
      </c>
    </row>
    <row r="5" spans="4:9" s="17" customFormat="1" ht="18" customHeight="1">
      <c r="D5" s="77" t="s">
        <v>112</v>
      </c>
      <c r="E5" s="56"/>
      <c r="F5" s="56"/>
      <c r="G5" s="50">
        <v>120</v>
      </c>
      <c r="H5" s="89">
        <v>0.375</v>
      </c>
      <c r="I5" s="139">
        <v>0.9166666666666666</v>
      </c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89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89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89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89"/>
      <c r="I10" s="47"/>
      <c r="J10" s="53"/>
      <c r="K10" s="53"/>
      <c r="L10" s="53"/>
      <c r="M10" s="47"/>
      <c r="N10" s="47"/>
      <c r="O10" s="47"/>
    </row>
    <row r="11" spans="1:15" ht="23.25" customHeight="1">
      <c r="A11" s="47"/>
      <c r="B11" s="57"/>
      <c r="C11" s="47"/>
      <c r="D11" s="84"/>
      <c r="E11" s="50"/>
      <c r="F11" s="56"/>
      <c r="G11" s="50"/>
      <c r="H11" s="89"/>
      <c r="I11" s="47"/>
      <c r="J11" s="53"/>
      <c r="K11" s="53"/>
      <c r="L11" s="53"/>
      <c r="M11" s="47"/>
      <c r="N11" s="47"/>
      <c r="O11" s="47"/>
    </row>
    <row r="12" spans="4:15" ht="54.75" customHeight="1">
      <c r="D12" s="59" t="s">
        <v>115</v>
      </c>
      <c r="E12" s="79"/>
      <c r="F12" s="82"/>
      <c r="G12" s="61"/>
      <c r="H12" s="88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6"/>
      <c r="C13" s="21"/>
      <c r="D13" s="92"/>
      <c r="F13" s="82"/>
      <c r="G13" s="61"/>
      <c r="H13" s="88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3"/>
      <c r="C14" s="58"/>
      <c r="D14" s="92" t="s">
        <v>171</v>
      </c>
      <c r="E14" s="14"/>
      <c r="F14" s="82"/>
      <c r="G14" s="61"/>
      <c r="H14" s="88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3"/>
      <c r="C15" s="58"/>
      <c r="D15" s="92" t="s">
        <v>172</v>
      </c>
      <c r="E15" s="14"/>
      <c r="F15" s="82"/>
      <c r="G15" s="61"/>
      <c r="H15" s="88"/>
      <c r="I15" s="64"/>
      <c r="J15" s="65"/>
      <c r="K15" s="65"/>
      <c r="L15" s="65"/>
      <c r="M15" s="64"/>
      <c r="N15" s="64"/>
      <c r="O15" s="64"/>
    </row>
    <row r="16" spans="2:12" ht="18">
      <c r="B16" s="57"/>
      <c r="C16" s="58"/>
      <c r="D16" s="59"/>
      <c r="E16" s="59"/>
      <c r="F16" s="56"/>
      <c r="G16" s="56"/>
      <c r="H16" s="89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6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7:8" ht="18">
      <c r="G33" s="56"/>
      <c r="H33" s="60"/>
    </row>
    <row r="34" spans="7:8" ht="18">
      <c r="G34" s="50"/>
      <c r="H34" s="60"/>
    </row>
    <row r="35" spans="7:8" ht="18">
      <c r="G35" s="50"/>
      <c r="H35" s="60"/>
    </row>
    <row r="36" spans="7:8" ht="18">
      <c r="G36" s="50"/>
      <c r="H36" s="60"/>
    </row>
    <row r="38" spans="3:6" ht="18">
      <c r="C38" s="47"/>
      <c r="D38" s="47"/>
      <c r="E38" s="50"/>
      <c r="F38" s="47"/>
    </row>
    <row r="39" spans="3:6" ht="18">
      <c r="C39" s="47"/>
      <c r="D39" s="47"/>
      <c r="E39" s="50"/>
      <c r="F39" s="47"/>
    </row>
    <row r="40" spans="2:6" ht="18">
      <c r="B40" s="47"/>
      <c r="C40" s="47"/>
      <c r="D40" s="47"/>
      <c r="E40" s="50"/>
      <c r="F40" s="47"/>
    </row>
    <row r="41" spans="2:6" ht="18">
      <c r="B41" s="47"/>
      <c r="C41" s="47"/>
      <c r="D41" s="47"/>
      <c r="E41" s="50"/>
      <c r="F41" s="47"/>
    </row>
    <row r="42" spans="2:6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2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2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2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2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2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7:8" ht="17.25">
      <c r="G86" s="47"/>
      <c r="H86" s="47"/>
    </row>
    <row r="87" spans="7:8" ht="17.25">
      <c r="G87" s="47"/>
      <c r="H87" s="47"/>
    </row>
    <row r="88" spans="7:8" ht="17.25">
      <c r="G88" s="47"/>
      <c r="H88" s="47"/>
    </row>
    <row r="89" spans="7:8" ht="17.25">
      <c r="G89" s="47"/>
      <c r="H89" s="4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="125" zoomScaleNormal="125" zoomScalePageLayoutView="0" workbookViewId="0" topLeftCell="A28">
      <selection activeCell="D29" sqref="D29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7.14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116</v>
      </c>
      <c r="F1" s="15"/>
      <c r="G1" s="16"/>
      <c r="H1" s="16"/>
    </row>
    <row r="2" spans="2:8" ht="15">
      <c r="B2" s="15"/>
      <c r="C2" s="12"/>
      <c r="D2" s="18" t="s">
        <v>139</v>
      </c>
      <c r="F2" s="15"/>
      <c r="G2" s="16"/>
      <c r="H2" s="16"/>
    </row>
    <row r="3" spans="2:8" ht="15">
      <c r="B3" s="15"/>
      <c r="C3" s="12"/>
      <c r="D3" s="87"/>
      <c r="F3" s="15"/>
      <c r="G3" s="16"/>
      <c r="H3" s="16"/>
    </row>
    <row r="4" spans="4:9" s="17" customFormat="1" ht="18.75" customHeight="1">
      <c r="D4" s="77"/>
      <c r="E4" s="56"/>
      <c r="F4" s="56"/>
      <c r="G4" s="50"/>
      <c r="H4" s="89"/>
      <c r="I4" s="2"/>
    </row>
    <row r="5" spans="4:8" ht="18">
      <c r="D5" s="59"/>
      <c r="E5" s="56"/>
      <c r="F5" s="56"/>
      <c r="G5" s="50"/>
      <c r="H5" s="89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4"/>
      <c r="E7" s="100" t="s">
        <v>13</v>
      </c>
      <c r="F7" s="100" t="s">
        <v>14</v>
      </c>
      <c r="G7" s="103" t="s">
        <v>34</v>
      </c>
      <c r="H7" s="105" t="s">
        <v>121</v>
      </c>
      <c r="I7" s="105" t="s">
        <v>122</v>
      </c>
      <c r="J7" s="53"/>
      <c r="K7" s="53"/>
      <c r="L7" s="53"/>
      <c r="M7" s="47"/>
      <c r="N7" s="47"/>
      <c r="O7" s="47"/>
    </row>
    <row r="8" spans="1:15" ht="36">
      <c r="A8" s="47"/>
      <c r="B8" s="51"/>
      <c r="C8" s="58"/>
      <c r="D8" s="124" t="s">
        <v>117</v>
      </c>
      <c r="E8" s="100"/>
      <c r="F8" s="100"/>
      <c r="G8" s="101">
        <v>120</v>
      </c>
      <c r="H8" s="105">
        <v>0.375</v>
      </c>
      <c r="I8" s="105">
        <v>0.9166666666666666</v>
      </c>
      <c r="J8" s="53"/>
      <c r="K8" s="53"/>
      <c r="L8" s="53"/>
      <c r="M8" s="47"/>
      <c r="N8" s="47"/>
      <c r="O8" s="47"/>
    </row>
    <row r="9" spans="1:15" ht="18">
      <c r="A9" s="47"/>
      <c r="B9" s="51"/>
      <c r="C9" s="58"/>
      <c r="D9" s="84"/>
      <c r="E9" s="100"/>
      <c r="F9" s="100"/>
      <c r="G9" s="101"/>
      <c r="H9" s="105"/>
      <c r="I9" s="105"/>
      <c r="J9" s="53"/>
      <c r="K9" s="53"/>
      <c r="L9" s="53"/>
      <c r="M9" s="47"/>
      <c r="N9" s="47"/>
      <c r="O9" s="47"/>
    </row>
    <row r="10" spans="1:15" ht="28.5">
      <c r="A10" s="47"/>
      <c r="B10" s="57">
        <v>1.1</v>
      </c>
      <c r="C10" s="58"/>
      <c r="D10" s="22" t="s">
        <v>25</v>
      </c>
      <c r="E10" s="100" t="s">
        <v>118</v>
      </c>
      <c r="F10" s="215" t="s">
        <v>120</v>
      </c>
      <c r="G10" s="101">
        <v>1</v>
      </c>
      <c r="H10" s="105">
        <v>0.375</v>
      </c>
      <c r="I10" s="105">
        <v>0.9166666666666666</v>
      </c>
      <c r="J10" s="53"/>
      <c r="K10" s="53"/>
      <c r="L10" s="53"/>
      <c r="M10" s="47"/>
      <c r="N10" s="47"/>
      <c r="O10" s="47"/>
    </row>
    <row r="11" spans="1:15" ht="30.75">
      <c r="A11" s="47"/>
      <c r="B11" s="57"/>
      <c r="C11" s="58"/>
      <c r="D11" s="22" t="s">
        <v>24</v>
      </c>
      <c r="E11" s="101"/>
      <c r="F11" s="102"/>
      <c r="G11" s="101">
        <v>1</v>
      </c>
      <c r="H11" s="105">
        <f>H10+TIME(0,G10,0)</f>
        <v>0.37569444444444444</v>
      </c>
      <c r="I11" s="105">
        <f>I10+TIME(0,G10,0)</f>
        <v>0.9173611111111111</v>
      </c>
      <c r="J11" s="53"/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15</v>
      </c>
      <c r="E12" s="101"/>
      <c r="F12" s="100" t="s">
        <v>26</v>
      </c>
      <c r="G12" s="101">
        <v>3</v>
      </c>
      <c r="H12" s="105">
        <f>H11+TIME(0,G11,0)</f>
        <v>0.3763888888888889</v>
      </c>
      <c r="I12" s="105">
        <f>I11+TIME(0,G11,0)</f>
        <v>0.9180555555555555</v>
      </c>
      <c r="J12" s="53"/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47</v>
      </c>
      <c r="E13" s="100" t="s">
        <v>119</v>
      </c>
      <c r="F13" s="100" t="s">
        <v>31</v>
      </c>
      <c r="G13" s="101">
        <v>20</v>
      </c>
      <c r="H13" s="105">
        <f>H12+TIME(0,G12,0)</f>
        <v>0.3784722222222222</v>
      </c>
      <c r="I13" s="105">
        <f>I12+TIME(0,G12,0)</f>
        <v>0.9201388888888888</v>
      </c>
      <c r="J13" s="53"/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123</v>
      </c>
      <c r="E14" s="100" t="s">
        <v>124</v>
      </c>
      <c r="F14" s="100" t="s">
        <v>48</v>
      </c>
      <c r="G14" s="101">
        <v>10</v>
      </c>
      <c r="H14" s="105">
        <f>H13+TIME(0,G13,0)</f>
        <v>0.3923611111111111</v>
      </c>
      <c r="I14" s="105">
        <f>I13+TIME(0,G13,0)</f>
        <v>0.9340277777777777</v>
      </c>
      <c r="J14" s="53"/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4" t="s">
        <v>49</v>
      </c>
      <c r="E15" s="100"/>
      <c r="F15" s="100"/>
      <c r="G15" s="101"/>
      <c r="H15" s="105"/>
      <c r="I15" s="105"/>
      <c r="J15" s="53"/>
      <c r="K15" s="53"/>
      <c r="L15" s="53"/>
      <c r="M15" s="47"/>
      <c r="N15" s="47"/>
      <c r="O15" s="47"/>
    </row>
    <row r="16" spans="1:15" ht="30.75">
      <c r="A16" s="47"/>
      <c r="B16" s="57">
        <f>B14+0.1</f>
        <v>1.5</v>
      </c>
      <c r="C16" s="21"/>
      <c r="D16" s="22" t="s">
        <v>125</v>
      </c>
      <c r="E16" s="103" t="s">
        <v>50</v>
      </c>
      <c r="F16" s="103" t="s">
        <v>32</v>
      </c>
      <c r="G16" s="104">
        <v>10</v>
      </c>
      <c r="H16" s="93">
        <f>H14+TIME(0,G14,0)</f>
        <v>0.3993055555555555</v>
      </c>
      <c r="I16" s="93">
        <f>I14+TIME(0,G14,0)</f>
        <v>0.9409722222222221</v>
      </c>
      <c r="J16" s="53"/>
      <c r="K16" s="53"/>
      <c r="L16" s="53"/>
      <c r="M16" s="47"/>
      <c r="N16" s="47"/>
      <c r="O16" s="47"/>
    </row>
    <row r="17" spans="1:15" ht="31.5" customHeight="1">
      <c r="A17" s="47"/>
      <c r="B17" s="80">
        <f>B16+0.1</f>
        <v>1.6</v>
      </c>
      <c r="C17" s="21"/>
      <c r="D17" s="216" t="s">
        <v>58</v>
      </c>
      <c r="E17" s="104" t="s">
        <v>59</v>
      </c>
      <c r="F17" s="104" t="s">
        <v>51</v>
      </c>
      <c r="G17" s="104">
        <v>15</v>
      </c>
      <c r="H17" s="93">
        <f>H16+TIME(0,G16,0)</f>
        <v>0.40624999999999994</v>
      </c>
      <c r="I17" s="93">
        <f>I16+TIME(0,G16,0)</f>
        <v>0.9479166666666665</v>
      </c>
      <c r="J17" s="53"/>
      <c r="K17" s="53"/>
      <c r="L17" s="53"/>
      <c r="M17" s="47"/>
      <c r="N17" s="47"/>
      <c r="O17" s="47"/>
    </row>
    <row r="18" spans="2:9" ht="18">
      <c r="B18" s="91">
        <f>B17+0.1</f>
        <v>1.7000000000000002</v>
      </c>
      <c r="D18" s="22" t="s">
        <v>126</v>
      </c>
      <c r="E18" s="117"/>
      <c r="F18" s="104" t="s">
        <v>51</v>
      </c>
      <c r="G18" s="108">
        <v>15</v>
      </c>
      <c r="H18" s="105">
        <f>H17+TIME(0,G17,0)</f>
        <v>0.41666666666666663</v>
      </c>
      <c r="I18" s="105">
        <f>I17+TIME(0,G17,0)</f>
        <v>0.9583333333333331</v>
      </c>
    </row>
    <row r="19" spans="2:9" s="17" customFormat="1" ht="18">
      <c r="B19" s="91">
        <f>B18+0.1</f>
        <v>1.8000000000000003</v>
      </c>
      <c r="D19" s="22" t="s">
        <v>127</v>
      </c>
      <c r="E19" s="117" t="s">
        <v>129</v>
      </c>
      <c r="F19" s="104" t="s">
        <v>128</v>
      </c>
      <c r="G19" s="108">
        <v>15</v>
      </c>
      <c r="H19" s="93">
        <f>H18+TIME(0,G18,0)</f>
        <v>0.4270833333333333</v>
      </c>
      <c r="I19" s="93">
        <f>I18+TIME(0,G18,0)</f>
        <v>0.9687499999999998</v>
      </c>
    </row>
    <row r="20" spans="2:9" s="17" customFormat="1" ht="30.75">
      <c r="B20" s="91">
        <f>B19+0.1</f>
        <v>1.9000000000000004</v>
      </c>
      <c r="D20" s="22" t="s">
        <v>130</v>
      </c>
      <c r="E20" s="117" t="s">
        <v>129</v>
      </c>
      <c r="F20" s="104" t="s">
        <v>48</v>
      </c>
      <c r="G20" s="108">
        <v>15</v>
      </c>
      <c r="H20" s="93">
        <f>H19+TIME(0,G19,0)</f>
        <v>0.4375</v>
      </c>
      <c r="I20" s="93">
        <f>I19+TIME(0,G19,0)</f>
        <v>0.9791666666666664</v>
      </c>
    </row>
    <row r="21" spans="2:9" s="17" customFormat="1" ht="18">
      <c r="B21" s="91"/>
      <c r="D21" s="119" t="s">
        <v>33</v>
      </c>
      <c r="E21" s="104"/>
      <c r="F21" s="104"/>
      <c r="G21" s="108"/>
      <c r="H21" s="93"/>
      <c r="I21" s="93"/>
    </row>
    <row r="22" spans="2:9" s="17" customFormat="1" ht="18">
      <c r="B22" s="91">
        <f>B20+0.1</f>
        <v>2.0000000000000004</v>
      </c>
      <c r="D22" s="118" t="s">
        <v>131</v>
      </c>
      <c r="E22" s="104"/>
      <c r="F22" s="104" t="s">
        <v>51</v>
      </c>
      <c r="G22" s="108">
        <v>15</v>
      </c>
      <c r="H22" s="93">
        <f>H20+TIME(0,G20,0)</f>
        <v>0.4479166666666667</v>
      </c>
      <c r="I22" s="93">
        <f>I20+TIME(0,G20,0)</f>
        <v>0.989583333333333</v>
      </c>
    </row>
    <row r="23" spans="2:9" s="17" customFormat="1" ht="31.5" customHeight="1">
      <c r="B23" s="91">
        <f>B22+0.1</f>
        <v>2.1000000000000005</v>
      </c>
      <c r="D23" s="120" t="s">
        <v>132</v>
      </c>
      <c r="E23" s="104"/>
      <c r="F23" s="104" t="s">
        <v>38</v>
      </c>
      <c r="G23" s="108">
        <v>20</v>
      </c>
      <c r="H23" s="93">
        <f>H22+TIME(0,G22,0)</f>
        <v>0.45833333333333337</v>
      </c>
      <c r="I23" s="93">
        <f>I22+TIME(0,G22,0)</f>
        <v>0.9999999999999997</v>
      </c>
    </row>
    <row r="24" spans="2:9" s="17" customFormat="1" ht="31.5" customHeight="1">
      <c r="B24" s="91">
        <f>B23+0.1</f>
        <v>2.2000000000000006</v>
      </c>
      <c r="D24" s="120" t="s">
        <v>39</v>
      </c>
      <c r="E24" s="104"/>
      <c r="F24" s="104" t="s">
        <v>32</v>
      </c>
      <c r="G24" s="108"/>
      <c r="H24" s="93">
        <f>H23</f>
        <v>0.45833333333333337</v>
      </c>
      <c r="I24" s="93">
        <f>I23</f>
        <v>0.9999999999999997</v>
      </c>
    </row>
    <row r="25" spans="2:9" s="17" customFormat="1" ht="18">
      <c r="B25" s="91"/>
      <c r="D25" s="118"/>
      <c r="E25" s="104"/>
      <c r="F25" s="104"/>
      <c r="G25" s="108"/>
      <c r="H25" s="93"/>
      <c r="I25" s="102"/>
    </row>
    <row r="26" spans="4:12" s="23" customFormat="1" ht="15" customHeight="1">
      <c r="D26" s="116" t="s">
        <v>45</v>
      </c>
      <c r="J26" s="24"/>
      <c r="K26" s="24"/>
      <c r="L26" s="24"/>
    </row>
    <row r="27" spans="4:12" s="126" customFormat="1" ht="13.5">
      <c r="D27" s="127" t="s">
        <v>133</v>
      </c>
      <c r="J27" s="129"/>
      <c r="K27" s="129"/>
      <c r="L27" s="129"/>
    </row>
    <row r="28" spans="4:12" s="126" customFormat="1" ht="13.5">
      <c r="D28" s="127" t="s">
        <v>134</v>
      </c>
      <c r="J28" s="129"/>
      <c r="K28" s="129"/>
      <c r="L28" s="129"/>
    </row>
    <row r="29" spans="4:12" s="126" customFormat="1" ht="13.5">
      <c r="D29" s="127" t="s">
        <v>135</v>
      </c>
      <c r="J29" s="129"/>
      <c r="K29" s="129"/>
      <c r="L29" s="129"/>
    </row>
    <row r="30" spans="4:12" s="128" customFormat="1" ht="15">
      <c r="D30" s="127" t="s">
        <v>136</v>
      </c>
      <c r="E30" s="14"/>
      <c r="J30" s="111"/>
      <c r="K30" s="111"/>
      <c r="L30" s="111"/>
    </row>
    <row r="31" spans="4:12" s="128" customFormat="1" ht="15">
      <c r="D31" s="127" t="s">
        <v>137</v>
      </c>
      <c r="E31" s="14"/>
      <c r="J31" s="111"/>
      <c r="K31" s="111"/>
      <c r="L31" s="1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9">
      <selection activeCell="E18" sqref="E18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7.003906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1:15" ht="18">
      <c r="A1" s="47"/>
      <c r="B1" s="48"/>
      <c r="C1" s="49"/>
      <c r="D1" s="13" t="str">
        <f>'May 12 Wed'!D1</f>
        <v>AGENDA SG15.6a MEETING</v>
      </c>
      <c r="E1" s="50"/>
      <c r="F1" s="51"/>
      <c r="G1" s="52"/>
      <c r="H1" s="52"/>
      <c r="I1" s="47"/>
      <c r="J1" s="53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138</v>
      </c>
      <c r="E2" s="50"/>
      <c r="F2" s="51"/>
      <c r="G2" s="52"/>
      <c r="H2" s="110"/>
      <c r="I2" s="110"/>
      <c r="J2" s="53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J3" s="53"/>
      <c r="K3" s="53"/>
      <c r="L3" s="53"/>
      <c r="M3" s="47"/>
      <c r="N3" s="47"/>
      <c r="O3" s="47"/>
    </row>
    <row r="4" spans="1:15" ht="23.25" customHeight="1">
      <c r="A4" s="47"/>
      <c r="B4" s="57"/>
      <c r="C4" s="47"/>
      <c r="D4" s="84"/>
      <c r="E4" s="50"/>
      <c r="F4" s="56"/>
      <c r="G4" s="50"/>
      <c r="H4" s="89"/>
      <c r="I4" s="47"/>
      <c r="J4" s="53"/>
      <c r="K4" s="53"/>
      <c r="L4" s="53"/>
      <c r="M4" s="47"/>
      <c r="N4" s="47"/>
      <c r="O4" s="47"/>
    </row>
    <row r="5" spans="2:9" s="37" customFormat="1" ht="18">
      <c r="B5" s="96"/>
      <c r="C5" s="97"/>
      <c r="D5" s="98"/>
      <c r="E5" s="56" t="s">
        <v>13</v>
      </c>
      <c r="F5" s="56" t="s">
        <v>14</v>
      </c>
      <c r="G5" s="76" t="s">
        <v>40</v>
      </c>
      <c r="H5" s="110" t="s">
        <v>148</v>
      </c>
      <c r="I5" s="110" t="s">
        <v>149</v>
      </c>
    </row>
    <row r="6" spans="2:9" s="37" customFormat="1" ht="18">
      <c r="B6" s="96"/>
      <c r="C6" s="97"/>
      <c r="D6" s="98"/>
      <c r="E6" s="56"/>
      <c r="F6" s="56"/>
      <c r="G6" s="76"/>
      <c r="H6" s="110"/>
      <c r="I6" s="110"/>
    </row>
    <row r="7" spans="4:9" s="17" customFormat="1" ht="18.75" customHeight="1">
      <c r="D7" s="77" t="s">
        <v>140</v>
      </c>
      <c r="E7" s="56"/>
      <c r="F7" s="56"/>
      <c r="G7" s="50">
        <v>120</v>
      </c>
      <c r="H7" s="89">
        <v>0.9166666666666666</v>
      </c>
      <c r="I7" s="89">
        <v>0.375</v>
      </c>
    </row>
    <row r="8" spans="2:9" s="37" customFormat="1" ht="15">
      <c r="B8" s="96"/>
      <c r="C8" s="97"/>
      <c r="D8" s="98"/>
      <c r="F8" s="95"/>
      <c r="G8" s="14"/>
      <c r="H8" s="95"/>
      <c r="I8" s="99"/>
    </row>
    <row r="9" spans="1:9" s="47" customFormat="1" ht="18">
      <c r="A9" s="68"/>
      <c r="B9" s="113">
        <v>2.1</v>
      </c>
      <c r="C9" s="78"/>
      <c r="D9" s="73" t="s">
        <v>25</v>
      </c>
      <c r="E9" s="75"/>
      <c r="F9" s="81" t="s">
        <v>57</v>
      </c>
      <c r="G9" s="74">
        <v>1</v>
      </c>
      <c r="H9" s="89">
        <v>0.9166666666666666</v>
      </c>
      <c r="I9" s="89">
        <v>0.375</v>
      </c>
    </row>
    <row r="10" spans="1:9" s="47" customFormat="1" ht="36">
      <c r="A10" s="68"/>
      <c r="B10" s="113"/>
      <c r="C10" s="78"/>
      <c r="D10" s="73" t="s">
        <v>24</v>
      </c>
      <c r="E10" s="74"/>
      <c r="F10" s="63"/>
      <c r="G10" s="74">
        <v>1</v>
      </c>
      <c r="H10" s="89">
        <f>H9+TIME(0,G9,0)</f>
        <v>0.9173611111111111</v>
      </c>
      <c r="I10" s="89">
        <f>I9+TIME(0,G9,0)</f>
        <v>0.37569444444444444</v>
      </c>
    </row>
    <row r="11" spans="1:9" s="47" customFormat="1" ht="18">
      <c r="A11" s="68"/>
      <c r="B11" s="57">
        <f>B9+0.1</f>
        <v>2.2</v>
      </c>
      <c r="C11" s="63"/>
      <c r="D11" s="73" t="s">
        <v>15</v>
      </c>
      <c r="E11" s="74"/>
      <c r="F11" s="75" t="s">
        <v>26</v>
      </c>
      <c r="G11" s="74">
        <v>2</v>
      </c>
      <c r="H11" s="89">
        <f>H10+TIME(0,G10,0)</f>
        <v>0.9180555555555555</v>
      </c>
      <c r="I11" s="89">
        <f>I10+TIME(0,G10,0)</f>
        <v>0.3763888888888889</v>
      </c>
    </row>
    <row r="12" spans="1:9" s="47" customFormat="1" ht="25.5" customHeight="1">
      <c r="A12" s="68"/>
      <c r="B12" s="57"/>
      <c r="C12" s="63"/>
      <c r="D12" s="114" t="s">
        <v>53</v>
      </c>
      <c r="E12" s="74"/>
      <c r="F12" s="115"/>
      <c r="G12" s="74"/>
      <c r="H12" s="89"/>
      <c r="I12" s="89"/>
    </row>
    <row r="13" spans="2:9" s="47" customFormat="1" ht="18">
      <c r="B13" s="57">
        <f>B11+0.1</f>
        <v>2.3000000000000003</v>
      </c>
      <c r="C13" s="58"/>
      <c r="D13" s="22" t="s">
        <v>142</v>
      </c>
      <c r="E13" s="85" t="s">
        <v>175</v>
      </c>
      <c r="F13" s="82" t="s">
        <v>51</v>
      </c>
      <c r="G13" s="61">
        <v>15</v>
      </c>
      <c r="H13" s="88">
        <f>H11+TIME(0,G11,0)</f>
        <v>0.9194444444444444</v>
      </c>
      <c r="I13" s="88">
        <f>I11+TIME(0,G11,0)</f>
        <v>0.37777777777777777</v>
      </c>
    </row>
    <row r="14" spans="2:9" s="47" customFormat="1" ht="30.75">
      <c r="B14" s="57">
        <f>B13+0.1</f>
        <v>2.4000000000000004</v>
      </c>
      <c r="C14" s="58"/>
      <c r="D14" s="22" t="s">
        <v>141</v>
      </c>
      <c r="E14" s="85" t="s">
        <v>52</v>
      </c>
      <c r="F14" s="108" t="s">
        <v>51</v>
      </c>
      <c r="G14" s="61">
        <v>15</v>
      </c>
      <c r="H14" s="88">
        <f>H13+TIME(0,G13,0)</f>
        <v>0.929861111111111</v>
      </c>
      <c r="I14" s="88">
        <f>I13+TIME(0,G13,0)</f>
        <v>0.38819444444444445</v>
      </c>
    </row>
    <row r="15" spans="2:9" s="47" customFormat="1" ht="33" customHeight="1">
      <c r="B15" s="57">
        <f>B14+0.1</f>
        <v>2.5000000000000004</v>
      </c>
      <c r="C15" s="58"/>
      <c r="D15" s="121" t="s">
        <v>143</v>
      </c>
      <c r="E15" s="85" t="s">
        <v>129</v>
      </c>
      <c r="F15" s="82" t="s">
        <v>145</v>
      </c>
      <c r="G15" s="85">
        <v>15</v>
      </c>
      <c r="H15" s="88">
        <f>H14+TIME(0,G14,0)</f>
        <v>0.9402777777777777</v>
      </c>
      <c r="I15" s="88">
        <f>I14+TIME(0,G14,0)</f>
        <v>0.39861111111111114</v>
      </c>
    </row>
    <row r="16" spans="2:12" s="47" customFormat="1" ht="30" customHeight="1">
      <c r="B16" s="57">
        <f>B15+0.1</f>
        <v>2.6000000000000005</v>
      </c>
      <c r="C16" s="58"/>
      <c r="D16" s="217" t="s">
        <v>144</v>
      </c>
      <c r="E16" s="85" t="s">
        <v>129</v>
      </c>
      <c r="F16" s="82" t="s">
        <v>145</v>
      </c>
      <c r="G16" s="85">
        <v>15</v>
      </c>
      <c r="H16" s="88">
        <f>H15+TIME(0,G15,0)</f>
        <v>0.9506944444444443</v>
      </c>
      <c r="I16" s="88">
        <f>I15+TIME(0,G15,0)</f>
        <v>0.4090277777777778</v>
      </c>
      <c r="J16" s="53"/>
      <c r="K16" s="53"/>
      <c r="L16" s="53"/>
    </row>
    <row r="17" spans="2:12" s="47" customFormat="1" ht="18">
      <c r="B17" s="83"/>
      <c r="D17" s="76" t="s">
        <v>33</v>
      </c>
      <c r="E17" s="61"/>
      <c r="F17" s="122"/>
      <c r="G17" s="85"/>
      <c r="H17" s="88"/>
      <c r="I17" s="88"/>
      <c r="J17" s="53"/>
      <c r="K17" s="53"/>
      <c r="L17" s="53"/>
    </row>
    <row r="18" spans="1:9" s="47" customFormat="1" ht="54">
      <c r="A18" s="68"/>
      <c r="B18" s="86">
        <f>B16+0.1</f>
        <v>2.7000000000000006</v>
      </c>
      <c r="C18" s="78"/>
      <c r="D18" s="123" t="s">
        <v>146</v>
      </c>
      <c r="E18" s="125"/>
      <c r="F18" s="82" t="s">
        <v>38</v>
      </c>
      <c r="G18" s="115">
        <v>15</v>
      </c>
      <c r="H18" s="88">
        <f>H16+TIME(0,G16,0)</f>
        <v>0.9611111111111109</v>
      </c>
      <c r="I18" s="88">
        <f>I16+TIME(0,G16,0)</f>
        <v>0.4194444444444445</v>
      </c>
    </row>
    <row r="19" spans="1:9" s="47" customFormat="1" ht="18">
      <c r="A19" s="68"/>
      <c r="B19" s="86">
        <f>B18+0.1</f>
        <v>2.8000000000000007</v>
      </c>
      <c r="C19" s="78"/>
      <c r="D19" s="123" t="s">
        <v>147</v>
      </c>
      <c r="E19" s="125"/>
      <c r="F19" s="82" t="s">
        <v>38</v>
      </c>
      <c r="G19" s="115">
        <v>15</v>
      </c>
      <c r="H19" s="88">
        <f>H18+TIME(0,G18,0)</f>
        <v>0.9715277777777775</v>
      </c>
      <c r="I19" s="88">
        <f>I18+TIME(0,G18,0)</f>
        <v>0.4298611111111112</v>
      </c>
    </row>
    <row r="20" spans="2:9" s="17" customFormat="1" ht="34.5" customHeight="1">
      <c r="B20" s="86">
        <f>B19+0.1</f>
        <v>2.900000000000001</v>
      </c>
      <c r="D20" s="132" t="s">
        <v>39</v>
      </c>
      <c r="E20" s="56"/>
      <c r="F20" s="122" t="s">
        <v>32</v>
      </c>
      <c r="G20" s="85">
        <v>1</v>
      </c>
      <c r="H20" s="88">
        <f>H19+TIME(0,G19,0)</f>
        <v>0.9819444444444442</v>
      </c>
      <c r="I20" s="88">
        <f>I19+TIME(0,G19,0)</f>
        <v>0.4402777777777779</v>
      </c>
    </row>
    <row r="21" spans="2:9" s="17" customFormat="1" ht="18.75" customHeight="1">
      <c r="B21" s="86"/>
      <c r="D21" s="77"/>
      <c r="E21" s="56"/>
      <c r="F21" s="56"/>
      <c r="G21" s="50"/>
      <c r="H21" s="89"/>
      <c r="I21" s="106"/>
    </row>
    <row r="22" spans="2:9" s="17" customFormat="1" ht="18.75" customHeight="1">
      <c r="B22" s="86"/>
      <c r="D22" s="77"/>
      <c r="E22" s="56"/>
      <c r="F22" s="56"/>
      <c r="G22" s="50"/>
      <c r="H22" s="89"/>
      <c r="I22" s="106"/>
    </row>
    <row r="23" spans="1:15" ht="18">
      <c r="A23" s="47"/>
      <c r="G23" s="56"/>
      <c r="H23" s="60"/>
      <c r="I23" s="47"/>
      <c r="J23" s="53"/>
      <c r="K23" s="53"/>
      <c r="L23" s="53"/>
      <c r="M23" s="47"/>
      <c r="N23" s="47"/>
      <c r="O23" s="47"/>
    </row>
    <row r="24" spans="1:15" ht="18">
      <c r="A24" s="55"/>
      <c r="B24" s="128"/>
      <c r="C24" s="128"/>
      <c r="D24" s="128" t="s">
        <v>46</v>
      </c>
      <c r="G24" s="56"/>
      <c r="H24" s="60"/>
      <c r="I24" s="47"/>
      <c r="J24" s="53"/>
      <c r="K24" s="53"/>
      <c r="L24" s="53"/>
      <c r="M24" s="47"/>
      <c r="N24" s="47"/>
      <c r="O24" s="47"/>
    </row>
    <row r="25" spans="1:15" ht="18">
      <c r="A25" s="55"/>
      <c r="B25" s="128"/>
      <c r="C25" s="128"/>
      <c r="D25" s="128"/>
      <c r="G25" s="56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55"/>
      <c r="B26" s="128"/>
      <c r="C26" s="128"/>
      <c r="D26" s="55" t="s">
        <v>150</v>
      </c>
      <c r="G26" s="56"/>
      <c r="H26" s="60"/>
      <c r="I26" s="47"/>
      <c r="J26" s="53"/>
      <c r="K26" s="53"/>
      <c r="L26" s="53"/>
      <c r="M26" s="47"/>
      <c r="N26" s="47"/>
      <c r="O26" s="47"/>
    </row>
    <row r="27" spans="1:12" s="23" customFormat="1" ht="22.5">
      <c r="A27" s="130"/>
      <c r="B27" s="130"/>
      <c r="C27" s="130"/>
      <c r="D27" s="131" t="s">
        <v>151</v>
      </c>
      <c r="E27" s="130"/>
      <c r="F27" s="130"/>
      <c r="J27" s="24"/>
      <c r="K27" s="24"/>
      <c r="L27" s="24"/>
    </row>
    <row r="28" spans="1:12" s="23" customFormat="1" ht="22.5">
      <c r="A28" s="130"/>
      <c r="B28" s="130"/>
      <c r="C28" s="130"/>
      <c r="D28" s="131" t="s">
        <v>152</v>
      </c>
      <c r="E28" s="130"/>
      <c r="F28" s="130"/>
      <c r="J28" s="24"/>
      <c r="K28" s="24"/>
      <c r="L28" s="24"/>
    </row>
    <row r="29" spans="1:12" s="23" customFormat="1" ht="18">
      <c r="A29" s="130"/>
      <c r="B29" s="130"/>
      <c r="C29" s="130"/>
      <c r="D29" s="131" t="s">
        <v>153</v>
      </c>
      <c r="E29" s="130"/>
      <c r="F29" s="130"/>
      <c r="J29" s="24"/>
      <c r="K29" s="24"/>
      <c r="L29" s="24"/>
    </row>
    <row r="30" spans="1:6" ht="18">
      <c r="A30" s="55"/>
      <c r="B30" s="55"/>
      <c r="C30" s="55"/>
      <c r="D30" s="131" t="s">
        <v>154</v>
      </c>
      <c r="E30" s="50"/>
      <c r="F30" s="55"/>
    </row>
    <row r="31" spans="1:6" ht="18">
      <c r="A31" s="55"/>
      <c r="B31" s="55"/>
      <c r="C31" s="55"/>
      <c r="D31" s="131" t="s">
        <v>155</v>
      </c>
      <c r="E31" s="50"/>
      <c r="F31" s="55"/>
    </row>
    <row r="32" spans="1:15" ht="18">
      <c r="A32" s="47"/>
      <c r="B32" s="47"/>
      <c r="C32" s="47"/>
      <c r="D32" s="47"/>
      <c r="E32" s="50"/>
      <c r="F32" s="47"/>
      <c r="I32" s="47"/>
      <c r="J32" s="53"/>
      <c r="K32" s="53"/>
      <c r="L32" s="53"/>
      <c r="M32" s="47"/>
      <c r="N32" s="47"/>
      <c r="O32" s="47"/>
    </row>
    <row r="33" spans="1:15" ht="18">
      <c r="A33" s="47"/>
      <c r="B33" s="47"/>
      <c r="C33" s="47"/>
      <c r="D33" s="47"/>
      <c r="E33" s="50"/>
      <c r="F33" s="47"/>
      <c r="G33" s="47"/>
      <c r="H33" s="62"/>
      <c r="I33" s="47"/>
      <c r="J33" s="53"/>
      <c r="K33" s="53"/>
      <c r="L33" s="53"/>
      <c r="M33" s="47"/>
      <c r="N33" s="47"/>
      <c r="O33" s="47"/>
    </row>
    <row r="34" spans="1:15" ht="18">
      <c r="A34" s="47"/>
      <c r="B34" s="47"/>
      <c r="C34" s="47"/>
      <c r="D34" s="47"/>
      <c r="E34" s="50"/>
      <c r="F34" s="47"/>
      <c r="G34" s="47"/>
      <c r="H34" s="47"/>
      <c r="I34" s="47"/>
      <c r="J34" s="53"/>
      <c r="K34" s="53"/>
      <c r="L34" s="53"/>
      <c r="M34" s="47"/>
      <c r="N34" s="47"/>
      <c r="O34" s="47"/>
    </row>
    <row r="35" spans="1:15" ht="18">
      <c r="A35" s="47"/>
      <c r="B35" s="47"/>
      <c r="C35" s="47"/>
      <c r="D35" s="47"/>
      <c r="E35" s="50"/>
      <c r="F35" s="47"/>
      <c r="G35" s="47"/>
      <c r="H35" s="47"/>
      <c r="I35" s="47"/>
      <c r="J35" s="53"/>
      <c r="K35" s="53"/>
      <c r="L35" s="53"/>
      <c r="M35" s="47"/>
      <c r="N35" s="47"/>
      <c r="O35" s="47"/>
    </row>
    <row r="36" spans="1:15" ht="18">
      <c r="A36" s="47"/>
      <c r="B36" s="47"/>
      <c r="C36" s="47"/>
      <c r="D36" s="47"/>
      <c r="E36" s="50"/>
      <c r="F36" s="47"/>
      <c r="G36" s="47"/>
      <c r="H36" s="47"/>
      <c r="I36" s="47"/>
      <c r="J36" s="53"/>
      <c r="K36" s="53"/>
      <c r="L36" s="53"/>
      <c r="M36" s="47"/>
      <c r="N36" s="47"/>
      <c r="O36" s="47"/>
    </row>
    <row r="37" spans="1:15" ht="18">
      <c r="A37" s="47"/>
      <c r="B37" s="47"/>
      <c r="C37" s="47"/>
      <c r="D37" s="47"/>
      <c r="E37" s="50"/>
      <c r="F37" s="47"/>
      <c r="G37" s="47"/>
      <c r="H37" s="47"/>
      <c r="I37" s="47"/>
      <c r="J37" s="53"/>
      <c r="K37" s="53"/>
      <c r="L37" s="53"/>
      <c r="M37" s="47"/>
      <c r="N37" s="47"/>
      <c r="O37" s="47"/>
    </row>
    <row r="38" spans="1:15" ht="18">
      <c r="A38" s="47"/>
      <c r="B38" s="47"/>
      <c r="C38" s="47"/>
      <c r="D38" s="47"/>
      <c r="E38" s="50"/>
      <c r="F38" s="47"/>
      <c r="G38" s="47"/>
      <c r="H38" s="47"/>
      <c r="I38" s="47"/>
      <c r="J38" s="53"/>
      <c r="K38" s="53"/>
      <c r="L38" s="53"/>
      <c r="M38" s="47"/>
      <c r="N38" s="47"/>
      <c r="O38" s="47"/>
    </row>
    <row r="39" spans="1:15" ht="18">
      <c r="A39" s="47"/>
      <c r="B39" s="47"/>
      <c r="C39" s="47"/>
      <c r="D39" s="47"/>
      <c r="E39" s="50"/>
      <c r="F39" s="47"/>
      <c r="G39" s="47"/>
      <c r="H39" s="47"/>
      <c r="I39" s="47"/>
      <c r="J39" s="53"/>
      <c r="K39" s="53"/>
      <c r="L39" s="53"/>
      <c r="M39" s="47"/>
      <c r="N39" s="47"/>
      <c r="O39" s="47"/>
    </row>
    <row r="40" spans="1:15" ht="18">
      <c r="A40" s="47"/>
      <c r="B40" s="47"/>
      <c r="C40" s="47"/>
      <c r="D40" s="47"/>
      <c r="E40" s="50"/>
      <c r="F40" s="47"/>
      <c r="G40" s="47"/>
      <c r="H40" s="47"/>
      <c r="I40" s="47"/>
      <c r="J40" s="53"/>
      <c r="K40" s="53"/>
      <c r="L40" s="53"/>
      <c r="M40" s="47"/>
      <c r="N40" s="47"/>
      <c r="O40" s="47"/>
    </row>
    <row r="41" spans="1:15" ht="18">
      <c r="A41" s="47"/>
      <c r="B41" s="47"/>
      <c r="C41" s="47"/>
      <c r="D41" s="47"/>
      <c r="E41" s="50"/>
      <c r="F41" s="47"/>
      <c r="G41" s="47"/>
      <c r="H41" s="47"/>
      <c r="I41" s="47"/>
      <c r="J41" s="53"/>
      <c r="K41" s="53"/>
      <c r="L41" s="53"/>
      <c r="M41" s="47"/>
      <c r="N41" s="47"/>
      <c r="O41" s="47"/>
    </row>
    <row r="42" spans="1:15" ht="18">
      <c r="A42" s="47"/>
      <c r="B42" s="47"/>
      <c r="C42" s="47"/>
      <c r="D42" s="47"/>
      <c r="E42" s="50"/>
      <c r="F42" s="47"/>
      <c r="G42" s="47"/>
      <c r="H42" s="47"/>
      <c r="I42" s="47"/>
      <c r="J42" s="53"/>
      <c r="K42" s="53"/>
      <c r="L42" s="53"/>
      <c r="M42" s="47"/>
      <c r="N42" s="47"/>
      <c r="O42" s="47"/>
    </row>
    <row r="43" spans="1:15" ht="18">
      <c r="A43" s="47"/>
      <c r="B43" s="47"/>
      <c r="C43" s="47"/>
      <c r="D43" s="47"/>
      <c r="E43" s="50"/>
      <c r="F43" s="47"/>
      <c r="G43" s="47"/>
      <c r="H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G44" s="47"/>
      <c r="H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G45" s="47"/>
      <c r="H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G46" s="47"/>
      <c r="H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47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7.25">
      <c r="A67" s="47"/>
      <c r="B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7.25">
      <c r="A68" s="47"/>
      <c r="B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7.25">
      <c r="A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7.25">
      <c r="A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7.25">
      <c r="A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7:8" ht="17.25">
      <c r="G72" s="47"/>
      <c r="H72" s="47"/>
    </row>
    <row r="73" spans="7:8" ht="17.25">
      <c r="G73" s="47"/>
      <c r="H73" s="47"/>
    </row>
    <row r="74" spans="7:8" ht="17.25">
      <c r="G74" s="47"/>
      <c r="H74" s="47"/>
    </row>
    <row r="75" spans="7:8" ht="17.25">
      <c r="G75" s="47"/>
      <c r="H75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="82" zoomScaleNormal="82" zoomScalePageLayoutView="0" workbookViewId="0" topLeftCell="A1">
      <selection activeCell="G19" sqref="G1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3.00390625" style="2" customWidth="1"/>
    <col min="6" max="6" width="21.140625" style="17" customWidth="1"/>
    <col min="7" max="7" width="12.8515625" style="14" customWidth="1"/>
    <col min="8" max="8" width="18.57421875" style="17" customWidth="1"/>
    <col min="9" max="9" width="19.00390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'May 12 Wed'!D1</f>
        <v>AGENDA SG15.6a MEETING</v>
      </c>
      <c r="F1" s="16"/>
      <c r="H1" s="16"/>
    </row>
    <row r="2" spans="3:8" ht="15">
      <c r="C2" s="12"/>
      <c r="D2" s="25" t="s">
        <v>157</v>
      </c>
      <c r="F2" s="16"/>
      <c r="H2" s="16"/>
    </row>
    <row r="3" spans="3:8" ht="15">
      <c r="C3" s="12"/>
      <c r="D3" s="22"/>
      <c r="F3" s="16"/>
      <c r="H3" s="16"/>
    </row>
    <row r="4" spans="4:9" ht="18">
      <c r="D4" s="39"/>
      <c r="E4" s="90"/>
      <c r="F4" s="90"/>
      <c r="G4" s="50"/>
      <c r="H4" s="109"/>
      <c r="I4" s="2"/>
    </row>
    <row r="5" spans="1:15" ht="36">
      <c r="A5" s="47"/>
      <c r="B5" s="51"/>
      <c r="C5" s="58"/>
      <c r="D5" s="59" t="s">
        <v>156</v>
      </c>
      <c r="E5" s="61" t="s">
        <v>13</v>
      </c>
      <c r="F5" s="61" t="s">
        <v>14</v>
      </c>
      <c r="G5" s="85" t="s">
        <v>40</v>
      </c>
      <c r="H5" s="218" t="s">
        <v>158</v>
      </c>
      <c r="I5" s="219" t="s">
        <v>159</v>
      </c>
      <c r="J5" s="53"/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69"/>
      <c r="I6" s="47"/>
      <c r="J6" s="53"/>
      <c r="K6" s="53"/>
      <c r="L6" s="53"/>
      <c r="M6" s="47"/>
      <c r="N6" s="47"/>
      <c r="O6" s="47"/>
    </row>
    <row r="7" spans="1:15" ht="18">
      <c r="A7" s="47"/>
      <c r="B7" s="57">
        <v>4.1</v>
      </c>
      <c r="C7" s="58"/>
      <c r="D7" s="59" t="s">
        <v>41</v>
      </c>
      <c r="E7" s="56"/>
      <c r="F7" s="20" t="s">
        <v>31</v>
      </c>
      <c r="G7" s="50">
        <v>1</v>
      </c>
      <c r="H7" s="136">
        <v>0.9166666666666666</v>
      </c>
      <c r="I7" s="89">
        <v>0.375</v>
      </c>
      <c r="J7" s="53"/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24</v>
      </c>
      <c r="E8" s="50"/>
      <c r="F8" s="47"/>
      <c r="G8" s="50">
        <v>1</v>
      </c>
      <c r="H8" s="136">
        <f>H7+TIME(0,G7,0)</f>
        <v>0.9173611111111111</v>
      </c>
      <c r="I8" s="89">
        <f>I7+TIME(0,G7,0)</f>
        <v>0.37569444444444444</v>
      </c>
      <c r="J8" s="53"/>
      <c r="K8" s="53"/>
      <c r="L8" s="53"/>
      <c r="M8" s="47"/>
      <c r="N8" s="47"/>
      <c r="O8" s="47"/>
    </row>
    <row r="9" spans="1:15" ht="18">
      <c r="A9" s="47"/>
      <c r="B9" s="86">
        <v>4.2</v>
      </c>
      <c r="C9" s="47"/>
      <c r="D9" s="59" t="s">
        <v>15</v>
      </c>
      <c r="E9" s="50"/>
      <c r="F9" s="20" t="s">
        <v>26</v>
      </c>
      <c r="G9" s="50">
        <v>2</v>
      </c>
      <c r="H9" s="136">
        <f>H8+TIME(0,G8,0)</f>
        <v>0.9180555555555555</v>
      </c>
      <c r="I9" s="89">
        <f>I8+TIME(0,G8,0)</f>
        <v>0.3763888888888889</v>
      </c>
      <c r="J9" s="53"/>
      <c r="K9" s="53"/>
      <c r="L9" s="53"/>
      <c r="M9" s="47"/>
      <c r="N9" s="47"/>
      <c r="O9" s="47"/>
    </row>
    <row r="10" spans="1:15" ht="18">
      <c r="A10" s="47"/>
      <c r="B10" s="107"/>
      <c r="C10" s="47"/>
      <c r="D10" s="84" t="s">
        <v>42</v>
      </c>
      <c r="E10" s="50"/>
      <c r="F10" s="20"/>
      <c r="G10" s="50"/>
      <c r="H10" s="136"/>
      <c r="I10" s="89">
        <f>I9+TIME(0,G9,0)</f>
        <v>0.37777777777777777</v>
      </c>
      <c r="J10" s="53"/>
      <c r="K10" s="53"/>
      <c r="L10" s="53"/>
      <c r="M10" s="47"/>
      <c r="N10" s="47"/>
      <c r="O10" s="47"/>
    </row>
    <row r="11" spans="2:12" s="47" customFormat="1" ht="38.25" customHeight="1">
      <c r="B11" s="86">
        <f>B9+0.1</f>
        <v>4.3</v>
      </c>
      <c r="D11" s="220" t="s">
        <v>160</v>
      </c>
      <c r="E11" s="108"/>
      <c r="F11" s="104" t="s">
        <v>32</v>
      </c>
      <c r="G11" s="61">
        <v>10</v>
      </c>
      <c r="H11" s="137">
        <f>H9+TIME(0,G9,0)</f>
        <v>0.9194444444444444</v>
      </c>
      <c r="I11" s="88">
        <f>I10+TIME(0,G10,0)</f>
        <v>0.37777777777777777</v>
      </c>
      <c r="J11" s="53"/>
      <c r="K11" s="53"/>
      <c r="L11" s="53"/>
    </row>
    <row r="12" spans="2:11" s="17" customFormat="1" ht="55.5">
      <c r="B12" s="91">
        <f>B11+0.1</f>
        <v>4.3999999999999995</v>
      </c>
      <c r="D12" s="134" t="s">
        <v>179</v>
      </c>
      <c r="E12" s="108" t="s">
        <v>129</v>
      </c>
      <c r="F12" s="103" t="s">
        <v>145</v>
      </c>
      <c r="G12" s="61">
        <v>10</v>
      </c>
      <c r="H12" s="137">
        <f>H11+TIME(0,G11,0)</f>
        <v>0.9263888888888888</v>
      </c>
      <c r="I12" s="88">
        <f>I10+TIME(0,G10,0)</f>
        <v>0.37777777777777777</v>
      </c>
      <c r="J12" s="53"/>
      <c r="K12" s="53"/>
    </row>
    <row r="13" spans="1:9" s="47" customFormat="1" ht="69.75">
      <c r="A13" s="68"/>
      <c r="B13" s="86">
        <f>B11+0.1</f>
        <v>4.3999999999999995</v>
      </c>
      <c r="C13" s="78"/>
      <c r="D13" s="123" t="s">
        <v>180</v>
      </c>
      <c r="E13" s="121" t="s">
        <v>129</v>
      </c>
      <c r="F13" s="103" t="s">
        <v>161</v>
      </c>
      <c r="G13" s="115">
        <v>10</v>
      </c>
      <c r="H13" s="137">
        <f>H11+TIME(0,G11,0)</f>
        <v>0.9263888888888888</v>
      </c>
      <c r="I13" s="88">
        <f>I11+TIME(0,G11,0)</f>
        <v>0.3847222222222222</v>
      </c>
    </row>
    <row r="14" spans="1:9" s="47" customFormat="1" ht="18">
      <c r="A14" s="68"/>
      <c r="B14" s="86"/>
      <c r="C14" s="78"/>
      <c r="D14" s="114" t="s">
        <v>33</v>
      </c>
      <c r="E14" s="121"/>
      <c r="F14" s="103"/>
      <c r="G14" s="115"/>
      <c r="H14" s="137"/>
      <c r="I14" s="88"/>
    </row>
    <row r="15" spans="1:15" ht="45.75" customHeight="1">
      <c r="A15" s="47"/>
      <c r="B15" s="80">
        <f>B13+0.1</f>
        <v>4.499999999999999</v>
      </c>
      <c r="C15" s="21"/>
      <c r="D15" s="84" t="s">
        <v>176</v>
      </c>
      <c r="E15" s="103"/>
      <c r="F15" s="103" t="s">
        <v>38</v>
      </c>
      <c r="G15" s="61">
        <v>15</v>
      </c>
      <c r="H15" s="137">
        <f>H13+TIME(0,G13,0)</f>
        <v>0.9333333333333332</v>
      </c>
      <c r="I15" s="88">
        <f>I13+TIME(0,G13,0)</f>
        <v>0.3916666666666666</v>
      </c>
      <c r="J15" s="53"/>
      <c r="K15" s="53"/>
      <c r="L15" s="53"/>
      <c r="M15" s="47"/>
      <c r="N15" s="47"/>
      <c r="O15" s="47"/>
    </row>
    <row r="16" spans="2:12" ht="35.25" customHeight="1">
      <c r="B16" s="91">
        <f>B15+0.1</f>
        <v>4.599999999999999</v>
      </c>
      <c r="C16" s="2"/>
      <c r="D16" s="84" t="s">
        <v>177</v>
      </c>
      <c r="E16" s="117"/>
      <c r="F16" s="104" t="s">
        <v>38</v>
      </c>
      <c r="G16" s="61">
        <v>15</v>
      </c>
      <c r="H16" s="137">
        <f>H15+TIME(0,G15,0)</f>
        <v>0.9437499999999999</v>
      </c>
      <c r="I16" s="88">
        <f>I15+TIME(0,G15,0)</f>
        <v>0.4020833333333333</v>
      </c>
      <c r="J16" s="17"/>
      <c r="K16" s="17"/>
      <c r="L16" s="17"/>
    </row>
    <row r="17" spans="1:15" ht="53.25" customHeight="1">
      <c r="A17" s="47"/>
      <c r="B17" s="107"/>
      <c r="C17" s="47"/>
      <c r="D17" s="84" t="s">
        <v>63</v>
      </c>
      <c r="E17" s="50"/>
      <c r="F17" s="56"/>
      <c r="G17" s="50"/>
      <c r="H17" s="137"/>
      <c r="I17" s="88"/>
      <c r="J17" s="53"/>
      <c r="K17" s="53"/>
      <c r="L17" s="53"/>
      <c r="M17" s="47"/>
      <c r="N17" s="47"/>
      <c r="O17" s="47"/>
    </row>
    <row r="18" spans="1:15" ht="53.25" customHeight="1">
      <c r="A18" s="47"/>
      <c r="B18" s="107">
        <f>B16+0.1</f>
        <v>4.699999999999998</v>
      </c>
      <c r="C18" s="47"/>
      <c r="D18" s="84" t="s">
        <v>178</v>
      </c>
      <c r="E18" s="82" t="s">
        <v>129</v>
      </c>
      <c r="F18" s="108" t="s">
        <v>32</v>
      </c>
      <c r="G18" s="85">
        <v>20</v>
      </c>
      <c r="H18" s="137">
        <f>H16+TIME(0,G16,0)</f>
        <v>0.9541666666666665</v>
      </c>
      <c r="I18" s="88">
        <f>I16+TIME(0,G16,0)</f>
        <v>0.4125</v>
      </c>
      <c r="J18" s="53"/>
      <c r="K18" s="53"/>
      <c r="L18" s="53"/>
      <c r="M18" s="47"/>
      <c r="N18" s="47"/>
      <c r="O18" s="47"/>
    </row>
    <row r="19" spans="2:15" ht="41.25" customHeight="1">
      <c r="B19" s="135">
        <f>B18+0.1</f>
        <v>4.799999999999998</v>
      </c>
      <c r="C19" s="2"/>
      <c r="D19" s="59" t="s">
        <v>55</v>
      </c>
      <c r="E19" s="84" t="s">
        <v>56</v>
      </c>
      <c r="F19" s="82" t="s">
        <v>57</v>
      </c>
      <c r="G19" s="61">
        <v>15</v>
      </c>
      <c r="H19" s="137">
        <f>H18+TIME(0,G18,0)</f>
        <v>0.9680555555555553</v>
      </c>
      <c r="I19" s="88">
        <f>I18+TIME(0,G18,0)</f>
        <v>0.4263888888888889</v>
      </c>
      <c r="J19" s="53"/>
      <c r="K19" s="53"/>
      <c r="L19" s="53"/>
      <c r="M19" s="47"/>
      <c r="N19" s="47"/>
      <c r="O19" s="47"/>
    </row>
    <row r="20" spans="1:15" ht="31.5" customHeight="1">
      <c r="A20" s="47"/>
      <c r="B20" s="107"/>
      <c r="C20" s="21"/>
      <c r="D20" s="82" t="s">
        <v>33</v>
      </c>
      <c r="E20" s="82"/>
      <c r="F20" s="82"/>
      <c r="G20" s="61"/>
      <c r="H20" s="137"/>
      <c r="I20" s="88"/>
      <c r="J20" s="53"/>
      <c r="K20" s="53"/>
      <c r="L20" s="53"/>
      <c r="M20" s="47"/>
      <c r="N20" s="47"/>
      <c r="O20" s="47"/>
    </row>
    <row r="21" spans="2:9" ht="33" customHeight="1">
      <c r="B21" s="107">
        <f>B19+0.1</f>
        <v>4.899999999999998</v>
      </c>
      <c r="C21" s="58"/>
      <c r="D21" s="84" t="s">
        <v>162</v>
      </c>
      <c r="E21" s="59"/>
      <c r="F21" s="56" t="s">
        <v>38</v>
      </c>
      <c r="G21" s="56">
        <v>10</v>
      </c>
      <c r="H21" s="136">
        <f>H19+TIME(0,G19,0)</f>
        <v>0.978472222222222</v>
      </c>
      <c r="I21" s="89">
        <f>I19+TIME(0,G19,0)</f>
        <v>0.43680555555555556</v>
      </c>
    </row>
    <row r="22" spans="2:12" ht="18">
      <c r="B22" s="112">
        <f>B21+0.1</f>
        <v>4.999999999999997</v>
      </c>
      <c r="C22" s="2"/>
      <c r="D22" s="108" t="s">
        <v>44</v>
      </c>
      <c r="E22" s="14"/>
      <c r="F22" s="2"/>
      <c r="G22" s="2"/>
      <c r="H22" s="137">
        <f>H21+TIME(0,G21,0)</f>
        <v>0.9854166666666664</v>
      </c>
      <c r="I22" s="88">
        <f>I21+TIME(0,G21,0)</f>
        <v>0.44375</v>
      </c>
      <c r="J22" s="17"/>
      <c r="K22" s="17"/>
      <c r="L22" s="17"/>
    </row>
    <row r="27" ht="15">
      <c r="D27" s="29" t="s">
        <v>64</v>
      </c>
    </row>
    <row r="28" spans="1:15" ht="18">
      <c r="A28" s="55"/>
      <c r="B28" s="128"/>
      <c r="C28" s="128"/>
      <c r="D28" s="55" t="s">
        <v>54</v>
      </c>
      <c r="E28" s="14"/>
      <c r="F28" s="2"/>
      <c r="G28" s="56"/>
      <c r="H28" s="60"/>
      <c r="I28" s="47"/>
      <c r="J28" s="53"/>
      <c r="K28" s="53"/>
      <c r="L28" s="53"/>
      <c r="M28" s="47"/>
      <c r="N28" s="47"/>
      <c r="O28" s="47"/>
    </row>
    <row r="29" spans="1:12" s="23" customFormat="1" ht="22.5">
      <c r="A29" s="130"/>
      <c r="B29" s="130"/>
      <c r="C29" s="130"/>
      <c r="D29" s="131" t="s">
        <v>163</v>
      </c>
      <c r="E29" s="130"/>
      <c r="F29" s="130"/>
      <c r="J29" s="24"/>
      <c r="K29" s="24"/>
      <c r="L29" s="24"/>
    </row>
    <row r="30" spans="1:12" s="23" customFormat="1" ht="18">
      <c r="A30" s="130"/>
      <c r="B30" s="130"/>
      <c r="C30" s="130"/>
      <c r="D30" s="133" t="s">
        <v>164</v>
      </c>
      <c r="E30" s="130"/>
      <c r="F30" s="130"/>
      <c r="J30" s="24"/>
      <c r="K30" s="24"/>
      <c r="L30" s="24"/>
    </row>
    <row r="31" spans="1:12" s="23" customFormat="1" ht="18">
      <c r="A31" s="130"/>
      <c r="B31" s="130"/>
      <c r="C31" s="130"/>
      <c r="D31" s="131" t="s">
        <v>165</v>
      </c>
      <c r="E31" s="130"/>
      <c r="F31" s="130"/>
      <c r="J31" s="24"/>
      <c r="K31" s="24"/>
      <c r="L31" s="24"/>
    </row>
    <row r="32" spans="1:12" ht="18">
      <c r="A32" s="55"/>
      <c r="B32" s="55"/>
      <c r="C32" s="55"/>
      <c r="D32" s="131" t="s">
        <v>166</v>
      </c>
      <c r="E32" s="50"/>
      <c r="F32" s="55"/>
      <c r="G32" s="2"/>
      <c r="H32" s="2"/>
      <c r="I32" s="2"/>
      <c r="J32" s="17"/>
      <c r="K32" s="17"/>
      <c r="L32" s="17"/>
    </row>
    <row r="33" spans="1:12" ht="18">
      <c r="A33" s="55"/>
      <c r="B33" s="55"/>
      <c r="C33" s="55"/>
      <c r="D33" s="131" t="s">
        <v>167</v>
      </c>
      <c r="E33" s="50"/>
      <c r="F33" s="55"/>
      <c r="G33" s="2"/>
      <c r="H33" s="2"/>
      <c r="I33" s="2"/>
      <c r="J33" s="17"/>
      <c r="K33" s="17"/>
      <c r="L33" s="17"/>
    </row>
    <row r="35" spans="4:8" ht="22.5">
      <c r="D35" s="42"/>
      <c r="E35" s="43"/>
      <c r="F35" s="44"/>
      <c r="G35" s="45"/>
      <c r="H35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="78" zoomScaleNormal="78" zoomScalePageLayoutView="0" workbookViewId="0" topLeftCell="A1">
      <selection activeCell="G18" sqref="G18"/>
    </sheetView>
  </sheetViews>
  <sheetFormatPr defaultColWidth="9.140625" defaultRowHeight="12.75"/>
  <cols>
    <col min="1" max="1" width="2.57421875" style="68" customWidth="1"/>
    <col min="2" max="2" width="7.140625" style="68" customWidth="1"/>
    <col min="3" max="3" width="2.421875" style="68" customWidth="1"/>
    <col min="4" max="4" width="51.00390625" style="47" customWidth="1"/>
    <col min="5" max="6" width="10.421875" style="53" customWidth="1"/>
    <col min="7" max="7" width="8.421875" style="50" customWidth="1"/>
    <col min="8" max="8" width="14.57421875" style="53" customWidth="1"/>
    <col min="9" max="9" width="14.00390625" style="66" customWidth="1"/>
    <col min="10" max="10" width="19.421875" style="47" customWidth="1"/>
    <col min="11" max="11" width="11.421875" style="47" bestFit="1" customWidth="1"/>
    <col min="12" max="12" width="15.421875" style="47" bestFit="1" customWidth="1"/>
    <col min="13" max="16384" width="9.140625" style="47" customWidth="1"/>
  </cols>
  <sheetData>
    <row r="1" spans="1:8" ht="18">
      <c r="A1" s="49"/>
      <c r="B1" s="49"/>
      <c r="C1" s="49"/>
      <c r="D1" s="26"/>
      <c r="E1" s="52"/>
      <c r="F1" s="52"/>
      <c r="H1" s="52"/>
    </row>
    <row r="2" spans="1:8" ht="18">
      <c r="A2" s="49"/>
      <c r="B2" s="49"/>
      <c r="C2" s="49"/>
      <c r="D2" s="54">
        <v>44335</v>
      </c>
      <c r="E2" s="52"/>
      <c r="F2" s="52"/>
      <c r="H2" s="52"/>
    </row>
    <row r="3" spans="1:8" ht="18">
      <c r="A3" s="49"/>
      <c r="B3" s="49"/>
      <c r="C3" s="49"/>
      <c r="D3" s="67"/>
      <c r="E3" s="52"/>
      <c r="F3" s="52"/>
      <c r="H3" s="52"/>
    </row>
    <row r="4" spans="1:9" ht="18">
      <c r="A4" s="47"/>
      <c r="H4" s="111" t="s">
        <v>109</v>
      </c>
      <c r="I4" s="138" t="s">
        <v>110</v>
      </c>
    </row>
    <row r="5" spans="4:9" s="17" customFormat="1" ht="18" customHeight="1">
      <c r="D5" s="77" t="s">
        <v>43</v>
      </c>
      <c r="E5" s="56"/>
      <c r="F5" s="56"/>
      <c r="G5" s="50">
        <v>120</v>
      </c>
      <c r="H5" s="89">
        <v>0.375</v>
      </c>
      <c r="I5" s="139">
        <v>0.9166666666666666</v>
      </c>
    </row>
    <row r="12" ht="18">
      <c r="D12" s="142" t="s">
        <v>61</v>
      </c>
    </row>
    <row r="13" ht="18">
      <c r="D13" s="145" t="s">
        <v>62</v>
      </c>
    </row>
    <row r="14" ht="18">
      <c r="D14" s="140"/>
    </row>
    <row r="15" ht="18">
      <c r="D15" s="140" t="s">
        <v>60</v>
      </c>
    </row>
    <row r="16" ht="18">
      <c r="D16" s="141" t="s">
        <v>168</v>
      </c>
    </row>
    <row r="17" ht="18">
      <c r="D17" s="143" t="s">
        <v>169</v>
      </c>
    </row>
    <row r="18" ht="18">
      <c r="D18" s="143" t="s">
        <v>170</v>
      </c>
    </row>
    <row r="19" ht="18">
      <c r="D19" s="144"/>
    </row>
    <row r="21" spans="2:8" ht="18">
      <c r="B21" s="47"/>
      <c r="C21" s="47"/>
      <c r="D21" s="59"/>
      <c r="E21" s="50"/>
      <c r="F21" s="47"/>
      <c r="G21" s="47"/>
      <c r="H21" s="60"/>
    </row>
  </sheetData>
  <sheetProtection/>
  <hyperlinks>
    <hyperlink ref="D16" r:id="rId1" display="https://ieeesa.webex.com/ieeesa/j.php?MTID=mb6dfb9fe1a4d0e5ce03d333ae31a4515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2021-05-05T15:33:50Z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