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527" activeTab="1"/>
  </bookViews>
  <sheets>
    <sheet name="IEEE Cover" sheetId="1" r:id="rId1"/>
    <sheet name="Objectives" sheetId="2" r:id="rId2"/>
    <sheet name="Patemt-Policy; AntiTrust" sheetId="3" r:id="rId3"/>
    <sheet name="Nov.2 Monday" sheetId="4" r:id="rId4"/>
    <sheet name="Nov.4 Wednesday" sheetId="5" r:id="rId5"/>
    <sheet name="Nov.6 Friday" sheetId="6" r:id="rId6"/>
    <sheet name="Nov.10 Tuesday(Nov.11 in JST)" sheetId="7" r:id="rId7"/>
    <sheet name="Nov.11 Wednesday(Nov.12" sheetId="8" r:id="rId8"/>
    <sheet name="Nov.12 Thursday(Nov.13 in JST)" sheetId="9" r:id="rId9"/>
    <sheet name="Friday" sheetId="10" r:id="rId10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<sst xmlns="http://schemas.openxmlformats.org/spreadsheetml/2006/main" count="155" uniqueCount="118">
  <si>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</si>
  <si>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</si>
  <si>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</si>
  <si>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</si>
  <si>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</si>
  <si>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</si>
  <si>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</si>
  <si>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</si>
  <si>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</si>
  <si>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</si>
  <si>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</si>
  <si>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</si>
  <si>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</si>
  <si>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</si>
  <si>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</si>
  <si>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</si>
  <si>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</si>
  <si>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</si>
  <si>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</si>
  <si>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</si>
  <si>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</si>
  <si>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</si>
  <si>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</si>
  <si>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</si>
  <si>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</si>
  <si>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</si>
  <si>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</si>
  <si>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</si>
  <si>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</si>
  <si>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</si>
  <si>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</si>
  <si>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</si>
  <si>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</si>
  <si>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</si>
  <si>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</si>
  <si>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</si>
  <si>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</si>
  <si>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</si>
  <si>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</si>
  <si>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</si>
  <si>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</si>
  <si>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</si>
  <si>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</si>
  <si>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</si>
  <si>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</si>
  <si>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>Evaluate presentations and align current CSD and PAR drafts</t>
  </si>
  <si>
    <t>Discussion</t>
  </si>
  <si>
    <t>Review of minutes of last meeting in July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</si>
  <si>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</si>
  <si>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</si>
  <si>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</si>
  <si>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</si>
  <si>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Takafumi Suzuki,
 Masayuki Hirata</t>
  </si>
  <si>
    <t xml:space="preserve">Confirmation of draft PAR and CSD </t>
  </si>
  <si>
    <t>16-290r3</t>
  </si>
  <si>
    <t>all</t>
  </si>
  <si>
    <t>November-2020-agenda</t>
  </si>
  <si>
    <t>157r3</t>
  </si>
  <si>
    <t>Recess</t>
  </si>
  <si>
    <t>minutes</t>
  </si>
  <si>
    <t>MEETING CALLED TO ORDER</t>
  </si>
  <si>
    <t>Review of Previous Discussion</t>
  </si>
  <si>
    <t>All</t>
  </si>
  <si>
    <t>Review</t>
  </si>
  <si>
    <t>Yasuhasu Amezawa
 Shinichi Sato</t>
  </si>
  <si>
    <t>Dependable MAC Protocol with Interference Mitigation Using Negotiation among Coordinators in Multiple BANs</t>
  </si>
  <si>
    <t>Shunya Ogawa,
 Ryuji Kohno</t>
  </si>
  <si>
    <t>202011/2</t>
  </si>
  <si>
    <t>EST</t>
  </si>
  <si>
    <t>JST</t>
  </si>
  <si>
    <t>Time Line of Amendment of IEEE802.15.6 BAN through SG, TG, WG</t>
  </si>
  <si>
    <t>802.15 Closing Plenary</t>
  </si>
  <si>
    <t>BAN Coordinator with Multiple RF Port for Valuable Connection with Various Sensors and Acutuators</t>
  </si>
  <si>
    <t>802.15 WNG Session</t>
  </si>
  <si>
    <t>Benjamin Rolfe</t>
  </si>
  <si>
    <t>Necessity for Amendment of IEEE 802.15.6 Medical BAN with Enhanced Dependability</t>
  </si>
  <si>
    <t>202011/4 in EST</t>
  </si>
  <si>
    <t>202011/6 in EST</t>
  </si>
  <si>
    <t>202011/12 in EST</t>
  </si>
  <si>
    <t>JST on Nov.5</t>
  </si>
  <si>
    <t>EST on Nov.4</t>
  </si>
  <si>
    <t>EST on Nov.12</t>
  </si>
  <si>
    <t>JST on Nov. 13</t>
  </si>
  <si>
    <t>EST on Nov.6</t>
  </si>
  <si>
    <t>JST on Nov.7</t>
  </si>
  <si>
    <t>19-421r2</t>
  </si>
  <si>
    <t>Presentation for Amendment of IEEE802.15.6 BAN</t>
  </si>
  <si>
    <t xml:space="preserve">Brain-Machine Interface based on Electrocorticography using high speed UWB wireless body area network       </t>
  </si>
  <si>
    <t>316r2</t>
  </si>
  <si>
    <t>Ryuji Kohno,
Takumi Kobayashi</t>
  </si>
  <si>
    <t>Jussi Haapola,
Ryuji Kohno</t>
  </si>
  <si>
    <t xml:space="preserve">    Discussion for Amendment of IEEE802.15.6 BAN</t>
  </si>
  <si>
    <t>Updated Technical Requirements for Focused Use Cases on WBAN for Human, Robotic and Car Bodies</t>
  </si>
  <si>
    <t>Confirmation and Modification of the Updated Requirements for Amendment of IEEE802.15.6 BAN</t>
  </si>
  <si>
    <t>157r4</t>
  </si>
  <si>
    <t>Space-Time Domain Interference Mitigation Using Based on OMF and TDL-AA for Dependable UWB Wireless Body Area Networks (UWB-WBANs)</t>
  </si>
  <si>
    <t>Takumi Kobayashi,
Ryuji Kohno</t>
  </si>
  <si>
    <t>Revised technical requirement focused on Amendment of IEEE802.15.6 WBAN</t>
  </si>
  <si>
    <t>202011/10 in EST</t>
  </si>
  <si>
    <t>202011/11 +EST</t>
  </si>
  <si>
    <t>Adjourn</t>
  </si>
  <si>
    <t>Update of Technical Requirement</t>
  </si>
  <si>
    <t>Confirmation or Revision of Agenda for Wednesday session</t>
  </si>
  <si>
    <t>Open Other Presentation for Feasible Technologies</t>
  </si>
  <si>
    <t>AOB</t>
  </si>
  <si>
    <t>JST in Nov.11</t>
  </si>
  <si>
    <t>EST in Nov.10</t>
  </si>
  <si>
    <t>JST on Nov.12</t>
  </si>
  <si>
    <t>EST on Nov.11</t>
  </si>
  <si>
    <t>Presentation on Feasible Technolohies for the Updated Technical Requirement in PHY and MAC</t>
  </si>
  <si>
    <t>Higher speed wireless body area networks are required for implantable brain-machine interfaces</t>
  </si>
  <si>
    <t xml:space="preserve">Masayuki Hirata </t>
  </si>
  <si>
    <t>18-348</t>
  </si>
  <si>
    <t>Review of IG Dependability Activities for Cars and other IoT &amp; M2M Use cases and Amendment of IEEE802.15.6 Wireless Medical BAN</t>
  </si>
  <si>
    <t>Dependable Universal Platform for Covid-19 and Daily Life with UWB-BAN, 5G, and AI Data Mining Server</t>
  </si>
  <si>
    <t>Takumi Kobayashi, Ryuji Kohno</t>
  </si>
  <si>
    <t>154r6</t>
  </si>
  <si>
    <t>15-20-0306-04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</si>
</sst>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8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89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0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1" fillId="0" borderId="0" xfId="38" applyNumberFormat="1" applyFont="1" applyAlignment="1">
      <alignment horizontal="left" readingOrder="1"/>
      <protection/>
    </xf>
    <xf numFmtId="208" fontId="91" fillId="0" borderId="0" xfId="38" applyNumberFormat="1" applyFont="1" applyAlignment="1">
      <alignment horizontal="left" readingOrder="1"/>
      <protection/>
    </xf>
    <xf numFmtId="0" fontId="91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2" fillId="0" borderId="0" xfId="38" applyFont="1" applyAlignment="1">
      <alignment horizontal="left" readingOrder="1"/>
      <protection/>
    </xf>
    <xf numFmtId="0" fontId="91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3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4" fillId="0" borderId="0" xfId="38" applyFont="1" applyAlignment="1">
      <alignment wrapText="1"/>
      <protection/>
    </xf>
    <xf numFmtId="0" fontId="95" fillId="0" borderId="0" xfId="0" applyFont="1" applyAlignment="1">
      <alignment/>
    </xf>
    <xf numFmtId="0" fontId="96" fillId="0" borderId="0" xfId="0" applyFont="1" applyAlignment="1">
      <alignment horizontal="left" vertical="top" wrapText="1" indent="4"/>
    </xf>
    <xf numFmtId="0" fontId="97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7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8" fillId="0" borderId="0" xfId="38" applyFont="1" applyAlignment="1">
      <alignment horizontal="center"/>
      <protection/>
    </xf>
    <xf numFmtId="0" fontId="99" fillId="0" borderId="0" xfId="38" applyFont="1">
      <alignment/>
      <protection/>
    </xf>
    <xf numFmtId="0" fontId="99" fillId="0" borderId="0" xfId="38" applyFont="1" applyAlignment="1">
      <alignment horizontal="center"/>
      <protection/>
    </xf>
    <xf numFmtId="0" fontId="98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4" fillId="0" borderId="0" xfId="38" applyFont="1" applyAlignment="1">
      <alignment vertical="top" wrapText="1"/>
      <protection/>
    </xf>
    <xf numFmtId="0" fontId="27" fillId="0" borderId="0" xfId="38" applyFont="1" applyAlignment="1">
      <alignment horizontal="center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00" fillId="0" borderId="0" xfId="0" applyFont="1" applyAlignment="1">
      <alignment wrapText="1"/>
    </xf>
    <xf numFmtId="211" fontId="23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0" fontId="100" fillId="0" borderId="0" xfId="0" applyFont="1" applyAlignment="1">
      <alignment horizontal="center" vertical="center" readingOrder="1"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100" fillId="0" borderId="0" xfId="0" applyFont="1" applyAlignment="1">
      <alignment horizontal="center" wrapText="1"/>
    </xf>
    <xf numFmtId="0" fontId="100" fillId="0" borderId="0" xfId="0" applyFont="1" applyAlignment="1">
      <alignment horizontal="left" vertical="center" wrapText="1" readingOrder="1"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0" fontId="27" fillId="0" borderId="0" xfId="0" applyFont="1" applyAlignment="1">
      <alignment horizontal="center" vertical="top" wrapText="1"/>
    </xf>
    <xf numFmtId="211" fontId="23" fillId="0" borderId="0" xfId="38" applyNumberFormat="1" applyFont="1" applyAlignment="1">
      <alignment horizontal="center"/>
      <protection/>
    </xf>
    <xf numFmtId="0" fontId="101" fillId="0" borderId="0" xfId="38" applyFont="1" applyAlignment="1">
      <alignment horizontal="center"/>
      <protection/>
    </xf>
    <xf numFmtId="211" fontId="23" fillId="0" borderId="0" xfId="38" applyNumberFormat="1" applyFont="1" applyAlignment="1">
      <alignment horizontal="center" vertical="top"/>
      <protection/>
    </xf>
    <xf numFmtId="0" fontId="102" fillId="0" borderId="0" xfId="38" applyFont="1">
      <alignment/>
      <protection/>
    </xf>
    <xf numFmtId="0" fontId="102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103" fillId="0" borderId="0" xfId="0" applyFont="1" applyAlignment="1">
      <alignment wrapText="1"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20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206" fontId="12" fillId="0" borderId="0" xfId="38" applyNumberFormat="1" applyFont="1" quotePrefix="1">
      <alignment/>
      <protection/>
    </xf>
    <xf numFmtId="0" fontId="21" fillId="0" borderId="0" xfId="38" applyFont="1" applyAlignment="1">
      <alignment vertical="top"/>
      <protection/>
    </xf>
    <xf numFmtId="206" fontId="12" fillId="0" borderId="0" xfId="38" applyNumberFormat="1" applyFont="1" applyAlignment="1" quotePrefix="1">
      <alignment vertical="center"/>
      <protection/>
    </xf>
    <xf numFmtId="0" fontId="14" fillId="0" borderId="0" xfId="0" applyFont="1" applyAlignment="1">
      <alignment horizontal="center" vertical="top" wrapText="1"/>
    </xf>
    <xf numFmtId="223" fontId="21" fillId="0" borderId="0" xfId="38" applyNumberFormat="1" applyFont="1" applyAlignment="1">
      <alignment horizontal="left"/>
      <protection/>
    </xf>
    <xf numFmtId="206" fontId="12" fillId="0" borderId="0" xfId="38" applyNumberFormat="1" applyFont="1" applyAlignment="1" quotePrefix="1">
      <alignment horizontal="right" vertical="center"/>
      <protection/>
    </xf>
    <xf numFmtId="0" fontId="14" fillId="0" borderId="0" xfId="0" applyFont="1" applyAlignment="1">
      <alignment horizontal="center" wrapText="1"/>
    </xf>
    <xf numFmtId="206" fontId="12" fillId="0" borderId="0" xfId="0" applyNumberFormat="1" applyFont="1" applyAlignment="1">
      <alignment vertical="center"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top" wrapText="1"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211" fontId="33" fillId="0" borderId="0" xfId="38" applyNumberFormat="1" applyFont="1" applyAlignment="1">
      <alignment horizontal="center"/>
      <protection/>
    </xf>
    <xf numFmtId="211" fontId="34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0" fontId="35" fillId="0" borderId="0" xfId="38" applyFont="1" applyAlignment="1">
      <alignment horizontal="center"/>
      <protection/>
    </xf>
    <xf numFmtId="0" fontId="14" fillId="0" borderId="0" xfId="38" applyFont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223" fontId="23" fillId="0" borderId="0" xfId="38" applyNumberFormat="1" applyFont="1" applyAlignment="1">
      <alignment horizontal="right" vertical="center"/>
      <protection/>
    </xf>
    <xf numFmtId="0" fontId="12" fillId="0" borderId="0" xfId="38" applyFont="1" applyAlignment="1">
      <alignment vertical="center" wrapText="1"/>
      <protection/>
    </xf>
    <xf numFmtId="0" fontId="31" fillId="0" borderId="0" xfId="0" applyFont="1" applyAlignment="1">
      <alignment horizontal="center" vertical="center" wrapText="1"/>
    </xf>
    <xf numFmtId="0" fontId="6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44137</v>
      </c>
    </row>
    <row r="5" ht="20.25">
      <c r="B5" s="3" t="s">
        <v>49</v>
      </c>
    </row>
    <row r="6" ht="20.25">
      <c r="B6" s="7" t="s">
        <v>50</v>
      </c>
    </row>
    <row r="7" ht="20.25">
      <c r="B7" s="7" t="s">
        <v>51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O25"/>
  <sheetViews>
    <sheetView zoomScalePageLayoutView="0" workbookViewId="0" topLeftCell="A16">
      <selection activeCell="D10" sqref="D10"/>
    </sheetView>
  </sheetViews>
  <sheetFormatPr defaultColWidth="9.140625" defaultRowHeight="12.75"/>
  <cols>
    <col min="3" max="3" width="3.140625" style="0" customWidth="1"/>
    <col min="4" max="4" width="43.421875" style="0" customWidth="1"/>
    <col min="5" max="5" width="9.8515625" style="0" customWidth="1"/>
    <col min="6" max="6" width="17.421875" style="0" customWidth="1"/>
    <col min="8" max="8" width="23.8515625" style="0" customWidth="1"/>
  </cols>
  <sheetData>
    <row r="5" spans="1:9" s="2" customFormat="1" ht="18">
      <c r="A5" s="50"/>
      <c r="B5" s="54"/>
      <c r="C5" s="61"/>
      <c r="D5" s="62"/>
      <c r="E5" s="59"/>
      <c r="F5" s="59"/>
      <c r="G5" s="14"/>
      <c r="H5" s="63"/>
      <c r="I5" s="27"/>
    </row>
    <row r="6" spans="1:9" s="2" customFormat="1" ht="18">
      <c r="A6" s="50"/>
      <c r="B6" s="60"/>
      <c r="C6" s="61"/>
      <c r="D6" s="62"/>
      <c r="E6" s="20"/>
      <c r="F6" s="59"/>
      <c r="G6" s="53"/>
      <c r="H6" s="63"/>
      <c r="I6" s="27"/>
    </row>
    <row r="7" spans="1:9" s="2" customFormat="1" ht="18">
      <c r="A7" s="50"/>
      <c r="B7" s="60"/>
      <c r="C7" s="61"/>
      <c r="D7" s="62"/>
      <c r="E7" s="53"/>
      <c r="F7" s="50"/>
      <c r="G7" s="53"/>
      <c r="H7" s="63"/>
      <c r="I7" s="27"/>
    </row>
    <row r="8" spans="1:9" s="2" customFormat="1" ht="18">
      <c r="A8" s="50"/>
      <c r="B8" s="60"/>
      <c r="C8" s="50"/>
      <c r="D8" s="62"/>
      <c r="E8" s="53"/>
      <c r="F8" s="59"/>
      <c r="G8" s="53"/>
      <c r="H8" s="63"/>
      <c r="I8" s="27"/>
    </row>
    <row r="9" spans="1:9" s="2" customFormat="1" ht="18">
      <c r="A9" s="50"/>
      <c r="B9" s="60"/>
      <c r="C9" s="61"/>
      <c r="D9" s="62"/>
      <c r="E9" s="20"/>
      <c r="F9" s="59"/>
      <c r="G9" s="53"/>
      <c r="H9" s="63"/>
      <c r="I9" s="27"/>
    </row>
    <row r="10" spans="1:9" s="2" customFormat="1" ht="18">
      <c r="A10" s="50"/>
      <c r="B10" s="60"/>
      <c r="C10" s="61"/>
      <c r="D10" s="62"/>
      <c r="E10" s="20"/>
      <c r="F10" s="59"/>
      <c r="G10" s="53"/>
      <c r="H10" s="63"/>
      <c r="I10" s="27"/>
    </row>
    <row r="11" spans="1:9" s="2" customFormat="1" ht="18">
      <c r="A11" s="50"/>
      <c r="B11" s="60"/>
      <c r="C11" s="21"/>
      <c r="D11" s="62"/>
      <c r="E11" s="88"/>
      <c r="F11" s="59"/>
      <c r="G11" s="53"/>
      <c r="H11" s="63"/>
      <c r="I11" s="27"/>
    </row>
    <row r="12" spans="1:9" s="2" customFormat="1" ht="18">
      <c r="A12" s="50"/>
      <c r="B12" s="60"/>
      <c r="C12" s="21"/>
      <c r="D12" s="62"/>
      <c r="E12" s="84"/>
      <c r="F12" s="59"/>
      <c r="G12" s="59"/>
      <c r="H12" s="63"/>
      <c r="I12" s="27"/>
    </row>
    <row r="13" spans="1:9" s="50" customFormat="1" ht="18">
      <c r="A13" s="2"/>
      <c r="B13" s="94"/>
      <c r="C13" s="2"/>
      <c r="D13" s="91"/>
      <c r="E13" s="93"/>
      <c r="F13" s="64"/>
      <c r="G13" s="64"/>
      <c r="H13" s="92"/>
      <c r="I13" s="69"/>
    </row>
    <row r="14" spans="1:9" s="50" customFormat="1" ht="18">
      <c r="A14" s="2"/>
      <c r="B14" s="94"/>
      <c r="C14" s="2"/>
      <c r="D14" s="91"/>
      <c r="E14" s="93"/>
      <c r="F14" s="97"/>
      <c r="G14" s="64"/>
      <c r="H14" s="92"/>
      <c r="I14" s="69"/>
    </row>
    <row r="15" spans="1:9" s="50" customFormat="1" ht="18">
      <c r="A15" s="2"/>
      <c r="B15" s="94"/>
      <c r="C15" s="2"/>
      <c r="D15" s="91"/>
      <c r="E15" s="93"/>
      <c r="F15" s="97"/>
      <c r="G15" s="64"/>
      <c r="H15" s="92"/>
      <c r="I15" s="69"/>
    </row>
    <row r="16" spans="1:9" s="50" customFormat="1" ht="18">
      <c r="A16" s="2"/>
      <c r="B16" s="94"/>
      <c r="C16" s="2"/>
      <c r="D16" s="101"/>
      <c r="E16" s="93"/>
      <c r="F16" s="97"/>
      <c r="G16" s="64"/>
      <c r="H16" s="92"/>
      <c r="I16" s="69"/>
    </row>
    <row r="17" spans="1:9" s="50" customFormat="1" ht="18">
      <c r="A17" s="2"/>
      <c r="B17" s="94"/>
      <c r="C17" s="2"/>
      <c r="D17" s="91"/>
      <c r="E17" s="93"/>
      <c r="F17" s="97"/>
      <c r="G17" s="64"/>
      <c r="H17" s="92"/>
      <c r="I17" s="69"/>
    </row>
    <row r="18" spans="1:9" s="50" customFormat="1" ht="18">
      <c r="A18" s="2"/>
      <c r="B18" s="95"/>
      <c r="C18" s="2"/>
      <c r="D18" s="98"/>
      <c r="E18" s="14"/>
      <c r="F18" s="2"/>
      <c r="G18" s="2"/>
      <c r="H18" s="2"/>
      <c r="I18" s="69"/>
    </row>
    <row r="19" spans="1:9" s="50" customFormat="1" ht="18">
      <c r="A19" s="2"/>
      <c r="B19" s="99"/>
      <c r="C19" s="2"/>
      <c r="D19" s="102"/>
      <c r="E19" s="14"/>
      <c r="F19" s="103"/>
      <c r="G19" s="64"/>
      <c r="H19" s="104"/>
      <c r="I19" s="69"/>
    </row>
    <row r="20" spans="2:9" s="50" customFormat="1" ht="18">
      <c r="B20" s="89"/>
      <c r="C20" s="21"/>
      <c r="D20" s="62"/>
      <c r="E20" s="88"/>
      <c r="F20" s="82"/>
      <c r="G20" s="59"/>
      <c r="H20" s="63"/>
      <c r="I20" s="69"/>
    </row>
    <row r="21" spans="2:9" s="50" customFormat="1" ht="18">
      <c r="B21" s="89"/>
      <c r="C21" s="21"/>
      <c r="D21" s="62"/>
      <c r="E21" s="88"/>
      <c r="F21" s="82"/>
      <c r="G21" s="59"/>
      <c r="H21" s="63"/>
      <c r="I21" s="69"/>
    </row>
    <row r="22" spans="2:9" s="50" customFormat="1" ht="18">
      <c r="B22" s="89"/>
      <c r="C22" s="21"/>
      <c r="D22" s="62"/>
      <c r="E22" s="88"/>
      <c r="F22" s="82"/>
      <c r="G22" s="59"/>
      <c r="H22" s="63"/>
      <c r="I22" s="69"/>
    </row>
    <row r="23" spans="1:15" s="23" customFormat="1" ht="18">
      <c r="A23" s="67"/>
      <c r="B23" s="60"/>
      <c r="C23" s="85"/>
      <c r="D23" s="79"/>
      <c r="E23" s="105"/>
      <c r="F23" s="81"/>
      <c r="G23" s="81"/>
      <c r="H23" s="106"/>
      <c r="I23" s="67"/>
      <c r="J23" s="68"/>
      <c r="K23" s="68"/>
      <c r="L23" s="68"/>
      <c r="M23" s="67"/>
      <c r="N23" s="67"/>
      <c r="O23" s="67"/>
    </row>
    <row r="24" spans="1:9" s="50" customFormat="1" ht="18">
      <c r="A24" s="71"/>
      <c r="B24" s="60"/>
      <c r="C24" s="85"/>
      <c r="D24" s="79"/>
      <c r="E24" s="87"/>
      <c r="F24" s="81"/>
      <c r="G24" s="81"/>
      <c r="H24" s="106"/>
      <c r="I24" s="69"/>
    </row>
    <row r="25" spans="1:15" s="23" customFormat="1" ht="18">
      <c r="A25" s="2"/>
      <c r="B25" s="60"/>
      <c r="C25" s="21"/>
      <c r="D25" s="62"/>
      <c r="E25" s="62"/>
      <c r="F25" s="59"/>
      <c r="G25" s="59"/>
      <c r="H25" s="63"/>
      <c r="I25" s="67"/>
      <c r="J25" s="68"/>
      <c r="K25" s="68"/>
      <c r="L25" s="68"/>
      <c r="M25" s="67"/>
      <c r="N25" s="67"/>
      <c r="O25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25" zoomScaleNormal="125" zoomScalePageLayoutView="0" workbookViewId="0" topLeftCell="A1">
      <selection activeCell="B3" sqref="B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76" t="s">
        <v>35</v>
      </c>
      <c r="C1" s="77" t="s">
        <v>56</v>
      </c>
    </row>
    <row r="2" spans="2:4" ht="15">
      <c r="B2" s="76" t="s">
        <v>36</v>
      </c>
      <c r="C2" s="77" t="s">
        <v>117</v>
      </c>
      <c r="D2" s="2" t="e">
        <f>Objectives!C2='Nov.4 Wednesday'!D2+1</f>
        <v>#VALUE!</v>
      </c>
    </row>
    <row r="3" spans="2:3" ht="15">
      <c r="B3" s="76" t="s">
        <v>37</v>
      </c>
      <c r="C3" s="78">
        <v>44145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45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I19">
      <selection activeCell="A1" sqref="A1:IV16384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67</v>
      </c>
      <c r="E2" s="53"/>
      <c r="F2" s="54"/>
      <c r="G2" s="55"/>
      <c r="H2" s="64" t="s">
        <v>68</v>
      </c>
      <c r="I2" s="64" t="s">
        <v>69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106">
        <v>0.375</v>
      </c>
      <c r="I4" s="144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106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106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106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106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106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6"/>
      <c r="E11" s="53"/>
      <c r="F11" s="59"/>
      <c r="G11" s="53"/>
      <c r="H11" s="106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8"/>
      <c r="F12" s="93"/>
      <c r="G12" s="64"/>
      <c r="H12" s="104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9"/>
      <c r="C13" s="21"/>
      <c r="D13" s="112"/>
      <c r="F13" s="93"/>
      <c r="G13" s="64"/>
      <c r="H13" s="104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4"/>
      <c r="C14" s="61"/>
      <c r="D14" s="112"/>
      <c r="E14" s="14"/>
      <c r="F14" s="93"/>
      <c r="G14" s="64"/>
      <c r="H14" s="104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4"/>
      <c r="C15" s="61"/>
      <c r="D15" s="112"/>
      <c r="E15" s="14"/>
      <c r="F15" s="93"/>
      <c r="G15" s="64"/>
      <c r="H15" s="104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106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="125" zoomScaleNormal="125" zoomScalePageLayoutView="0" workbookViewId="0" topLeftCell="C13">
      <selection activeCell="F17" sqref="F17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281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76</v>
      </c>
      <c r="F2" s="15"/>
      <c r="G2" s="16"/>
      <c r="H2" s="16"/>
    </row>
    <row r="3" spans="2:8" ht="15">
      <c r="B3" s="15"/>
      <c r="C3" s="12"/>
      <c r="D3" s="100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106"/>
      <c r="I4" s="2"/>
    </row>
    <row r="5" spans="4:8" ht="18">
      <c r="D5" s="62"/>
      <c r="E5" s="59"/>
      <c r="F5" s="59"/>
      <c r="G5" s="53"/>
      <c r="H5" s="106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34" t="s">
        <v>13</v>
      </c>
      <c r="F7" s="134" t="s">
        <v>14</v>
      </c>
      <c r="G7" s="135" t="s">
        <v>48</v>
      </c>
      <c r="H7" s="149" t="s">
        <v>80</v>
      </c>
      <c r="I7" s="149" t="s">
        <v>79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34">
        <v>306</v>
      </c>
      <c r="F8" s="134" t="s">
        <v>44</v>
      </c>
      <c r="G8" s="135">
        <v>1</v>
      </c>
      <c r="H8" s="106">
        <v>0.7916666666666666</v>
      </c>
      <c r="I8" s="106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35"/>
      <c r="F9" s="136"/>
      <c r="G9" s="135">
        <v>1</v>
      </c>
      <c r="H9" s="106">
        <f>H8+TIME(0,G8,0)</f>
        <v>0.7923611111111111</v>
      </c>
      <c r="I9" s="106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35"/>
      <c r="F10" s="134" t="s">
        <v>32</v>
      </c>
      <c r="G10" s="135">
        <v>3</v>
      </c>
      <c r="H10" s="106">
        <f>H9+TIME(0,G9,0)</f>
        <v>0.7930555555555555</v>
      </c>
      <c r="I10" s="106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34">
        <v>307</v>
      </c>
      <c r="F11" s="134" t="s">
        <v>38</v>
      </c>
      <c r="G11" s="135">
        <v>10</v>
      </c>
      <c r="H11" s="106">
        <f>H10+TIME(0,G10,0)</f>
        <v>0.7951388888888888</v>
      </c>
      <c r="I11" s="106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47</v>
      </c>
      <c r="E12" s="134">
        <v>277</v>
      </c>
      <c r="F12" s="134" t="s">
        <v>44</v>
      </c>
      <c r="G12" s="135">
        <v>5</v>
      </c>
      <c r="H12" s="106">
        <f>H11+TIME(0,G11,0)</f>
        <v>0.8020833333333333</v>
      </c>
      <c r="I12" s="106">
        <f>I11+TIME(0,G11,0)</f>
        <v>0.38541666666666663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14" t="s">
        <v>86</v>
      </c>
      <c r="E13" s="134"/>
      <c r="F13" s="134"/>
      <c r="G13" s="135"/>
      <c r="H13" s="106"/>
      <c r="I13" s="106"/>
      <c r="J13" s="56"/>
      <c r="K13" s="56"/>
      <c r="L13" s="56"/>
      <c r="M13" s="50"/>
      <c r="N13" s="50"/>
      <c r="O13" s="50"/>
    </row>
    <row r="14" spans="1:15" ht="30.75">
      <c r="A14" s="50"/>
      <c r="B14" s="60">
        <f>B16+0.1</f>
        <v>1.6</v>
      </c>
      <c r="C14" s="21"/>
      <c r="D14" s="22" t="s">
        <v>75</v>
      </c>
      <c r="E14" s="138" t="s">
        <v>88</v>
      </c>
      <c r="F14" s="137" t="s">
        <v>89</v>
      </c>
      <c r="G14" s="139">
        <v>30</v>
      </c>
      <c r="H14" s="104">
        <f>H12+TIME(0,G12,0)</f>
        <v>0.8055555555555555</v>
      </c>
      <c r="I14" s="104">
        <f>I12+TIME(0,G12,0)</f>
        <v>0.38888888888888884</v>
      </c>
      <c r="J14" s="56"/>
      <c r="K14" s="56"/>
      <c r="L14" s="56"/>
      <c r="M14" s="50"/>
      <c r="N14" s="50"/>
      <c r="O14" s="50"/>
    </row>
    <row r="15" spans="1:15" ht="18">
      <c r="A15" s="50"/>
      <c r="B15" s="60"/>
      <c r="C15" s="21"/>
      <c r="D15" s="154" t="s">
        <v>63</v>
      </c>
      <c r="E15" s="138"/>
      <c r="F15" s="137"/>
      <c r="G15" s="139"/>
      <c r="H15" s="104"/>
      <c r="I15" s="104"/>
      <c r="J15" s="56"/>
      <c r="K15" s="56"/>
      <c r="L15" s="56"/>
      <c r="M15" s="50"/>
      <c r="N15" s="50"/>
      <c r="O15" s="50"/>
    </row>
    <row r="16" spans="1:15" ht="30.75">
      <c r="A16" s="50"/>
      <c r="B16" s="60">
        <v>1.5</v>
      </c>
      <c r="C16" s="21"/>
      <c r="D16" s="22" t="s">
        <v>87</v>
      </c>
      <c r="E16" s="138" t="s">
        <v>85</v>
      </c>
      <c r="F16" s="137" t="s">
        <v>52</v>
      </c>
      <c r="G16" s="138">
        <v>10</v>
      </c>
      <c r="H16" s="104">
        <f>H14+TIME(0,G14,0)</f>
        <v>0.8263888888888888</v>
      </c>
      <c r="I16" s="104">
        <f>I14+TIME(0,G14,0)</f>
        <v>0.40972222222222215</v>
      </c>
      <c r="J16" s="56"/>
      <c r="K16" s="56"/>
      <c r="L16" s="56"/>
      <c r="M16" s="50"/>
      <c r="N16" s="50"/>
      <c r="O16" s="50"/>
    </row>
    <row r="17" spans="1:15" ht="32.25" customHeight="1">
      <c r="A17" s="50"/>
      <c r="B17" s="60">
        <f>B14+0.1</f>
        <v>1.7000000000000002</v>
      </c>
      <c r="C17" s="21"/>
      <c r="D17" s="22" t="s">
        <v>92</v>
      </c>
      <c r="E17" s="135" t="s">
        <v>57</v>
      </c>
      <c r="F17" s="137" t="s">
        <v>90</v>
      </c>
      <c r="G17" s="139">
        <v>10</v>
      </c>
      <c r="H17" s="104">
        <f>H16+TIME(0,G16,0)</f>
        <v>0.8333333333333333</v>
      </c>
      <c r="I17" s="104">
        <f>I16+TIME(0,G16,0)</f>
        <v>0.4166666666666666</v>
      </c>
      <c r="J17" s="56"/>
      <c r="K17" s="56"/>
      <c r="L17" s="56"/>
      <c r="M17" s="50"/>
      <c r="N17" s="50"/>
      <c r="O17" s="50"/>
    </row>
    <row r="18" spans="2:9" ht="18">
      <c r="B18" s="94">
        <f>B17+0.1</f>
        <v>1.8000000000000003</v>
      </c>
      <c r="D18" s="115" t="s">
        <v>91</v>
      </c>
      <c r="E18" s="138"/>
      <c r="F18" s="138"/>
      <c r="G18" s="139"/>
      <c r="H18" s="104"/>
      <c r="I18" s="104"/>
    </row>
    <row r="19" spans="1:15" ht="31.5" customHeight="1">
      <c r="A19" s="50"/>
      <c r="B19" s="89">
        <f>B18+0.1</f>
        <v>1.9000000000000004</v>
      </c>
      <c r="C19" s="21"/>
      <c r="D19" s="22" t="s">
        <v>93</v>
      </c>
      <c r="E19" s="138" t="s">
        <v>94</v>
      </c>
      <c r="F19" s="138" t="s">
        <v>62</v>
      </c>
      <c r="G19" s="139">
        <v>20</v>
      </c>
      <c r="H19" s="104">
        <f>H17+TIME(0,G17,0)</f>
        <v>0.8402777777777777</v>
      </c>
      <c r="I19" s="104">
        <f>I17+TIME(0,G17,0)</f>
        <v>0.423611111111111</v>
      </c>
      <c r="J19" s="56"/>
      <c r="K19" s="56"/>
      <c r="L19" s="56"/>
      <c r="M19" s="50"/>
      <c r="N19" s="50"/>
      <c r="O19" s="50"/>
    </row>
    <row r="20" spans="2:9" ht="18">
      <c r="B20" s="111" t="e">
        <f>#REF!+0.1</f>
        <v>#REF!</v>
      </c>
      <c r="D20" s="22" t="s">
        <v>58</v>
      </c>
      <c r="E20" s="22"/>
      <c r="F20" s="134" t="s">
        <v>44</v>
      </c>
      <c r="G20" s="20">
        <v>2</v>
      </c>
      <c r="H20" s="106">
        <f>H19+TIME(0,G19,0)</f>
        <v>0.8541666666666665</v>
      </c>
      <c r="I20" s="106">
        <f>I19+TIME(0,G19,0)</f>
        <v>0.4374999999999999</v>
      </c>
    </row>
    <row r="21" spans="4:9" s="17" customFormat="1" ht="15">
      <c r="D21" s="116"/>
      <c r="E21" s="116"/>
      <c r="F21" s="116"/>
      <c r="G21" s="116"/>
      <c r="I21" s="2"/>
    </row>
    <row r="22" s="17" customFormat="1" ht="12">
      <c r="I22" s="2"/>
    </row>
    <row r="23" spans="10:12" s="23" customFormat="1" ht="15" customHeight="1">
      <c r="J23" s="24"/>
      <c r="K23" s="24"/>
      <c r="L23" s="24"/>
    </row>
    <row r="24" spans="10:12" s="23" customFormat="1" ht="12">
      <c r="J24" s="24"/>
      <c r="K24" s="24"/>
      <c r="L24" s="24"/>
    </row>
    <row r="25" spans="10:12" s="23" customFormat="1" ht="12">
      <c r="J25" s="24"/>
      <c r="K25" s="24"/>
      <c r="L25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C1">
      <selection activeCell="I2" sqref="I2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6.14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77</v>
      </c>
      <c r="E2" s="53"/>
      <c r="F2" s="54"/>
      <c r="G2" s="55"/>
      <c r="H2" s="149" t="s">
        <v>83</v>
      </c>
      <c r="I2" s="149" t="s">
        <v>84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73</v>
      </c>
      <c r="E4" s="59"/>
      <c r="F4" s="59" t="s">
        <v>74</v>
      </c>
      <c r="G4" s="53">
        <v>120</v>
      </c>
      <c r="H4" s="106">
        <v>0.375</v>
      </c>
      <c r="I4" s="144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106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106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106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106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106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6"/>
      <c r="E11" s="53"/>
      <c r="F11" s="59"/>
      <c r="G11" s="53"/>
      <c r="H11" s="106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8"/>
      <c r="F12" s="93"/>
      <c r="G12" s="64"/>
      <c r="H12" s="104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9"/>
      <c r="C13" s="21"/>
      <c r="D13" s="112"/>
      <c r="F13" s="93"/>
      <c r="G13" s="64"/>
      <c r="H13" s="104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4"/>
      <c r="C14" s="61"/>
      <c r="D14" s="112"/>
      <c r="E14" s="14"/>
      <c r="F14" s="93"/>
      <c r="G14" s="64"/>
      <c r="H14" s="104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4"/>
      <c r="C15" s="61"/>
      <c r="D15" s="112"/>
      <c r="E15" s="14"/>
      <c r="F15" s="93"/>
      <c r="G15" s="64"/>
      <c r="H15" s="104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106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125" zoomScaleNormal="125" zoomScalePageLayoutView="0" workbookViewId="0" topLeftCell="C13">
      <selection activeCell="E19" sqref="E1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21.140625" style="17" customWidth="1"/>
    <col min="7" max="7" width="12.8515625" style="14" customWidth="1"/>
    <col min="8" max="8" width="15.00390625" style="17" customWidth="1"/>
    <col min="9" max="9" width="12.42187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'Nov.11 Wednesday(Nov.12'!D1</f>
        <v>AGENDA IG-DEP MEETING</v>
      </c>
      <c r="F1" s="16"/>
      <c r="H1" s="16"/>
    </row>
    <row r="2" spans="3:8" ht="15">
      <c r="C2" s="12"/>
      <c r="D2" s="25" t="s">
        <v>98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107"/>
      <c r="F4" s="107"/>
      <c r="G4" s="53"/>
      <c r="H4" s="148"/>
      <c r="I4" s="2"/>
    </row>
    <row r="5" spans="4:8" ht="18">
      <c r="D5" s="109"/>
      <c r="E5" s="110"/>
      <c r="F5" s="110"/>
      <c r="G5" s="75"/>
      <c r="H5" s="108"/>
    </row>
    <row r="6" spans="2:9" s="40" customFormat="1" ht="18">
      <c r="B6" s="117"/>
      <c r="C6" s="118"/>
      <c r="D6" s="119"/>
      <c r="E6" s="59" t="s">
        <v>13</v>
      </c>
      <c r="F6" s="59" t="s">
        <v>14</v>
      </c>
      <c r="G6" s="82" t="s">
        <v>59</v>
      </c>
      <c r="H6" s="150" t="s">
        <v>105</v>
      </c>
      <c r="I6" s="151" t="s">
        <v>106</v>
      </c>
    </row>
    <row r="7" spans="2:9" s="40" customFormat="1" ht="15">
      <c r="B7" s="117"/>
      <c r="C7" s="118"/>
      <c r="D7" s="119"/>
      <c r="F7" s="116"/>
      <c r="G7" s="14"/>
      <c r="H7" s="116"/>
      <c r="I7" s="120"/>
    </row>
    <row r="8" spans="1:9" s="40" customFormat="1" ht="15">
      <c r="A8" s="118"/>
      <c r="B8" s="121">
        <v>3.1</v>
      </c>
      <c r="C8" s="122"/>
      <c r="D8" s="123" t="s">
        <v>26</v>
      </c>
      <c r="E8" s="90"/>
      <c r="F8" s="140" t="s">
        <v>38</v>
      </c>
      <c r="G8" s="142">
        <v>1</v>
      </c>
      <c r="H8" s="143">
        <v>0.375</v>
      </c>
      <c r="I8" s="143">
        <v>0.7916666666666666</v>
      </c>
    </row>
    <row r="9" spans="1:9" s="40" customFormat="1" ht="15">
      <c r="A9" s="118"/>
      <c r="B9" s="121"/>
      <c r="C9" s="122"/>
      <c r="D9" s="123" t="s">
        <v>24</v>
      </c>
      <c r="E9" s="124"/>
      <c r="F9" s="141"/>
      <c r="G9" s="142">
        <v>1</v>
      </c>
      <c r="H9" s="143">
        <f>H8+TIME(0,G8,0)</f>
        <v>0.37569444444444444</v>
      </c>
      <c r="I9" s="143">
        <f>I8+TIME(0,G8,0)</f>
        <v>0.7923611111111111</v>
      </c>
    </row>
    <row r="10" spans="1:9" s="40" customFormat="1" ht="15">
      <c r="A10" s="118"/>
      <c r="B10" s="126">
        <f>B8+0.1</f>
        <v>3.2</v>
      </c>
      <c r="C10" s="125"/>
      <c r="D10" s="123" t="s">
        <v>15</v>
      </c>
      <c r="E10" s="124"/>
      <c r="F10" s="140" t="s">
        <v>32</v>
      </c>
      <c r="G10" s="142">
        <v>2</v>
      </c>
      <c r="H10" s="143">
        <f>H9+TIME(0,G9,0)</f>
        <v>0.3763888888888889</v>
      </c>
      <c r="I10" s="143">
        <f>I9+TIME(0,G9,0)</f>
        <v>0.7930555555555555</v>
      </c>
    </row>
    <row r="11" spans="1:9" s="40" customFormat="1" ht="25.5" customHeight="1">
      <c r="A11" s="118"/>
      <c r="B11" s="126"/>
      <c r="C11" s="125"/>
      <c r="D11" s="155" t="s">
        <v>61</v>
      </c>
      <c r="E11" s="124"/>
      <c r="F11" s="156"/>
      <c r="G11" s="142"/>
      <c r="H11" s="143"/>
      <c r="I11" s="143"/>
    </row>
    <row r="12" spans="2:9" s="40" customFormat="1" ht="30.75">
      <c r="B12" s="126">
        <f>B10+0.1</f>
        <v>3.3000000000000003</v>
      </c>
      <c r="C12" s="21"/>
      <c r="D12" s="123" t="s">
        <v>75</v>
      </c>
      <c r="E12" s="154" t="s">
        <v>88</v>
      </c>
      <c r="F12" s="138" t="s">
        <v>89</v>
      </c>
      <c r="G12" s="138">
        <v>10</v>
      </c>
      <c r="H12" s="113">
        <f>H10+TIME(0,G10,0)</f>
        <v>0.37777777777777777</v>
      </c>
      <c r="I12" s="113">
        <f>I10+TIME(0,G10,0)</f>
        <v>0.7944444444444444</v>
      </c>
    </row>
    <row r="13" spans="2:9" s="40" customFormat="1" ht="28.5" customHeight="1">
      <c r="B13" s="126">
        <f>B12+0.1</f>
        <v>3.4000000000000004</v>
      </c>
      <c r="C13" s="21"/>
      <c r="D13" s="155" t="s">
        <v>46</v>
      </c>
      <c r="E13" s="154"/>
      <c r="F13" s="138" t="s">
        <v>62</v>
      </c>
      <c r="G13" s="138">
        <v>10</v>
      </c>
      <c r="H13" s="113">
        <f>H12+TIME(0,G12,0)</f>
        <v>0.3847222222222222</v>
      </c>
      <c r="I13" s="113">
        <f>I12+TIME(0,G12,0)</f>
        <v>0.8013888888888888</v>
      </c>
    </row>
    <row r="14" spans="2:9" s="40" customFormat="1" ht="28.5" customHeight="1">
      <c r="B14" s="126"/>
      <c r="C14" s="21"/>
      <c r="D14" s="157" t="s">
        <v>113</v>
      </c>
      <c r="E14" s="138" t="s">
        <v>112</v>
      </c>
      <c r="F14" s="138" t="s">
        <v>44</v>
      </c>
      <c r="G14" s="138">
        <v>10</v>
      </c>
      <c r="H14" s="113">
        <f>H13+TIME(0,G13,0)</f>
        <v>0.3916666666666666</v>
      </c>
      <c r="I14" s="113">
        <f>I13+TIME(0,G13,0)</f>
        <v>0.8083333333333332</v>
      </c>
    </row>
    <row r="15" spans="1:15" ht="30.75">
      <c r="A15" s="50"/>
      <c r="B15" s="126">
        <f>B13+0.1</f>
        <v>3.5000000000000004</v>
      </c>
      <c r="C15" s="21"/>
      <c r="D15" s="22" t="s">
        <v>87</v>
      </c>
      <c r="E15" s="138" t="s">
        <v>85</v>
      </c>
      <c r="F15" s="137" t="s">
        <v>52</v>
      </c>
      <c r="G15" s="138">
        <v>10</v>
      </c>
      <c r="H15" s="113">
        <f>H14+TIME(0,G14,0)</f>
        <v>0.398611111111111</v>
      </c>
      <c r="I15" s="113">
        <f>I14+TIME(0,G14,0)</f>
        <v>0.8152777777777777</v>
      </c>
      <c r="J15" s="56"/>
      <c r="K15" s="56"/>
      <c r="L15" s="56"/>
      <c r="M15" s="50"/>
      <c r="N15" s="50"/>
      <c r="O15" s="50"/>
    </row>
    <row r="16" spans="1:12" ht="30.75">
      <c r="A16" s="50"/>
      <c r="B16" s="128">
        <f>B15+0.1</f>
        <v>3.6000000000000005</v>
      </c>
      <c r="C16" s="50"/>
      <c r="D16" s="22" t="s">
        <v>110</v>
      </c>
      <c r="E16" s="138">
        <v>545</v>
      </c>
      <c r="F16" s="139" t="s">
        <v>111</v>
      </c>
      <c r="G16" s="138">
        <v>10</v>
      </c>
      <c r="H16" s="113">
        <f>H15+TIME(0,G15,0)</f>
        <v>0.40555555555555545</v>
      </c>
      <c r="I16" s="113">
        <f>I15+TIME(0,G15,0)</f>
        <v>0.8222222222222221</v>
      </c>
      <c r="J16" s="17"/>
      <c r="K16" s="17"/>
      <c r="L16" s="17"/>
    </row>
    <row r="17" spans="2:9" s="40" customFormat="1" ht="29.25" customHeight="1">
      <c r="B17" s="126"/>
      <c r="C17" s="21"/>
      <c r="D17" s="155" t="s">
        <v>101</v>
      </c>
      <c r="E17" s="154"/>
      <c r="F17" s="138"/>
      <c r="G17" s="138"/>
      <c r="H17" s="113"/>
      <c r="I17" s="113"/>
    </row>
    <row r="18" spans="1:9" s="40" customFormat="1" ht="30.75">
      <c r="A18" s="127"/>
      <c r="B18" s="128">
        <f>B16+0.1</f>
        <v>3.7000000000000006</v>
      </c>
      <c r="C18" s="122"/>
      <c r="D18" s="123" t="s">
        <v>97</v>
      </c>
      <c r="E18" s="155" t="s">
        <v>116</v>
      </c>
      <c r="F18" s="160" t="s">
        <v>90</v>
      </c>
      <c r="G18" s="156">
        <v>20</v>
      </c>
      <c r="H18" s="143">
        <f>H16+TIME(0,G16,0)</f>
        <v>0.41249999999999987</v>
      </c>
      <c r="I18" s="143">
        <f>I16+TIME(0,G16,0)</f>
        <v>0.8291666666666665</v>
      </c>
    </row>
    <row r="19" spans="2:9" s="40" customFormat="1" ht="28.5" customHeight="1">
      <c r="B19" s="131">
        <f>B18+0.1</f>
        <v>3.8000000000000007</v>
      </c>
      <c r="C19" s="21"/>
      <c r="D19" s="155" t="s">
        <v>46</v>
      </c>
      <c r="E19" s="154"/>
      <c r="F19" s="138" t="s">
        <v>62</v>
      </c>
      <c r="G19" s="138">
        <v>20</v>
      </c>
      <c r="H19" s="113">
        <f>H18+TIME(0,G18,0)</f>
        <v>0.42638888888888876</v>
      </c>
      <c r="I19" s="113">
        <f>I18+TIME(0,G18,0)</f>
        <v>0.8430555555555553</v>
      </c>
    </row>
    <row r="20" spans="1:9" s="40" customFormat="1" ht="30.75">
      <c r="A20" s="130"/>
      <c r="B20" s="131">
        <f>B19+0.1</f>
        <v>3.900000000000001</v>
      </c>
      <c r="C20" s="122"/>
      <c r="D20" s="123" t="s">
        <v>70</v>
      </c>
      <c r="E20" s="129"/>
      <c r="F20" s="156" t="s">
        <v>62</v>
      </c>
      <c r="G20" s="156">
        <v>5</v>
      </c>
      <c r="H20" s="143">
        <f>H19+TIME(0,G19,0)</f>
        <v>0.44027777777777766</v>
      </c>
      <c r="I20" s="143">
        <f>I19+TIME(0,G19,0)</f>
        <v>0.8569444444444442</v>
      </c>
    </row>
    <row r="21" spans="1:9" s="40" customFormat="1" ht="18.75" customHeight="1">
      <c r="A21" s="127"/>
      <c r="B21" s="126">
        <f>B20+0.1</f>
        <v>4.000000000000001</v>
      </c>
      <c r="C21" s="122"/>
      <c r="D21" s="123" t="s">
        <v>53</v>
      </c>
      <c r="E21" s="129" t="s">
        <v>54</v>
      </c>
      <c r="F21" s="140" t="s">
        <v>62</v>
      </c>
      <c r="G21" s="140">
        <v>5</v>
      </c>
      <c r="H21" s="143">
        <f>H20+TIME(0,G20,0)</f>
        <v>0.44374999999999987</v>
      </c>
      <c r="I21" s="143">
        <f>I20+TIME(0,G20,0)</f>
        <v>0.8604166666666664</v>
      </c>
    </row>
    <row r="22" spans="1:9" s="40" customFormat="1" ht="24.75" customHeight="1">
      <c r="A22" s="118"/>
      <c r="B22" s="126">
        <f>B21+0.1</f>
        <v>4.1000000000000005</v>
      </c>
      <c r="C22" s="122"/>
      <c r="D22" s="157" t="s">
        <v>102</v>
      </c>
      <c r="E22" s="132"/>
      <c r="F22" s="140" t="s">
        <v>32</v>
      </c>
      <c r="G22" s="140">
        <v>5</v>
      </c>
      <c r="H22" s="143">
        <f>H21+TIME(0,G21,0)</f>
        <v>0.4472222222222221</v>
      </c>
      <c r="I22" s="143">
        <f>I21+TIME(0,G21,0)</f>
        <v>0.8638888888888886</v>
      </c>
    </row>
    <row r="23" spans="1:9" s="40" customFormat="1" ht="15">
      <c r="A23" s="118"/>
      <c r="B23" s="126">
        <f>B22+0.1</f>
        <v>4.2</v>
      </c>
      <c r="C23" s="122"/>
      <c r="D23" s="155" t="s">
        <v>58</v>
      </c>
      <c r="E23" s="123"/>
      <c r="F23" s="140" t="s">
        <v>38</v>
      </c>
      <c r="G23" s="140">
        <v>1</v>
      </c>
      <c r="H23" s="143">
        <f>H22+TIME(0,G22,0)</f>
        <v>0.4506944444444443</v>
      </c>
      <c r="I23" s="143">
        <f>I22+TIME(0,G22,0)</f>
        <v>0.8673611111111108</v>
      </c>
    </row>
    <row r="24" spans="1:9" s="40" customFormat="1" ht="15">
      <c r="A24" s="118"/>
      <c r="B24" s="133"/>
      <c r="C24" s="122"/>
      <c r="D24" s="125"/>
      <c r="E24" s="90"/>
      <c r="F24" s="90"/>
      <c r="G24" s="142"/>
      <c r="H24" s="143">
        <f>H23+TIME(0,G23,0)</f>
        <v>0.45138888888888873</v>
      </c>
      <c r="I24" s="143">
        <f>I23+TIME(0,G23,0)</f>
        <v>0.8680555555555552</v>
      </c>
    </row>
    <row r="28" spans="1:9" s="50" customFormat="1" ht="18">
      <c r="A28" s="71"/>
      <c r="B28" s="60"/>
      <c r="C28" s="85"/>
      <c r="D28" s="79"/>
      <c r="E28" s="87"/>
      <c r="F28" s="81"/>
      <c r="G28" s="81"/>
      <c r="H28" s="63"/>
      <c r="I28" s="69"/>
    </row>
    <row r="29" spans="1:9" s="50" customFormat="1" ht="18">
      <c r="A29" s="71"/>
      <c r="B29" s="60"/>
      <c r="C29" s="85"/>
      <c r="D29" s="79"/>
      <c r="E29" s="79"/>
      <c r="F29" s="90"/>
      <c r="G29" s="81"/>
      <c r="H29" s="63"/>
      <c r="I29" s="69"/>
    </row>
    <row r="30" spans="1:9" s="50" customFormat="1" ht="18">
      <c r="A30" s="71"/>
      <c r="B30" s="86"/>
      <c r="C30" s="85"/>
      <c r="D30"/>
      <c r="E30" s="81"/>
      <c r="F30" s="81"/>
      <c r="G30" s="80"/>
      <c r="H30" s="63"/>
      <c r="I30" s="69"/>
    </row>
    <row r="35" spans="4:8" ht="22.5">
      <c r="D35" s="45"/>
      <c r="E35" s="46"/>
      <c r="F35" s="47"/>
      <c r="G35" s="48"/>
      <c r="H35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9">
      <selection activeCell="E15" sqref="E15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6.8515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5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99</v>
      </c>
      <c r="E2" s="53"/>
      <c r="F2" s="54"/>
      <c r="G2" s="55"/>
      <c r="H2" s="55"/>
      <c r="I2" s="55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5"/>
      <c r="J3" s="56"/>
      <c r="K3" s="56"/>
      <c r="L3" s="56"/>
      <c r="M3" s="50"/>
      <c r="N3" s="50"/>
      <c r="O3" s="50"/>
    </row>
    <row r="4" spans="1:15" ht="18">
      <c r="A4" s="50"/>
      <c r="B4" s="60"/>
      <c r="C4" s="21"/>
      <c r="D4" s="62"/>
      <c r="E4" s="62"/>
      <c r="F4" s="59"/>
      <c r="G4" s="59"/>
      <c r="H4" s="63"/>
      <c r="I4" s="63"/>
      <c r="J4" s="56"/>
      <c r="K4" s="56"/>
      <c r="L4" s="56"/>
      <c r="M4" s="50"/>
      <c r="N4" s="50"/>
      <c r="O4" s="50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59</v>
      </c>
      <c r="H5" s="149" t="s">
        <v>107</v>
      </c>
      <c r="I5" s="149" t="s">
        <v>108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>
        <v>4.1</v>
      </c>
      <c r="C7" s="61"/>
      <c r="D7" s="62" t="s">
        <v>60</v>
      </c>
      <c r="E7" s="59"/>
      <c r="F7" s="20" t="s">
        <v>38</v>
      </c>
      <c r="G7" s="53">
        <v>1</v>
      </c>
      <c r="H7" s="106">
        <v>0.375</v>
      </c>
      <c r="I7" s="106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106">
        <f>H7+TIME(0,G7,0)</f>
        <v>0.37569444444444444</v>
      </c>
      <c r="I8" s="106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46">
        <v>4.2</v>
      </c>
      <c r="C9" s="50"/>
      <c r="D9" s="62" t="s">
        <v>15</v>
      </c>
      <c r="E9" s="53"/>
      <c r="F9" s="20" t="s">
        <v>32</v>
      </c>
      <c r="G9" s="53">
        <v>2</v>
      </c>
      <c r="H9" s="106">
        <f>H8+TIME(0,G8,0)</f>
        <v>0.3763888888888889</v>
      </c>
      <c r="I9" s="106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46">
        <f>B9+0.1</f>
        <v>4.3</v>
      </c>
      <c r="C10" s="50"/>
      <c r="D10" s="62" t="s">
        <v>61</v>
      </c>
      <c r="E10" s="53"/>
      <c r="F10" s="20" t="s">
        <v>62</v>
      </c>
      <c r="G10" s="53">
        <v>15</v>
      </c>
      <c r="H10" s="106">
        <f>H9+TIME(0,G9,0)</f>
        <v>0.37777777777777777</v>
      </c>
      <c r="I10" s="106">
        <f>I9+TIME(0,G9,0)</f>
        <v>0.7944444444444444</v>
      </c>
      <c r="J10" s="56"/>
      <c r="K10" s="56"/>
      <c r="L10" s="56"/>
      <c r="M10" s="50"/>
      <c r="N10" s="50"/>
      <c r="O10" s="50"/>
    </row>
    <row r="11" spans="1:15" ht="53.25" customHeight="1">
      <c r="A11" s="50"/>
      <c r="B11" s="146"/>
      <c r="C11" s="50"/>
      <c r="D11" s="96" t="s">
        <v>109</v>
      </c>
      <c r="E11" s="53"/>
      <c r="F11" s="59"/>
      <c r="G11" s="53"/>
      <c r="H11" s="106"/>
      <c r="I11" s="106"/>
      <c r="J11" s="56"/>
      <c r="K11" s="56"/>
      <c r="L11" s="56"/>
      <c r="M11" s="50"/>
      <c r="N11" s="50"/>
      <c r="O11" s="50"/>
    </row>
    <row r="12" spans="2:9" ht="54">
      <c r="B12" s="162">
        <f>B10+0.1</f>
        <v>4.3999999999999995</v>
      </c>
      <c r="D12" s="62" t="s">
        <v>114</v>
      </c>
      <c r="E12" s="161"/>
      <c r="F12" s="93" t="s">
        <v>115</v>
      </c>
      <c r="G12" s="64">
        <v>20</v>
      </c>
      <c r="H12" s="104">
        <f>H10+TIME(0,G10,0)</f>
        <v>0.38819444444444445</v>
      </c>
      <c r="I12" s="104">
        <f>I10+TIME(0,G10,0)</f>
        <v>0.804861111111111</v>
      </c>
    </row>
    <row r="13" spans="2:15" ht="54.75" customHeight="1">
      <c r="B13" s="145">
        <f>B12+0.1</f>
        <v>4.499999999999999</v>
      </c>
      <c r="D13" s="62" t="s">
        <v>72</v>
      </c>
      <c r="E13" s="88"/>
      <c r="F13" s="93" t="s">
        <v>64</v>
      </c>
      <c r="G13" s="64">
        <v>15</v>
      </c>
      <c r="H13" s="104">
        <f>H12+TIME(0,G12,0)</f>
        <v>0.40208333333333335</v>
      </c>
      <c r="I13" s="104">
        <f>I12+TIME(0,G12,0)</f>
        <v>0.8187499999999999</v>
      </c>
      <c r="J13" s="56"/>
      <c r="K13" s="56"/>
      <c r="L13" s="56"/>
      <c r="M13" s="50"/>
      <c r="N13" s="50"/>
      <c r="O13" s="50"/>
    </row>
    <row r="14" spans="1:15" ht="61.5">
      <c r="A14" s="50"/>
      <c r="B14" s="146">
        <f>B13+0.1</f>
        <v>4.599999999999999</v>
      </c>
      <c r="C14" s="21"/>
      <c r="D14" s="112" t="s">
        <v>95</v>
      </c>
      <c r="F14" s="93" t="s">
        <v>96</v>
      </c>
      <c r="G14" s="64">
        <v>15</v>
      </c>
      <c r="H14" s="104">
        <f>H13+TIME(0,G13,0)</f>
        <v>0.41250000000000003</v>
      </c>
      <c r="I14" s="104">
        <f>I13+TIME(0,G13,0)</f>
        <v>0.8291666666666665</v>
      </c>
      <c r="J14" s="56"/>
      <c r="K14" s="56"/>
      <c r="L14" s="56"/>
      <c r="M14" s="50"/>
      <c r="N14" s="50"/>
      <c r="O14" s="50"/>
    </row>
    <row r="15" spans="1:15" s="23" customFormat="1" ht="46.5">
      <c r="A15" s="67"/>
      <c r="B15" s="146">
        <f>B14+0.1</f>
        <v>4.699999999999998</v>
      </c>
      <c r="C15" s="61"/>
      <c r="D15" s="112" t="s">
        <v>65</v>
      </c>
      <c r="E15" s="14"/>
      <c r="F15" s="93" t="s">
        <v>66</v>
      </c>
      <c r="G15" s="64">
        <v>15</v>
      </c>
      <c r="H15" s="104">
        <f>H14+TIME(0,G14,0)</f>
        <v>0.4229166666666667</v>
      </c>
      <c r="I15" s="104">
        <f>I14+TIME(0,G14,0)</f>
        <v>0.8395833333333331</v>
      </c>
      <c r="J15" s="68"/>
      <c r="K15" s="68"/>
      <c r="L15" s="68"/>
      <c r="M15" s="67"/>
      <c r="N15" s="67"/>
      <c r="O15" s="67"/>
    </row>
    <row r="16" spans="1:15" s="23" customFormat="1" ht="81" customHeight="1">
      <c r="A16" s="67"/>
      <c r="B16" s="146">
        <f>B15+0.1</f>
        <v>4.799999999999998</v>
      </c>
      <c r="C16" s="61"/>
      <c r="D16" s="159" t="s">
        <v>103</v>
      </c>
      <c r="E16" s="14"/>
      <c r="F16" s="93"/>
      <c r="G16" s="64">
        <v>15</v>
      </c>
      <c r="H16" s="104">
        <f>H15+TIME(0,G15,0)</f>
        <v>0.4333333333333334</v>
      </c>
      <c r="I16" s="104">
        <f>I15+TIME(0,G15,0)</f>
        <v>0.8499999999999998</v>
      </c>
      <c r="J16" s="68"/>
      <c r="K16" s="68"/>
      <c r="L16" s="68"/>
      <c r="M16" s="67"/>
      <c r="N16" s="67"/>
      <c r="O16" s="67"/>
    </row>
    <row r="17" spans="2:12" ht="22.5" customHeight="1">
      <c r="B17" s="146">
        <f>B16+0.1</f>
        <v>4.899999999999998</v>
      </c>
      <c r="C17" s="61"/>
      <c r="D17" s="96" t="s">
        <v>46</v>
      </c>
      <c r="E17" s="62"/>
      <c r="F17" s="59" t="s">
        <v>55</v>
      </c>
      <c r="G17" s="59">
        <v>10</v>
      </c>
      <c r="H17" s="106">
        <f>H16+TIME(0,G16,0)</f>
        <v>0.4437500000000001</v>
      </c>
      <c r="I17" s="106">
        <f>I16+TIME(0,G16,0)</f>
        <v>0.8604166666666664</v>
      </c>
      <c r="J17" s="2"/>
      <c r="K17" s="2"/>
      <c r="L17" s="2"/>
    </row>
    <row r="18" spans="2:12" ht="22.5" customHeight="1">
      <c r="B18" s="146">
        <f>B17+0.1</f>
        <v>4.999999999999997</v>
      </c>
      <c r="C18" s="61"/>
      <c r="D18" s="96" t="s">
        <v>104</v>
      </c>
      <c r="E18" s="62"/>
      <c r="F18" s="59" t="s">
        <v>55</v>
      </c>
      <c r="G18" s="59">
        <v>5</v>
      </c>
      <c r="H18" s="106">
        <f>H17+TIME(0,G17,0)</f>
        <v>0.4506944444444445</v>
      </c>
      <c r="I18" s="106">
        <f>I17+TIME(0,G17,0)</f>
        <v>0.8673611111111108</v>
      </c>
      <c r="J18" s="2"/>
      <c r="K18" s="2"/>
      <c r="L18" s="2"/>
    </row>
    <row r="19" spans="2:9" ht="18">
      <c r="B19" s="158">
        <f>B18+0.1</f>
        <v>5.099999999999997</v>
      </c>
      <c r="D19" s="147" t="s">
        <v>100</v>
      </c>
      <c r="H19" s="104">
        <f>H18+TIME(0,G18,0)</f>
        <v>0.4541666666666667</v>
      </c>
      <c r="I19" s="104">
        <f>I18+TIME(0,G18,0)</f>
        <v>0.870833333333333</v>
      </c>
    </row>
    <row r="20" spans="2:4" ht="18">
      <c r="B20" s="145"/>
      <c r="D20" s="19"/>
    </row>
    <row r="26" spans="1:15" ht="18">
      <c r="A26" s="50"/>
      <c r="B26" s="50"/>
      <c r="C26" s="50"/>
      <c r="D26" s="50"/>
      <c r="E26" s="53"/>
      <c r="F26" s="50"/>
      <c r="G26" s="50"/>
      <c r="H26" s="50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50"/>
      <c r="C27" s="61"/>
      <c r="D27" s="62"/>
      <c r="E27" s="59"/>
      <c r="F27" s="59"/>
      <c r="G27" s="53"/>
      <c r="H27" s="63"/>
      <c r="I27" s="63"/>
      <c r="J27" s="56"/>
      <c r="K27" s="56"/>
      <c r="L27" s="56"/>
      <c r="M27" s="50"/>
      <c r="N27" s="50"/>
      <c r="O27" s="50"/>
    </row>
    <row r="28" spans="1:15" ht="18">
      <c r="A28" s="50"/>
      <c r="B28" s="50"/>
      <c r="C28" s="61"/>
      <c r="D28" s="62"/>
      <c r="E28" s="59"/>
      <c r="F28" s="59"/>
      <c r="G28" s="53"/>
      <c r="H28" s="63"/>
      <c r="I28" s="63"/>
      <c r="J28" s="56"/>
      <c r="K28" s="56"/>
      <c r="L28" s="56"/>
      <c r="M28" s="50"/>
      <c r="N28" s="50"/>
      <c r="O28" s="50"/>
    </row>
    <row r="29" spans="1:15" ht="18">
      <c r="A29" s="50"/>
      <c r="B29" s="60"/>
      <c r="C29" s="61"/>
      <c r="E29" s="82"/>
      <c r="F29" s="59"/>
      <c r="G29" s="53"/>
      <c r="H29" s="63"/>
      <c r="I29" s="63"/>
      <c r="J29" s="56"/>
      <c r="K29" s="56"/>
      <c r="L29" s="56"/>
      <c r="M29" s="50"/>
      <c r="N29" s="50"/>
      <c r="O29" s="50"/>
    </row>
    <row r="30" spans="1:15" ht="18">
      <c r="A30" s="50"/>
      <c r="B30" s="60"/>
      <c r="G30" s="53"/>
      <c r="H30" s="63"/>
      <c r="I30" s="63"/>
      <c r="J30" s="56"/>
      <c r="K30" s="56"/>
      <c r="L30" s="56"/>
      <c r="M30" s="50"/>
      <c r="N30" s="50"/>
      <c r="O30" s="50"/>
    </row>
    <row r="31" spans="1:15" ht="18">
      <c r="A31" s="50"/>
      <c r="B31" s="60"/>
      <c r="G31" s="53"/>
      <c r="H31" s="63"/>
      <c r="I31" s="63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63"/>
      <c r="J32" s="56"/>
      <c r="K32" s="56"/>
      <c r="L32" s="56"/>
      <c r="M32" s="50"/>
      <c r="N32" s="50"/>
      <c r="O32" s="50"/>
    </row>
    <row r="33" spans="1:15" ht="18">
      <c r="A33" s="50"/>
      <c r="G33" s="59"/>
      <c r="H33" s="63"/>
      <c r="I33" s="63"/>
      <c r="J33" s="56"/>
      <c r="K33" s="56"/>
      <c r="L33" s="56"/>
      <c r="M33" s="50"/>
      <c r="N33" s="50"/>
      <c r="O33" s="50"/>
    </row>
    <row r="34" spans="1:15" ht="18">
      <c r="A34" s="50"/>
      <c r="G34" s="59"/>
      <c r="H34" s="63"/>
      <c r="I34" s="63"/>
      <c r="J34" s="56"/>
      <c r="K34" s="56"/>
      <c r="L34" s="56"/>
      <c r="M34" s="50"/>
      <c r="N34" s="50"/>
      <c r="O34" s="50"/>
    </row>
    <row r="35" spans="7:9" ht="18">
      <c r="G35" s="59"/>
      <c r="H35" s="63"/>
      <c r="I35" s="63"/>
    </row>
    <row r="36" spans="7:9" ht="18">
      <c r="G36" s="53"/>
      <c r="H36" s="63"/>
      <c r="I36" s="63"/>
    </row>
    <row r="37" spans="7:9" ht="18">
      <c r="G37" s="53"/>
      <c r="H37" s="63"/>
      <c r="I37" s="63"/>
    </row>
    <row r="38" spans="7:9" ht="18">
      <c r="G38" s="53"/>
      <c r="H38" s="63"/>
      <c r="I38" s="63"/>
    </row>
    <row r="40" spans="3:6" ht="18">
      <c r="C40" s="50"/>
      <c r="D40" s="50"/>
      <c r="E40" s="53"/>
      <c r="F40" s="50"/>
    </row>
    <row r="41" spans="3:6" ht="18"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2:6" ht="18">
      <c r="B43" s="50"/>
      <c r="C43" s="50"/>
      <c r="D43" s="50"/>
      <c r="E43" s="53"/>
      <c r="F43" s="50"/>
    </row>
    <row r="44" spans="2:6" ht="18">
      <c r="B44" s="50"/>
      <c r="C44" s="50"/>
      <c r="D44" s="50"/>
      <c r="E44" s="53"/>
      <c r="F44" s="50"/>
    </row>
    <row r="45" spans="1:15" ht="18">
      <c r="A45" s="50"/>
      <c r="B45" s="50"/>
      <c r="C45" s="50"/>
      <c r="D45" s="50"/>
      <c r="E45" s="53"/>
      <c r="F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65"/>
      <c r="I49" s="65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8">
      <c r="A81" s="50"/>
      <c r="B81" s="50"/>
      <c r="C81" s="50"/>
      <c r="D81" s="50"/>
      <c r="E81" s="53"/>
      <c r="F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8">
      <c r="A82" s="50"/>
      <c r="B82" s="50"/>
      <c r="C82" s="50"/>
      <c r="D82" s="50"/>
      <c r="E82" s="53"/>
      <c r="F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B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B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1:15" ht="17.25">
      <c r="A86" s="50"/>
      <c r="G86" s="50"/>
      <c r="H86" s="50"/>
      <c r="I86" s="50"/>
      <c r="J86" s="56"/>
      <c r="K86" s="56"/>
      <c r="L86" s="56"/>
      <c r="M86" s="50"/>
      <c r="N86" s="50"/>
      <c r="O86" s="50"/>
    </row>
    <row r="87" spans="1:15" ht="17.25">
      <c r="A87" s="50"/>
      <c r="G87" s="50"/>
      <c r="H87" s="50"/>
      <c r="I87" s="50"/>
      <c r="J87" s="56"/>
      <c r="K87" s="56"/>
      <c r="L87" s="56"/>
      <c r="M87" s="50"/>
      <c r="N87" s="50"/>
      <c r="O87" s="50"/>
    </row>
    <row r="88" spans="7:9" ht="17.25">
      <c r="G88" s="50"/>
      <c r="H88" s="50"/>
      <c r="I88" s="50"/>
    </row>
    <row r="89" spans="7:9" ht="17.25">
      <c r="G89" s="50"/>
      <c r="H89" s="50"/>
      <c r="I89" s="50"/>
    </row>
    <row r="90" spans="7:9" ht="17.25">
      <c r="G90" s="50"/>
      <c r="H90" s="50"/>
      <c r="I90" s="50"/>
    </row>
    <row r="91" spans="7:9" ht="17.25">
      <c r="G91" s="50"/>
      <c r="H91" s="50"/>
      <c r="I91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E7" sqref="E7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2.14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'Nov.11 Wednesday(Nov.12'!D1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78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152" t="s">
        <v>81</v>
      </c>
      <c r="I4" s="153" t="s">
        <v>82</v>
      </c>
    </row>
    <row r="5" spans="4:9" s="17" customFormat="1" ht="18.75" customHeight="1">
      <c r="D5" s="83" t="s">
        <v>71</v>
      </c>
      <c r="E5" s="59"/>
      <c r="F5" s="59"/>
      <c r="G5" s="53">
        <v>120</v>
      </c>
      <c r="H5" s="106">
        <v>0.375</v>
      </c>
      <c r="I5" s="144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2020-11-10T23:08:40Z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