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00" windowHeight="5950" tabRatio="527" firstSheet="1" activeTab="4"/>
  </bookViews>
  <sheets>
    <sheet name="IEEE Cover" sheetId="1" r:id="rId1"/>
    <sheet name="Objectives" sheetId="2" r:id="rId2"/>
    <sheet name="Patemt-Policy; AntiTrust" sheetId="3" r:id="rId3"/>
    <sheet name="Nov.2 Monday" sheetId="4" r:id="rId4"/>
    <sheet name="Nov.4 Wednesday" sheetId="5" r:id="rId5"/>
    <sheet name="Nov.10 Tuesday" sheetId="6" r:id="rId6"/>
    <sheet name="Nov.11 Wednesday" sheetId="7" r:id="rId7"/>
    <sheet name="Nov.12 Thursday" sheetId="8" r:id="rId8"/>
    <sheet name="Friday" sheetId="9" r:id="rId9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6">#REF!</definedName>
    <definedName name="hour" localSheetId="7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<sst xmlns="http://schemas.openxmlformats.org/spreadsheetml/2006/main" count="138" uniqueCount="104">
  <si>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</si>
  <si>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</si>
  <si>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</si>
  <si>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</si>
  <si>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</si>
  <si>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</si>
  <si>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</si>
  <si>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</si>
  <si>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</si>
  <si>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</si>
  <si>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</si>
  <si>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</si>
  <si>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</si>
  <si>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</si>
  <si>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</si>
  <si>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</si>
  <si>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</si>
  <si>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</si>
  <si>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</si>
  <si>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</si>
  <si>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</si>
  <si>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</si>
  <si>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</si>
  <si>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</si>
  <si>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</si>
  <si>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</si>
  <si>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</si>
  <si>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</si>
  <si>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</si>
  <si>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</si>
  <si>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</si>
  <si>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</si>
  <si>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</si>
  <si>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</si>
  <si>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AGENDA IEEE802.15 IG DEPENDABILITY MEETING</t>
  </si>
  <si>
    <t>doc name:</t>
  </si>
  <si>
    <t>doc. #:</t>
  </si>
  <si>
    <t>date:</t>
  </si>
  <si>
    <t>Ryuji Kohno</t>
  </si>
  <si>
    <t>Opening report</t>
  </si>
  <si>
    <t>Iterate PAR and CSD</t>
  </si>
  <si>
    <t>Form SG</t>
  </si>
  <si>
    <t>Preparation for SG phase</t>
  </si>
  <si>
    <t>Mid-week WNG Presenation Review</t>
  </si>
  <si>
    <t>Ryuji Kohno</t>
  </si>
  <si>
    <t xml:space="preserve">Review of IEEE802.15.6 Wireless Medical BAN                </t>
  </si>
  <si>
    <t>Overview of IG DEP activity</t>
  </si>
  <si>
    <t>Huan-Bang Li</t>
  </si>
  <si>
    <t>Evaluate presentations and align current CSD and PAR drafts</t>
  </si>
  <si>
    <t>Updated  Technical Requirements for Focused
 Use Cases on WBAN for Human, Robotic and Car Bodies</t>
  </si>
  <si>
    <t>Discussion</t>
  </si>
  <si>
    <t>Review of minutes of last meeting in July</t>
  </si>
  <si>
    <t>Brain-Machine Interface based on Electrocorticography using high speed UWB wireless body area network</t>
  </si>
  <si>
    <t>18-384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</si>
  <si>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</si>
  <si>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</si>
  <si>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</si>
  <si>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</si>
  <si>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18-347r1</t>
  </si>
  <si>
    <t>419r3</t>
  </si>
  <si>
    <t>421r2</t>
  </si>
  <si>
    <t>Takafumi Suzuki,
 Masayuki Hirata</t>
  </si>
  <si>
    <t>Requirement for Wireless Medical BAN to Apply for ECoG-based Brain-Machine Interface</t>
  </si>
  <si>
    <t>AoB</t>
  </si>
  <si>
    <t xml:space="preserve">Confirmation of draft PAR and CSD </t>
  </si>
  <si>
    <t>16-290r3</t>
  </si>
  <si>
    <t>all</t>
  </si>
  <si>
    <t>November-2020-agenda</t>
  </si>
  <si>
    <t>SmartBAN ETSI standard for smart body area networks</t>
  </si>
  <si>
    <t>Matti Hämäläinen, 
John Faserotu</t>
  </si>
  <si>
    <t>157r3</t>
  </si>
  <si>
    <t>Presentaion</t>
  </si>
  <si>
    <t>Recess</t>
  </si>
  <si>
    <t>minutes</t>
  </si>
  <si>
    <t>MEETING CALLED TO ORDER</t>
  </si>
  <si>
    <t>Review of Previous Discussion</t>
  </si>
  <si>
    <t>All</t>
  </si>
  <si>
    <t>Higher speed wireless body area networks are required for implantable brain-machine interfaces</t>
  </si>
  <si>
    <t xml:space="preserve">Masayuki Hirata </t>
  </si>
  <si>
    <t xml:space="preserve">Revised technical requirement, focused and additional use cases including CAR BAN as well as Medical BAN 
</t>
  </si>
  <si>
    <t>154r4</t>
  </si>
  <si>
    <t>Adjourn</t>
  </si>
  <si>
    <t>202011/10</t>
  </si>
  <si>
    <t>202011/11</t>
  </si>
  <si>
    <t>202011/12</t>
  </si>
  <si>
    <t>Review</t>
  </si>
  <si>
    <t>BAN Coordinator with Multiple RF Port for Valuable Connection with Various Sensors and Accutuators</t>
  </si>
  <si>
    <t>Yasuhasu Amezawa
 Shinichi Sato</t>
  </si>
  <si>
    <t>Dependable MAC Protocol with Interference Mitigation Using Negotiation among Coordinators in Multiple BANs</t>
  </si>
  <si>
    <t>Shunya Ogawa,
 Ryuji Kohno</t>
  </si>
  <si>
    <t>Dependable Universal Platform for Covid-19 and Daily Life with UWB-BAN, 5G, and AI Data Mining Server</t>
  </si>
  <si>
    <t>Takumi Kobayashi, Ryuji Kohno</t>
  </si>
  <si>
    <t>Robust against wiretapping for dependable 
and secure wireless networks using multiple channels</t>
  </si>
  <si>
    <t>Space-Time Interference Mitigation Using Orthgonal Matched Filter for coexistence among UWB-BAN and other UWB Systems</t>
  </si>
  <si>
    <t>Takumi Kobayashi,
 Ryuji Kohno</t>
  </si>
  <si>
    <t>202011/2</t>
  </si>
  <si>
    <t>EST</t>
  </si>
  <si>
    <t>JST</t>
  </si>
  <si>
    <t>202011/4</t>
  </si>
  <si>
    <t>Presentation on Feasible Technolohies in PHY and MAC</t>
  </si>
  <si>
    <t>Discussion on Amendment of IEEE802.15.6 Medical BAN</t>
  </si>
  <si>
    <t>Time Line of Amendment of IEEE802.15.6 BAN through SG, TG, WG</t>
  </si>
  <si>
    <t>802.15 Closing Plenary</t>
  </si>
  <si>
    <t>15-20-0306-00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</si>
</sst>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10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5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3" fillId="31" borderId="4" applyNumberFormat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86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87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88" fillId="0" borderId="0" xfId="38" applyNumberFormat="1" applyFont="1" applyAlignment="1">
      <alignment horizontal="left" readingOrder="1"/>
      <protection/>
    </xf>
    <xf numFmtId="208" fontId="88" fillId="0" borderId="0" xfId="38" applyNumberFormat="1" applyFont="1" applyAlignment="1">
      <alignment horizontal="left" readingOrder="1"/>
      <protection/>
    </xf>
    <xf numFmtId="0" fontId="88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89" fillId="0" borderId="0" xfId="38" applyFont="1" applyAlignment="1">
      <alignment horizontal="left" readingOrder="1"/>
      <protection/>
    </xf>
    <xf numFmtId="0" fontId="88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90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91" fillId="0" borderId="0" xfId="38" applyFont="1" applyAlignment="1">
      <alignment wrapText="1"/>
      <protection/>
    </xf>
    <xf numFmtId="0" fontId="92" fillId="0" borderId="0" xfId="0" applyFont="1" applyAlignment="1">
      <alignment/>
    </xf>
    <xf numFmtId="0" fontId="93" fillId="0" borderId="0" xfId="0" applyFont="1" applyAlignment="1">
      <alignment horizontal="left" vertical="top" wrapText="1" indent="4"/>
    </xf>
    <xf numFmtId="0" fontId="94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94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95" fillId="0" borderId="0" xfId="38" applyFont="1" applyAlignment="1">
      <alignment horizontal="center"/>
      <protection/>
    </xf>
    <xf numFmtId="0" fontId="96" fillId="0" borderId="0" xfId="38" applyFont="1">
      <alignment/>
      <protection/>
    </xf>
    <xf numFmtId="0" fontId="96" fillId="0" borderId="0" xfId="38" applyFont="1" applyAlignment="1">
      <alignment horizontal="center"/>
      <protection/>
    </xf>
    <xf numFmtId="0" fontId="95" fillId="0" borderId="0" xfId="38" applyFont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91" fillId="0" borderId="0" xfId="38" applyFont="1" applyAlignment="1">
      <alignment vertical="top" wrapText="1"/>
      <protection/>
    </xf>
    <xf numFmtId="0" fontId="27" fillId="0" borderId="0" xfId="38" applyFont="1" applyAlignment="1">
      <alignment horizontal="center" wrapText="1"/>
      <protection/>
    </xf>
    <xf numFmtId="0" fontId="23" fillId="0" borderId="0" xfId="0" applyFont="1" applyAlignment="1">
      <alignment horizontal="left"/>
    </xf>
    <xf numFmtId="206" fontId="23" fillId="0" borderId="0" xfId="0" applyNumberFormat="1" applyFont="1" applyAlignment="1">
      <alignment vertical="center"/>
    </xf>
    <xf numFmtId="0" fontId="27" fillId="0" borderId="0" xfId="0" applyFont="1" applyAlignment="1">
      <alignment horizontal="center" wrapText="1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97" fillId="0" borderId="0" xfId="0" applyFont="1" applyAlignment="1">
      <alignment wrapText="1"/>
    </xf>
    <xf numFmtId="211" fontId="23" fillId="0" borderId="0" xfId="38" applyNumberFormat="1" applyFont="1" applyAlignment="1" applyProtection="1">
      <alignment horizontal="center" vertical="center"/>
      <protection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0" fillId="0" borderId="0" xfId="38" applyAlignment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0" fontId="97" fillId="0" borderId="0" xfId="0" applyFont="1" applyAlignment="1">
      <alignment horizontal="center" vertical="center" readingOrder="1"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0" fontId="97" fillId="0" borderId="0" xfId="0" applyFont="1" applyAlignment="1">
      <alignment horizontal="center" wrapText="1"/>
    </xf>
    <xf numFmtId="0" fontId="97" fillId="0" borderId="0" xfId="0" applyFont="1" applyAlignment="1">
      <alignment horizontal="left" vertical="center" wrapText="1" readingOrder="1"/>
    </xf>
    <xf numFmtId="0" fontId="0" fillId="0" borderId="0" xfId="38" applyFont="1">
      <alignment/>
      <protection/>
    </xf>
    <xf numFmtId="211" fontId="23" fillId="0" borderId="0" xfId="38" applyNumberFormat="1" applyFont="1" applyAlignment="1">
      <alignment horizontal="center" vertical="center"/>
      <protection/>
    </xf>
    <xf numFmtId="0" fontId="27" fillId="0" borderId="0" xfId="0" applyFont="1" applyAlignment="1">
      <alignment horizontal="center" vertical="top" wrapText="1"/>
    </xf>
    <xf numFmtId="211" fontId="23" fillId="0" borderId="0" xfId="38" applyNumberFormat="1" applyFont="1" applyAlignment="1">
      <alignment horizontal="center"/>
      <protection/>
    </xf>
    <xf numFmtId="0" fontId="98" fillId="0" borderId="0" xfId="38" applyFont="1" applyAlignment="1">
      <alignment horizontal="center"/>
      <protection/>
    </xf>
    <xf numFmtId="211" fontId="23" fillId="0" borderId="0" xfId="38" applyNumberFormat="1" applyFont="1" applyAlignment="1">
      <alignment horizontal="center" vertical="top"/>
      <protection/>
    </xf>
    <xf numFmtId="0" fontId="99" fillId="0" borderId="0" xfId="38" applyFont="1">
      <alignment/>
      <protection/>
    </xf>
    <xf numFmtId="0" fontId="99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100" fillId="0" borderId="0" xfId="0" applyFont="1" applyAlignment="1">
      <alignment wrapText="1"/>
    </xf>
    <xf numFmtId="0" fontId="100" fillId="0" borderId="0" xfId="0" applyFont="1" applyAlignment="1">
      <alignment horizontal="center" vertical="center" wrapText="1" readingOrder="1"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20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21" fillId="0" borderId="0" xfId="0" applyFont="1" applyAlignment="1">
      <alignment/>
    </xf>
    <xf numFmtId="206" fontId="12" fillId="0" borderId="0" xfId="38" applyNumberFormat="1" applyFont="1" quotePrefix="1">
      <alignment/>
      <protection/>
    </xf>
    <xf numFmtId="0" fontId="21" fillId="0" borderId="0" xfId="38" applyFont="1" applyAlignment="1">
      <alignment vertical="top"/>
      <protection/>
    </xf>
    <xf numFmtId="206" fontId="12" fillId="0" borderId="0" xfId="38" applyNumberFormat="1" applyFont="1" applyAlignment="1" quotePrefix="1">
      <alignment vertical="center"/>
      <protection/>
    </xf>
    <xf numFmtId="0" fontId="14" fillId="0" borderId="0" xfId="0" applyFont="1" applyAlignment="1">
      <alignment horizontal="center" vertical="top" wrapText="1"/>
    </xf>
    <xf numFmtId="223" fontId="21" fillId="0" borderId="0" xfId="38" applyNumberFormat="1" applyFont="1" applyAlignment="1">
      <alignment horizontal="left"/>
      <protection/>
    </xf>
    <xf numFmtId="206" fontId="12" fillId="0" borderId="0" xfId="38" applyNumberFormat="1" applyFont="1" applyAlignment="1" quotePrefix="1">
      <alignment horizontal="right" vertical="center"/>
      <protection/>
    </xf>
    <xf numFmtId="0" fontId="14" fillId="0" borderId="0" xfId="0" applyFont="1" applyAlignment="1">
      <alignment horizontal="center" wrapText="1"/>
    </xf>
    <xf numFmtId="206" fontId="12" fillId="0" borderId="0" xfId="0" applyNumberFormat="1" applyFont="1" applyAlignment="1">
      <alignment vertical="center"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3" fillId="0" borderId="0" xfId="38" applyFont="1" applyAlignment="1">
      <alignment horizontal="center" vertical="top" wrapText="1"/>
      <protection/>
    </xf>
    <xf numFmtId="0" fontId="33" fillId="0" borderId="0" xfId="38" applyFont="1" applyAlignment="1">
      <alignment horizontal="center" wrapText="1"/>
      <protection/>
    </xf>
    <xf numFmtId="0" fontId="31" fillId="0" borderId="0" xfId="38" applyFont="1" applyAlignment="1">
      <alignment horizontal="center" wrapText="1"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0" fontId="33" fillId="0" borderId="0" xfId="38" applyFont="1" applyAlignment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top" wrapText="1"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23" fontId="23" fillId="0" borderId="0" xfId="38" applyNumberFormat="1" applyFont="1" applyAlignment="1">
      <alignment horizontal="center" vertical="center"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00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3">
      <selection activeCell="E8" sqref="E8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28</v>
      </c>
      <c r="E3" s="5"/>
    </row>
    <row r="4" spans="2:3" ht="20.25">
      <c r="B4" s="3" t="s">
        <v>2</v>
      </c>
      <c r="C4" s="6">
        <v>44137</v>
      </c>
    </row>
    <row r="5" ht="20.25">
      <c r="B5" s="3" t="s">
        <v>55</v>
      </c>
    </row>
    <row r="6" ht="20.25">
      <c r="B6" s="7" t="s">
        <v>56</v>
      </c>
    </row>
    <row r="7" ht="20.25">
      <c r="B7" s="7" t="s">
        <v>57</v>
      </c>
    </row>
    <row r="8" ht="20.25">
      <c r="B8" s="8" t="s">
        <v>33</v>
      </c>
    </row>
    <row r="9" ht="15">
      <c r="B9" s="9"/>
    </row>
    <row r="10" spans="2:3" ht="20.25">
      <c r="B10" s="3" t="s">
        <v>3</v>
      </c>
      <c r="C10" s="4" t="s">
        <v>29</v>
      </c>
    </row>
    <row r="12" spans="2:3" ht="20.25">
      <c r="B12" s="3" t="s">
        <v>4</v>
      </c>
      <c r="C12" s="4" t="s">
        <v>30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125" zoomScaleNormal="125" zoomScalePageLayoutView="0" workbookViewId="0" topLeftCell="A1">
      <selection activeCell="D4" sqref="D4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76" t="s">
        <v>35</v>
      </c>
      <c r="C1" s="77" t="s">
        <v>67</v>
      </c>
    </row>
    <row r="2" spans="2:4" ht="15">
      <c r="B2" s="76" t="s">
        <v>36</v>
      </c>
      <c r="C2" s="77" t="s">
        <v>103</v>
      </c>
      <c r="D2" s="2" t="e">
        <f>Objectives!C2='Nov.4 Wednesday'!D2+1</f>
        <v>#VALUE!</v>
      </c>
    </row>
    <row r="3" spans="2:3" ht="15">
      <c r="B3" s="76" t="s">
        <v>37</v>
      </c>
      <c r="C3" s="78">
        <v>44137</v>
      </c>
    </row>
    <row r="4" spans="1:2" ht="19.5">
      <c r="A4" s="30"/>
      <c r="B4" s="31" t="s">
        <v>34</v>
      </c>
    </row>
    <row r="5" spans="1:2" ht="15">
      <c r="A5" s="30"/>
      <c r="B5" s="32"/>
    </row>
    <row r="6" spans="1:2" ht="15">
      <c r="A6" s="30"/>
      <c r="B6" s="33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43</v>
      </c>
    </row>
    <row r="10" ht="15">
      <c r="B10" s="34" t="s">
        <v>48</v>
      </c>
    </row>
    <row r="11" spans="1:2" ht="15">
      <c r="A11" s="19">
        <v>2</v>
      </c>
      <c r="B11" s="19" t="s">
        <v>42</v>
      </c>
    </row>
    <row r="12" ht="15">
      <c r="B12" s="34" t="s">
        <v>40</v>
      </c>
    </row>
    <row r="15" spans="1:2" ht="15">
      <c r="A15" s="19">
        <v>2</v>
      </c>
      <c r="B15" s="19" t="s">
        <v>17</v>
      </c>
    </row>
    <row r="16" spans="1:2" ht="15">
      <c r="A16" s="19"/>
      <c r="B16" s="34"/>
    </row>
    <row r="17" spans="1:2" ht="15">
      <c r="A17" s="19"/>
      <c r="B17" s="34" t="s">
        <v>41</v>
      </c>
    </row>
    <row r="18" ht="15">
      <c r="B18" s="34"/>
    </row>
    <row r="19" ht="15">
      <c r="B19" s="34"/>
    </row>
    <row r="20" spans="2:3" ht="15">
      <c r="B20" s="36" t="s">
        <v>18</v>
      </c>
      <c r="C20" s="35"/>
    </row>
    <row r="22" ht="12">
      <c r="B22" s="37" t="s">
        <v>19</v>
      </c>
    </row>
    <row r="23" ht="12">
      <c r="B23" s="37" t="s">
        <v>20</v>
      </c>
    </row>
    <row r="24" ht="12">
      <c r="B24" s="37" t="s">
        <v>21</v>
      </c>
    </row>
    <row r="25" ht="12">
      <c r="B25" s="37" t="s">
        <v>22</v>
      </c>
    </row>
    <row r="26" ht="12">
      <c r="B26" s="37" t="s">
        <v>23</v>
      </c>
    </row>
    <row r="27" ht="12">
      <c r="B27" s="38"/>
    </row>
    <row r="28" ht="15">
      <c r="B28" s="39" t="s">
        <v>24</v>
      </c>
    </row>
    <row r="31" ht="12">
      <c r="B31" s="43"/>
    </row>
    <row r="32" ht="12">
      <c r="B32" s="43"/>
    </row>
    <row r="33" ht="15">
      <c r="B33" s="44"/>
    </row>
    <row r="34" ht="15">
      <c r="B34" s="44"/>
    </row>
    <row r="35" ht="15">
      <c r="B35" s="44"/>
    </row>
    <row r="36" ht="15">
      <c r="B36" s="44"/>
    </row>
    <row r="37" ht="15">
      <c r="B37" s="44"/>
    </row>
    <row r="38" ht="15">
      <c r="B38" s="44"/>
    </row>
    <row r="39" ht="15">
      <c r="B39" s="40"/>
    </row>
    <row r="40" ht="15">
      <c r="B40" s="40"/>
    </row>
    <row r="41" ht="15">
      <c r="B41" s="40"/>
    </row>
    <row r="42" ht="15">
      <c r="B42" s="40"/>
    </row>
    <row r="43" ht="15">
      <c r="B43" s="40"/>
    </row>
    <row r="44" ht="15">
      <c r="B44" s="40"/>
    </row>
    <row r="48" ht="12">
      <c r="B48" s="41"/>
    </row>
    <row r="49" ht="12">
      <c r="B49" s="41"/>
    </row>
    <row r="50" ht="12">
      <c r="B50" s="41"/>
    </row>
    <row r="51" ht="12">
      <c r="B51" s="41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P35" sqref="P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'Nov.4 Wednesday'!D1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95</v>
      </c>
      <c r="E2" s="53"/>
      <c r="F2" s="54"/>
      <c r="G2" s="55"/>
      <c r="H2" s="64" t="s">
        <v>96</v>
      </c>
      <c r="I2" s="64" t="s">
        <v>97</v>
      </c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4:9" s="17" customFormat="1" ht="18.75" customHeight="1">
      <c r="D4" s="83" t="s">
        <v>27</v>
      </c>
      <c r="E4" s="59"/>
      <c r="F4" s="59"/>
      <c r="G4" s="53">
        <v>120</v>
      </c>
      <c r="H4" s="106">
        <v>0.375</v>
      </c>
      <c r="I4" s="148">
        <v>0.9583333333333334</v>
      </c>
    </row>
    <row r="5" spans="1:15" ht="18">
      <c r="A5" s="50"/>
      <c r="B5" s="54"/>
      <c r="C5" s="61"/>
      <c r="D5" s="62"/>
      <c r="E5" s="59"/>
      <c r="F5" s="59"/>
      <c r="G5" s="53"/>
      <c r="H5" s="106"/>
      <c r="I5" s="50"/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/>
      <c r="E7" s="59"/>
      <c r="F7" s="20"/>
      <c r="G7" s="53"/>
      <c r="H7" s="106"/>
      <c r="I7" s="50"/>
      <c r="J7" s="56"/>
      <c r="K7" s="56"/>
      <c r="L7" s="56"/>
      <c r="M7" s="50"/>
      <c r="N7" s="50"/>
      <c r="O7" s="50"/>
    </row>
    <row r="8" spans="1:15" ht="18">
      <c r="A8" s="50"/>
      <c r="B8" s="50"/>
      <c r="C8" s="61"/>
      <c r="D8" s="62"/>
      <c r="E8" s="53"/>
      <c r="F8" s="50"/>
      <c r="G8" s="53"/>
      <c r="H8" s="106"/>
      <c r="I8" s="50"/>
      <c r="J8" s="56"/>
      <c r="K8" s="56"/>
      <c r="L8" s="56"/>
      <c r="M8" s="50"/>
      <c r="N8" s="50"/>
      <c r="O8" s="50"/>
    </row>
    <row r="9" spans="1:15" ht="18">
      <c r="A9" s="50"/>
      <c r="B9" s="60"/>
      <c r="C9" s="50"/>
      <c r="D9" s="62"/>
      <c r="E9" s="53"/>
      <c r="F9" s="20"/>
      <c r="G9" s="53"/>
      <c r="H9" s="106"/>
      <c r="I9" s="50"/>
      <c r="J9" s="56"/>
      <c r="K9" s="56"/>
      <c r="L9" s="56"/>
      <c r="M9" s="50"/>
      <c r="N9" s="50"/>
      <c r="O9" s="50"/>
    </row>
    <row r="10" spans="1:15" ht="18">
      <c r="A10" s="50"/>
      <c r="B10" s="60"/>
      <c r="C10" s="50"/>
      <c r="D10" s="62"/>
      <c r="E10" s="53"/>
      <c r="F10" s="20"/>
      <c r="G10" s="53"/>
      <c r="H10" s="106"/>
      <c r="I10" s="50"/>
      <c r="J10" s="56"/>
      <c r="K10" s="56"/>
      <c r="L10" s="56"/>
      <c r="M10" s="50"/>
      <c r="N10" s="50"/>
      <c r="O10" s="50"/>
    </row>
    <row r="11" spans="1:15" ht="23.25" customHeight="1">
      <c r="A11" s="50"/>
      <c r="B11" s="60"/>
      <c r="C11" s="50"/>
      <c r="D11" s="96"/>
      <c r="E11" s="53"/>
      <c r="F11" s="59"/>
      <c r="G11" s="53"/>
      <c r="H11" s="106"/>
      <c r="I11" s="50"/>
      <c r="J11" s="56"/>
      <c r="K11" s="56"/>
      <c r="L11" s="56"/>
      <c r="M11" s="50"/>
      <c r="N11" s="50"/>
      <c r="O11" s="50"/>
    </row>
    <row r="12" spans="4:15" ht="54.75" customHeight="1">
      <c r="D12" s="62"/>
      <c r="E12" s="88"/>
      <c r="F12" s="93"/>
      <c r="G12" s="64"/>
      <c r="H12" s="104"/>
      <c r="I12" s="50"/>
      <c r="J12" s="56"/>
      <c r="K12" s="56"/>
      <c r="L12" s="56"/>
      <c r="M12" s="50"/>
      <c r="N12" s="50"/>
      <c r="O12" s="50"/>
    </row>
    <row r="13" spans="1:15" ht="18">
      <c r="A13" s="50"/>
      <c r="B13" s="99"/>
      <c r="C13" s="21"/>
      <c r="D13" s="112"/>
      <c r="F13" s="93"/>
      <c r="G13" s="64"/>
      <c r="H13" s="104"/>
      <c r="I13" s="50"/>
      <c r="J13" s="56"/>
      <c r="K13" s="56"/>
      <c r="L13" s="56"/>
      <c r="M13" s="50"/>
      <c r="N13" s="50"/>
      <c r="O13" s="50"/>
    </row>
    <row r="14" spans="1:15" s="23" customFormat="1" ht="18">
      <c r="A14" s="67"/>
      <c r="B14" s="94"/>
      <c r="C14" s="61"/>
      <c r="D14" s="112"/>
      <c r="E14" s="14"/>
      <c r="F14" s="93"/>
      <c r="G14" s="64"/>
      <c r="H14" s="104"/>
      <c r="I14" s="67"/>
      <c r="J14" s="68"/>
      <c r="K14" s="68"/>
      <c r="L14" s="68"/>
      <c r="M14" s="67"/>
      <c r="N14" s="67"/>
      <c r="O14" s="67"/>
    </row>
    <row r="15" spans="1:15" s="23" customFormat="1" ht="18">
      <c r="A15" s="67"/>
      <c r="B15" s="94"/>
      <c r="C15" s="61"/>
      <c r="D15" s="112"/>
      <c r="E15" s="14"/>
      <c r="F15" s="93"/>
      <c r="G15" s="64"/>
      <c r="H15" s="104"/>
      <c r="I15" s="67"/>
      <c r="J15" s="68"/>
      <c r="K15" s="68"/>
      <c r="L15" s="68"/>
      <c r="M15" s="67"/>
      <c r="N15" s="67"/>
      <c r="O15" s="67"/>
    </row>
    <row r="16" spans="2:12" ht="18">
      <c r="B16" s="60"/>
      <c r="C16" s="61"/>
      <c r="D16" s="62"/>
      <c r="E16" s="62"/>
      <c r="F16" s="59"/>
      <c r="G16" s="59"/>
      <c r="H16" s="106"/>
      <c r="J16" s="2"/>
      <c r="K16" s="2"/>
      <c r="L16" s="2"/>
    </row>
    <row r="17" ht="15"/>
    <row r="18" ht="15"/>
    <row r="19" ht="15"/>
    <row r="20" ht="15"/>
    <row r="21" ht="15"/>
    <row r="22" ht="15"/>
    <row r="23" ht="15"/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50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50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50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50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50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50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50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50"/>
      <c r="J32" s="56"/>
      <c r="K32" s="56"/>
      <c r="L32" s="56"/>
      <c r="M32" s="50"/>
      <c r="N32" s="50"/>
      <c r="O32" s="50"/>
    </row>
    <row r="33" spans="7:8" ht="18">
      <c r="G33" s="59"/>
      <c r="H33" s="63"/>
    </row>
    <row r="34" spans="7:8" ht="18">
      <c r="G34" s="53"/>
      <c r="H34" s="63"/>
    </row>
    <row r="35" spans="7:8" ht="18">
      <c r="G35" s="53"/>
      <c r="H35" s="63"/>
    </row>
    <row r="36" spans="7:8" ht="18">
      <c r="G36" s="53"/>
      <c r="H36" s="63"/>
    </row>
    <row r="37" ht="15"/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I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I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I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I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8" ht="17.25">
      <c r="G86" s="50"/>
      <c r="H86" s="50"/>
    </row>
    <row r="87" spans="7:8" ht="17.25">
      <c r="G87" s="50"/>
      <c r="H87" s="50"/>
    </row>
    <row r="88" spans="7:8" ht="17.25">
      <c r="G88" s="50"/>
      <c r="H88" s="50"/>
    </row>
    <row r="89" spans="7:8" ht="17.25">
      <c r="G89" s="50"/>
      <c r="H89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125" zoomScaleNormal="125" zoomScalePageLayoutView="0" workbookViewId="0" topLeftCell="A1">
      <selection activeCell="I1" sqref="I1:I16384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4.281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31</v>
      </c>
      <c r="F1" s="15"/>
      <c r="G1" s="16"/>
      <c r="H1" s="16"/>
    </row>
    <row r="2" spans="2:8" ht="15">
      <c r="B2" s="15"/>
      <c r="C2" s="12"/>
      <c r="D2" s="18" t="s">
        <v>98</v>
      </c>
      <c r="F2" s="15"/>
      <c r="G2" s="16"/>
      <c r="H2" s="16"/>
    </row>
    <row r="3" spans="2:8" ht="15">
      <c r="B3" s="15"/>
      <c r="C3" s="12"/>
      <c r="D3" s="100"/>
      <c r="F3" s="15"/>
      <c r="G3" s="16"/>
      <c r="H3" s="16"/>
    </row>
    <row r="4" spans="4:9" s="17" customFormat="1" ht="18.75" customHeight="1">
      <c r="D4" s="83"/>
      <c r="E4" s="59"/>
      <c r="F4" s="59"/>
      <c r="G4" s="53"/>
      <c r="H4" s="106"/>
      <c r="I4" s="2"/>
    </row>
    <row r="5" spans="4:8" ht="18">
      <c r="D5" s="62"/>
      <c r="E5" s="59"/>
      <c r="F5" s="59"/>
      <c r="G5" s="53"/>
      <c r="H5" s="106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50"/>
      <c r="B7" s="54"/>
      <c r="C7" s="61"/>
      <c r="D7" s="22"/>
      <c r="E7" s="135" t="s">
        <v>13</v>
      </c>
      <c r="F7" s="135" t="s">
        <v>14</v>
      </c>
      <c r="G7" s="136" t="s">
        <v>54</v>
      </c>
      <c r="H7" s="106" t="s">
        <v>96</v>
      </c>
      <c r="I7" s="106" t="s">
        <v>96</v>
      </c>
      <c r="J7" s="56"/>
      <c r="K7" s="56"/>
      <c r="L7" s="56"/>
      <c r="M7" s="50"/>
      <c r="N7" s="50"/>
      <c r="O7" s="50"/>
    </row>
    <row r="8" spans="1:15" ht="18">
      <c r="A8" s="50"/>
      <c r="B8" s="60">
        <v>1.1</v>
      </c>
      <c r="C8" s="61"/>
      <c r="D8" s="22" t="s">
        <v>26</v>
      </c>
      <c r="E8" s="135">
        <v>495</v>
      </c>
      <c r="F8" s="135" t="s">
        <v>44</v>
      </c>
      <c r="G8" s="136">
        <v>1</v>
      </c>
      <c r="H8" s="106">
        <v>0.7916666666666666</v>
      </c>
      <c r="I8" s="106">
        <v>0.375</v>
      </c>
      <c r="J8" s="56"/>
      <c r="K8" s="56"/>
      <c r="L8" s="56"/>
      <c r="M8" s="50"/>
      <c r="N8" s="50"/>
      <c r="O8" s="50"/>
    </row>
    <row r="9" spans="1:15" ht="30.75">
      <c r="A9" s="50"/>
      <c r="B9" s="60"/>
      <c r="C9" s="61"/>
      <c r="D9" s="22" t="s">
        <v>24</v>
      </c>
      <c r="E9" s="136"/>
      <c r="F9" s="137"/>
      <c r="G9" s="136">
        <v>1</v>
      </c>
      <c r="H9" s="106">
        <f>H8+TIME(0,G8,0)</f>
        <v>0.7923611111111111</v>
      </c>
      <c r="I9" s="106">
        <f>I8+TIME(0,G8,0)</f>
        <v>0.37569444444444444</v>
      </c>
      <c r="J9" s="56"/>
      <c r="K9" s="56"/>
      <c r="L9" s="56"/>
      <c r="M9" s="50"/>
      <c r="N9" s="50"/>
      <c r="O9" s="50"/>
    </row>
    <row r="10" spans="1:15" ht="18">
      <c r="A10" s="50"/>
      <c r="B10" s="60">
        <f>B8+0.1</f>
        <v>1.2000000000000002</v>
      </c>
      <c r="C10" s="50"/>
      <c r="D10" s="22" t="s">
        <v>15</v>
      </c>
      <c r="E10" s="136"/>
      <c r="F10" s="135" t="s">
        <v>32</v>
      </c>
      <c r="G10" s="136">
        <v>3</v>
      </c>
      <c r="H10" s="106">
        <f>H9+TIME(0,G9,0)</f>
        <v>0.7930555555555555</v>
      </c>
      <c r="I10" s="106">
        <f>I9+TIME(0,G9,0)</f>
        <v>0.3763888888888889</v>
      </c>
      <c r="J10" s="56"/>
      <c r="K10" s="56"/>
      <c r="L10" s="56"/>
      <c r="M10" s="50"/>
      <c r="N10" s="50"/>
      <c r="O10" s="50"/>
    </row>
    <row r="11" spans="1:15" ht="18">
      <c r="A11" s="50"/>
      <c r="B11" s="60">
        <f>B10+0.1</f>
        <v>1.3000000000000003</v>
      </c>
      <c r="C11" s="61"/>
      <c r="D11" s="22" t="s">
        <v>39</v>
      </c>
      <c r="E11" s="135">
        <v>495</v>
      </c>
      <c r="F11" s="135" t="s">
        <v>38</v>
      </c>
      <c r="G11" s="136">
        <v>10</v>
      </c>
      <c r="H11" s="106">
        <f>H10+TIME(0,G10,0)</f>
        <v>0.7951388888888888</v>
      </c>
      <c r="I11" s="106">
        <f>I10+TIME(0,G10,0)</f>
        <v>0.3784722222222222</v>
      </c>
      <c r="J11" s="56"/>
      <c r="K11" s="56"/>
      <c r="L11" s="56"/>
      <c r="M11" s="50"/>
      <c r="N11" s="50"/>
      <c r="O11" s="50"/>
    </row>
    <row r="12" spans="1:15" ht="18">
      <c r="A12" s="50"/>
      <c r="B12" s="60">
        <v>1.4</v>
      </c>
      <c r="C12" s="61"/>
      <c r="D12" s="22" t="s">
        <v>51</v>
      </c>
      <c r="E12" s="135">
        <v>431</v>
      </c>
      <c r="F12" s="135" t="s">
        <v>44</v>
      </c>
      <c r="G12" s="136">
        <v>10</v>
      </c>
      <c r="H12" s="106">
        <f>H11+TIME(0,G11,0)</f>
        <v>0.8020833333333333</v>
      </c>
      <c r="I12" s="106">
        <f>I11+TIME(0,G11,0)</f>
        <v>0.38541666666666663</v>
      </c>
      <c r="J12" s="56"/>
      <c r="K12" s="56"/>
      <c r="L12" s="56"/>
      <c r="M12" s="50"/>
      <c r="N12" s="50"/>
      <c r="O12" s="50"/>
    </row>
    <row r="13" spans="1:15" ht="18">
      <c r="A13" s="50"/>
      <c r="B13" s="60"/>
      <c r="C13" s="61"/>
      <c r="D13" s="114" t="s">
        <v>85</v>
      </c>
      <c r="E13" s="135"/>
      <c r="F13" s="135"/>
      <c r="G13" s="136"/>
      <c r="H13" s="106"/>
      <c r="I13" s="106"/>
      <c r="J13" s="56"/>
      <c r="K13" s="56"/>
      <c r="L13" s="56"/>
      <c r="M13" s="50"/>
      <c r="N13" s="50"/>
      <c r="O13" s="50"/>
    </row>
    <row r="14" spans="1:15" ht="18">
      <c r="A14" s="50"/>
      <c r="B14" s="60">
        <v>1.5</v>
      </c>
      <c r="C14" s="21"/>
      <c r="D14" s="22" t="s">
        <v>46</v>
      </c>
      <c r="E14" s="138" t="s">
        <v>58</v>
      </c>
      <c r="F14" s="135" t="s">
        <v>38</v>
      </c>
      <c r="G14" s="136">
        <v>10</v>
      </c>
      <c r="H14" s="106">
        <f>H12+TIME(0,G12,0)</f>
        <v>0.8090277777777777</v>
      </c>
      <c r="I14" s="106">
        <f>I12+TIME(0,G12,0)</f>
        <v>0.39236111111111105</v>
      </c>
      <c r="J14" s="56"/>
      <c r="K14" s="56"/>
      <c r="L14" s="56"/>
      <c r="M14" s="50"/>
      <c r="N14" s="50"/>
      <c r="O14" s="50"/>
    </row>
    <row r="15" spans="1:15" ht="18">
      <c r="A15" s="50"/>
      <c r="B15" s="60">
        <f aca="true" t="shared" si="0" ref="B15:B20">B14+0.1</f>
        <v>1.6</v>
      </c>
      <c r="C15" s="21"/>
      <c r="D15" s="22" t="s">
        <v>45</v>
      </c>
      <c r="E15" s="139" t="s">
        <v>53</v>
      </c>
      <c r="F15" s="135" t="s">
        <v>47</v>
      </c>
      <c r="G15" s="135">
        <v>10</v>
      </c>
      <c r="H15" s="106">
        <f>H14+TIME(0,G14,0)</f>
        <v>0.8159722222222221</v>
      </c>
      <c r="I15" s="106">
        <f>I14+TIME(0,G14,0)</f>
        <v>0.39930555555555547</v>
      </c>
      <c r="J15" s="56"/>
      <c r="K15" s="56"/>
      <c r="L15" s="56"/>
      <c r="M15" s="50"/>
      <c r="N15" s="50"/>
      <c r="O15" s="50"/>
    </row>
    <row r="16" spans="1:15" ht="32.25" customHeight="1">
      <c r="A16" s="50"/>
      <c r="B16" s="60">
        <f t="shared" si="0"/>
        <v>1.7000000000000002</v>
      </c>
      <c r="C16" s="21"/>
      <c r="D16" s="22" t="s">
        <v>68</v>
      </c>
      <c r="E16" s="138">
        <v>509</v>
      </c>
      <c r="F16" s="140" t="s">
        <v>69</v>
      </c>
      <c r="G16" s="135">
        <v>10</v>
      </c>
      <c r="H16" s="106">
        <f>H15+TIME(0,G15,0)</f>
        <v>0.8229166666666665</v>
      </c>
      <c r="I16" s="106">
        <f>I15+TIME(0,G15,0)</f>
        <v>0.4062499999999999</v>
      </c>
      <c r="J16" s="56"/>
      <c r="K16" s="56"/>
      <c r="L16" s="56"/>
      <c r="M16" s="50"/>
      <c r="N16" s="50"/>
      <c r="O16" s="50"/>
    </row>
    <row r="17" spans="2:9" ht="30.75">
      <c r="B17" s="94">
        <f t="shared" si="0"/>
        <v>1.8000000000000003</v>
      </c>
      <c r="D17" s="115" t="s">
        <v>49</v>
      </c>
      <c r="E17" s="141" t="s">
        <v>70</v>
      </c>
      <c r="F17" s="142" t="s">
        <v>44</v>
      </c>
      <c r="G17" s="142">
        <v>15</v>
      </c>
      <c r="H17" s="104">
        <f>H16+TIME(0,G16,0)</f>
        <v>0.8298611111111109</v>
      </c>
      <c r="I17" s="104">
        <f>I16+TIME(0,G16,0)</f>
        <v>0.4131944444444443</v>
      </c>
    </row>
    <row r="18" spans="1:15" ht="37.5" customHeight="1">
      <c r="A18" s="50"/>
      <c r="B18" s="89">
        <f t="shared" si="0"/>
        <v>1.9000000000000004</v>
      </c>
      <c r="C18" s="21"/>
      <c r="D18" s="22" t="s">
        <v>62</v>
      </c>
      <c r="E18" s="138" t="s">
        <v>59</v>
      </c>
      <c r="F18" s="140" t="s">
        <v>61</v>
      </c>
      <c r="G18" s="142">
        <v>10</v>
      </c>
      <c r="H18" s="104">
        <f>H17+TIME(0,G17,0)</f>
        <v>0.8402777777777776</v>
      </c>
      <c r="I18" s="104">
        <f>I17+TIME(0,G17,0)</f>
        <v>0.423611111111111</v>
      </c>
      <c r="J18" s="56"/>
      <c r="K18" s="56"/>
      <c r="L18" s="56"/>
      <c r="M18" s="50"/>
      <c r="N18" s="50"/>
      <c r="O18" s="50"/>
    </row>
    <row r="19" spans="1:15" ht="30.75">
      <c r="A19" s="50"/>
      <c r="B19" s="89">
        <f t="shared" si="0"/>
        <v>2.0000000000000004</v>
      </c>
      <c r="C19" s="21"/>
      <c r="D19" s="22" t="s">
        <v>52</v>
      </c>
      <c r="E19" s="138" t="s">
        <v>60</v>
      </c>
      <c r="F19" s="140" t="s">
        <v>61</v>
      </c>
      <c r="G19" s="142">
        <v>10</v>
      </c>
      <c r="H19" s="104">
        <f>H18+TIME(0,G18,0)</f>
        <v>0.847222222222222</v>
      </c>
      <c r="I19" s="104">
        <f>I18+TIME(0,G18,0)</f>
        <v>0.4305555555555554</v>
      </c>
      <c r="J19" s="56"/>
      <c r="K19" s="56"/>
      <c r="L19" s="56"/>
      <c r="M19" s="50"/>
      <c r="N19" s="50"/>
      <c r="O19" s="50"/>
    </row>
    <row r="20" spans="1:9" ht="30.75">
      <c r="A20" s="50"/>
      <c r="B20" s="94">
        <f t="shared" si="0"/>
        <v>2.1000000000000005</v>
      </c>
      <c r="C20" s="50"/>
      <c r="D20" s="22" t="s">
        <v>77</v>
      </c>
      <c r="E20" s="141">
        <v>545</v>
      </c>
      <c r="F20" s="142" t="s">
        <v>78</v>
      </c>
      <c r="G20" s="141">
        <v>10</v>
      </c>
      <c r="H20" s="104">
        <f>H19+TIME(0,G20,0)</f>
        <v>0.8541666666666664</v>
      </c>
      <c r="I20" s="104">
        <f>I19+TIME(0,H20,0)</f>
        <v>0.4305555555555554</v>
      </c>
    </row>
    <row r="21" spans="1:15" ht="18">
      <c r="A21" s="50"/>
      <c r="B21" s="94"/>
      <c r="C21" s="21"/>
      <c r="D21" s="116" t="s">
        <v>71</v>
      </c>
      <c r="E21" s="143"/>
      <c r="F21" s="142"/>
      <c r="G21" s="142"/>
      <c r="H21" s="104"/>
      <c r="I21" s="104"/>
      <c r="J21" s="56"/>
      <c r="K21" s="56"/>
      <c r="L21" s="56"/>
      <c r="M21" s="50"/>
      <c r="N21" s="50"/>
      <c r="O21" s="50"/>
    </row>
    <row r="22" spans="2:9" ht="30.75">
      <c r="B22" s="111">
        <f>B20+0.1</f>
        <v>2.2000000000000006</v>
      </c>
      <c r="D22" s="22" t="s">
        <v>90</v>
      </c>
      <c r="E22" s="138"/>
      <c r="F22" s="141" t="s">
        <v>91</v>
      </c>
      <c r="G22" s="142">
        <v>20</v>
      </c>
      <c r="H22" s="104">
        <f>H20+TIME(0,G22,0)</f>
        <v>0.8680555555555552</v>
      </c>
      <c r="I22" s="104">
        <f>I20+TIME(0,H22,0)</f>
        <v>0.4305555555555554</v>
      </c>
    </row>
    <row r="23" spans="2:9" ht="18">
      <c r="B23" s="111">
        <f>B22+0.1</f>
        <v>2.3000000000000007</v>
      </c>
      <c r="D23" s="22" t="s">
        <v>72</v>
      </c>
      <c r="E23" s="22"/>
      <c r="F23" s="135" t="s">
        <v>44</v>
      </c>
      <c r="G23" s="20">
        <v>2</v>
      </c>
      <c r="H23" s="106">
        <f>H22+TIME(0,G23,0)</f>
        <v>0.8694444444444441</v>
      </c>
      <c r="I23" s="106">
        <f>I22+TIME(0,H23,0)</f>
        <v>0.4305555555555554</v>
      </c>
    </row>
    <row r="24" spans="4:9" s="17" customFormat="1" ht="15">
      <c r="D24" s="117"/>
      <c r="E24" s="117"/>
      <c r="F24" s="117"/>
      <c r="G24" s="117"/>
      <c r="I24" s="2"/>
    </row>
    <row r="25" s="17" customFormat="1" ht="12">
      <c r="I25" s="2"/>
    </row>
    <row r="26" spans="10:12" s="23" customFormat="1" ht="15" customHeight="1">
      <c r="J26" s="24"/>
      <c r="K26" s="24"/>
      <c r="L26" s="24"/>
    </row>
    <row r="27" spans="10:12" s="23" customFormat="1" ht="12">
      <c r="J27" s="24"/>
      <c r="K27" s="24"/>
      <c r="L27" s="24"/>
    </row>
    <row r="28" spans="10:12" s="23" customFormat="1" ht="12">
      <c r="J28" s="24"/>
      <c r="K28" s="24"/>
      <c r="L28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3">
      <selection activeCell="E5" sqref="E5:I5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9" width="14.140625" style="2" bestFit="1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'Nov.4 Wednesday'!D1</f>
        <v>AGENDA IG-DEP MEETING</v>
      </c>
      <c r="E1" s="53"/>
      <c r="F1" s="54"/>
      <c r="G1" s="55"/>
      <c r="H1" s="55"/>
      <c r="I1" s="55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82</v>
      </c>
      <c r="E2" s="53"/>
      <c r="F2" s="54"/>
      <c r="G2" s="55"/>
      <c r="H2" s="55"/>
      <c r="I2" s="55"/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5"/>
      <c r="J3" s="56"/>
      <c r="K3" s="56"/>
      <c r="L3" s="56"/>
      <c r="M3" s="50"/>
      <c r="N3" s="50"/>
      <c r="O3" s="50"/>
    </row>
    <row r="4" spans="1:15" ht="18">
      <c r="A4" s="50"/>
      <c r="B4" s="60"/>
      <c r="C4" s="21"/>
      <c r="D4" s="62"/>
      <c r="E4" s="62"/>
      <c r="F4" s="59"/>
      <c r="G4" s="59"/>
      <c r="H4" s="63"/>
      <c r="I4" s="63"/>
      <c r="J4" s="56"/>
      <c r="K4" s="56"/>
      <c r="L4" s="56"/>
      <c r="M4" s="50"/>
      <c r="N4" s="50"/>
      <c r="O4" s="50"/>
    </row>
    <row r="5" spans="1:15" ht="18">
      <c r="A5" s="50"/>
      <c r="B5" s="54"/>
      <c r="C5" s="61"/>
      <c r="D5" s="62"/>
      <c r="E5" s="59" t="s">
        <v>13</v>
      </c>
      <c r="F5" s="59" t="s">
        <v>14</v>
      </c>
      <c r="G5" s="53" t="s">
        <v>73</v>
      </c>
      <c r="H5" s="106" t="s">
        <v>97</v>
      </c>
      <c r="I5" s="106" t="s">
        <v>96</v>
      </c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 t="s">
        <v>74</v>
      </c>
      <c r="E7" s="59"/>
      <c r="F7" s="20" t="s">
        <v>38</v>
      </c>
      <c r="G7" s="53">
        <v>1</v>
      </c>
      <c r="H7" s="106">
        <v>0.375</v>
      </c>
      <c r="I7" s="106">
        <v>0.7916666666666666</v>
      </c>
      <c r="J7" s="56"/>
      <c r="K7" s="56"/>
      <c r="L7" s="56"/>
      <c r="M7" s="50"/>
      <c r="N7" s="50"/>
      <c r="O7" s="50"/>
    </row>
    <row r="8" spans="1:15" ht="36">
      <c r="A8" s="50"/>
      <c r="B8" s="50"/>
      <c r="C8" s="61"/>
      <c r="D8" s="62" t="s">
        <v>24</v>
      </c>
      <c r="E8" s="53"/>
      <c r="F8" s="50"/>
      <c r="G8" s="53">
        <v>1</v>
      </c>
      <c r="H8" s="106">
        <f>H7+TIME(0,G7,0)</f>
        <v>0.37569444444444444</v>
      </c>
      <c r="I8" s="106">
        <f>I7+TIME(0,G7,0)</f>
        <v>0.7923611111111111</v>
      </c>
      <c r="J8" s="56"/>
      <c r="K8" s="56"/>
      <c r="L8" s="56"/>
      <c r="M8" s="50"/>
      <c r="N8" s="50"/>
      <c r="O8" s="50"/>
    </row>
    <row r="9" spans="1:15" ht="18">
      <c r="A9" s="50"/>
      <c r="B9" s="150">
        <v>3.1</v>
      </c>
      <c r="C9" s="50"/>
      <c r="D9" s="62" t="s">
        <v>15</v>
      </c>
      <c r="E9" s="53"/>
      <c r="F9" s="20" t="s">
        <v>32</v>
      </c>
      <c r="G9" s="53">
        <v>2</v>
      </c>
      <c r="H9" s="106">
        <f>H8+TIME(0,G8,0)</f>
        <v>0.3763888888888889</v>
      </c>
      <c r="I9" s="106">
        <f>I8+TIME(0,G8,0)</f>
        <v>0.7930555555555555</v>
      </c>
      <c r="J9" s="56"/>
      <c r="K9" s="56"/>
      <c r="L9" s="56"/>
      <c r="M9" s="50"/>
      <c r="N9" s="50"/>
      <c r="O9" s="50"/>
    </row>
    <row r="10" spans="1:15" ht="18">
      <c r="A10" s="50"/>
      <c r="B10" s="150">
        <f>B9+0.1</f>
        <v>3.2</v>
      </c>
      <c r="C10" s="50"/>
      <c r="D10" s="62" t="s">
        <v>75</v>
      </c>
      <c r="E10" s="53"/>
      <c r="F10" s="20" t="s">
        <v>76</v>
      </c>
      <c r="G10" s="53">
        <v>20</v>
      </c>
      <c r="H10" s="106">
        <f>H9+TIME(0,G9,0)</f>
        <v>0.37777777777777777</v>
      </c>
      <c r="I10" s="106">
        <f>I9+TIME(0,G9,0)</f>
        <v>0.7944444444444444</v>
      </c>
      <c r="J10" s="56"/>
      <c r="K10" s="56"/>
      <c r="L10" s="56"/>
      <c r="M10" s="50"/>
      <c r="N10" s="50"/>
      <c r="O10" s="50"/>
    </row>
    <row r="11" spans="1:15" ht="41.25" customHeight="1">
      <c r="A11" s="50"/>
      <c r="B11" s="150"/>
      <c r="C11" s="50"/>
      <c r="D11" s="96" t="s">
        <v>99</v>
      </c>
      <c r="E11" s="53"/>
      <c r="F11" s="59"/>
      <c r="G11" s="53"/>
      <c r="H11" s="106"/>
      <c r="I11" s="106"/>
      <c r="J11" s="56"/>
      <c r="K11" s="56"/>
      <c r="L11" s="56"/>
      <c r="M11" s="50"/>
      <c r="N11" s="50"/>
      <c r="O11" s="50"/>
    </row>
    <row r="12" spans="2:15" ht="54.75" customHeight="1">
      <c r="B12" s="149">
        <f>B10+0.1</f>
        <v>3.3000000000000003</v>
      </c>
      <c r="D12" s="62" t="s">
        <v>86</v>
      </c>
      <c r="E12" s="88"/>
      <c r="F12" s="93" t="s">
        <v>87</v>
      </c>
      <c r="G12" s="64">
        <v>20</v>
      </c>
      <c r="H12" s="104">
        <f>H10+TIME(0,G10,0)</f>
        <v>0.39166666666666666</v>
      </c>
      <c r="I12" s="104">
        <f>I10+TIME(0,G10,0)</f>
        <v>0.8083333333333332</v>
      </c>
      <c r="J12" s="56"/>
      <c r="K12" s="56"/>
      <c r="L12" s="56"/>
      <c r="M12" s="50"/>
      <c r="N12" s="50"/>
      <c r="O12" s="50"/>
    </row>
    <row r="13" spans="1:15" ht="46.5">
      <c r="A13" s="50"/>
      <c r="B13" s="150">
        <f>B12+0.1</f>
        <v>3.4000000000000004</v>
      </c>
      <c r="C13" s="21"/>
      <c r="D13" s="112" t="s">
        <v>92</v>
      </c>
      <c r="F13" s="93" t="s">
        <v>87</v>
      </c>
      <c r="G13" s="64">
        <v>20</v>
      </c>
      <c r="H13" s="104">
        <f>H12+TIME(0,G12,0)</f>
        <v>0.40555555555555556</v>
      </c>
      <c r="I13" s="104">
        <f>I12+TIME(0,G12,0)</f>
        <v>0.8222222222222221</v>
      </c>
      <c r="J13" s="56"/>
      <c r="K13" s="56"/>
      <c r="L13" s="56"/>
      <c r="M13" s="50"/>
      <c r="N13" s="50"/>
      <c r="O13" s="50"/>
    </row>
    <row r="14" spans="1:15" s="23" customFormat="1" ht="46.5">
      <c r="A14" s="67"/>
      <c r="B14" s="150">
        <f>B13+0.1</f>
        <v>3.5000000000000004</v>
      </c>
      <c r="C14" s="61"/>
      <c r="D14" s="112" t="s">
        <v>88</v>
      </c>
      <c r="E14" s="14"/>
      <c r="F14" s="93" t="s">
        <v>89</v>
      </c>
      <c r="G14" s="64">
        <v>20</v>
      </c>
      <c r="H14" s="104">
        <f>H13+TIME(0,G13,0)</f>
        <v>0.41944444444444445</v>
      </c>
      <c r="I14" s="104">
        <f>I13+TIME(0,G13,0)</f>
        <v>0.8361111111111109</v>
      </c>
      <c r="J14" s="68"/>
      <c r="K14" s="68"/>
      <c r="L14" s="68"/>
      <c r="M14" s="67"/>
      <c r="N14" s="67"/>
      <c r="O14" s="67"/>
    </row>
    <row r="15" spans="1:15" s="23" customFormat="1" ht="46.5">
      <c r="A15" s="67"/>
      <c r="B15" s="150">
        <f>B14+0.1</f>
        <v>3.6000000000000005</v>
      </c>
      <c r="C15" s="61"/>
      <c r="D15" s="112" t="s">
        <v>93</v>
      </c>
      <c r="E15" s="14"/>
      <c r="F15" s="93" t="s">
        <v>94</v>
      </c>
      <c r="G15" s="64">
        <v>20</v>
      </c>
      <c r="H15" s="104">
        <f>H14+TIME(0,G14,0)</f>
        <v>0.43333333333333335</v>
      </c>
      <c r="I15" s="104">
        <f>I14+TIME(0,G14,0)</f>
        <v>0.8499999999999998</v>
      </c>
      <c r="J15" s="68"/>
      <c r="K15" s="68"/>
      <c r="L15" s="68"/>
      <c r="M15" s="67"/>
      <c r="N15" s="67"/>
      <c r="O15" s="67"/>
    </row>
    <row r="16" spans="2:12" ht="22.5" customHeight="1">
      <c r="B16" s="150">
        <f>B15+0.1</f>
        <v>3.7000000000000006</v>
      </c>
      <c r="C16" s="61"/>
      <c r="D16" s="96" t="s">
        <v>50</v>
      </c>
      <c r="E16" s="62"/>
      <c r="F16" s="59"/>
      <c r="G16" s="59">
        <v>15</v>
      </c>
      <c r="H16" s="106">
        <f>H15+TIME(0,G15,0)</f>
        <v>0.44722222222222224</v>
      </c>
      <c r="I16" s="106">
        <f>I15+TIME(0,G15,0)</f>
        <v>0.8638888888888886</v>
      </c>
      <c r="J16" s="2"/>
      <c r="K16" s="2"/>
      <c r="L16" s="2"/>
    </row>
    <row r="17" spans="2:9" ht="18">
      <c r="B17" s="149">
        <f>B16+0.1</f>
        <v>3.8000000000000007</v>
      </c>
      <c r="D17" s="151" t="s">
        <v>72</v>
      </c>
      <c r="H17" s="104">
        <f>H16+TIME(0,G16,0)</f>
        <v>0.45763888888888893</v>
      </c>
      <c r="I17" s="104">
        <f>I16+TIME(0,G16,0)</f>
        <v>0.8743055555555552</v>
      </c>
    </row>
    <row r="18" spans="2:4" ht="18">
      <c r="B18" s="149"/>
      <c r="D18" s="19"/>
    </row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63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63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63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63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63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63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63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63"/>
      <c r="J32" s="56"/>
      <c r="K32" s="56"/>
      <c r="L32" s="56"/>
      <c r="M32" s="50"/>
      <c r="N32" s="50"/>
      <c r="O32" s="50"/>
    </row>
    <row r="33" spans="7:9" ht="18">
      <c r="G33" s="59"/>
      <c r="H33" s="63"/>
      <c r="I33" s="63"/>
    </row>
    <row r="34" spans="7:9" ht="18">
      <c r="G34" s="53"/>
      <c r="H34" s="63"/>
      <c r="I34" s="63"/>
    </row>
    <row r="35" spans="7:9" ht="18">
      <c r="G35" s="53"/>
      <c r="H35" s="63"/>
      <c r="I35" s="63"/>
    </row>
    <row r="36" spans="7:9" ht="18">
      <c r="G36" s="53"/>
      <c r="H36" s="63"/>
      <c r="I36" s="63"/>
    </row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65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9" ht="17.25">
      <c r="G86" s="50"/>
      <c r="H86" s="50"/>
      <c r="I86" s="50"/>
    </row>
    <row r="87" spans="7:9" ht="17.25">
      <c r="G87" s="50"/>
      <c r="H87" s="50"/>
      <c r="I87" s="50"/>
    </row>
    <row r="88" spans="7:9" ht="17.25">
      <c r="G88" s="50"/>
      <c r="H88" s="50"/>
      <c r="I88" s="50"/>
    </row>
    <row r="89" spans="7:9" ht="17.25">
      <c r="G89" s="50"/>
      <c r="H89" s="50"/>
      <c r="I89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="125" zoomScaleNormal="125" zoomScalePageLayoutView="0" workbookViewId="0" topLeftCell="A13">
      <selection activeCell="D9" sqref="D9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1.8515625" style="2" customWidth="1"/>
    <col min="6" max="6" width="15.8515625" style="17" customWidth="1"/>
    <col min="7" max="7" width="12.8515625" style="14" customWidth="1"/>
    <col min="8" max="8" width="12.421875" style="17" customWidth="1"/>
    <col min="9" max="9" width="11.5742187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'Nov.10 Tuesday'!D1</f>
        <v>AGENDA IG-DEP MEETING</v>
      </c>
      <c r="F1" s="16"/>
      <c r="H1" s="16"/>
    </row>
    <row r="2" spans="3:8" ht="15">
      <c r="C2" s="12"/>
      <c r="D2" s="25" t="s">
        <v>83</v>
      </c>
      <c r="F2" s="16"/>
      <c r="H2" s="16"/>
    </row>
    <row r="3" spans="3:8" ht="15">
      <c r="C3" s="12"/>
      <c r="D3" s="22"/>
      <c r="F3" s="16"/>
      <c r="H3" s="16"/>
    </row>
    <row r="4" spans="4:9" ht="18">
      <c r="D4" s="42"/>
      <c r="E4" s="107"/>
      <c r="F4" s="107"/>
      <c r="G4" s="53"/>
      <c r="H4" s="152"/>
      <c r="I4" s="2"/>
    </row>
    <row r="5" spans="4:8" ht="18">
      <c r="D5" s="109"/>
      <c r="E5" s="110"/>
      <c r="F5" s="110"/>
      <c r="G5" s="75"/>
      <c r="H5" s="108"/>
    </row>
    <row r="6" spans="2:9" s="40" customFormat="1" ht="18">
      <c r="B6" s="118"/>
      <c r="C6" s="119"/>
      <c r="D6" s="120"/>
      <c r="E6" s="59" t="s">
        <v>13</v>
      </c>
      <c r="F6" s="59" t="s">
        <v>14</v>
      </c>
      <c r="G6" s="82" t="s">
        <v>73</v>
      </c>
      <c r="H6" s="106" t="s">
        <v>97</v>
      </c>
      <c r="I6" s="106" t="s">
        <v>96</v>
      </c>
    </row>
    <row r="7" spans="2:9" s="40" customFormat="1" ht="15">
      <c r="B7" s="118"/>
      <c r="C7" s="119"/>
      <c r="D7" s="120"/>
      <c r="F7" s="117"/>
      <c r="G7" s="14"/>
      <c r="H7" s="117"/>
      <c r="I7" s="121"/>
    </row>
    <row r="8" spans="1:9" s="40" customFormat="1" ht="15">
      <c r="A8" s="119"/>
      <c r="B8" s="122">
        <v>4.1</v>
      </c>
      <c r="C8" s="123"/>
      <c r="D8" s="124" t="s">
        <v>26</v>
      </c>
      <c r="E8" s="90"/>
      <c r="F8" s="144" t="s">
        <v>38</v>
      </c>
      <c r="G8" s="146">
        <v>1</v>
      </c>
      <c r="H8" s="147">
        <v>0.375</v>
      </c>
      <c r="I8" s="147">
        <v>0.7916666666666666</v>
      </c>
    </row>
    <row r="9" spans="1:9" s="40" customFormat="1" ht="15">
      <c r="A9" s="119"/>
      <c r="B9" s="122"/>
      <c r="C9" s="123"/>
      <c r="D9" s="124" t="s">
        <v>24</v>
      </c>
      <c r="E9" s="125"/>
      <c r="F9" s="145"/>
      <c r="G9" s="146">
        <v>1</v>
      </c>
      <c r="H9" s="147">
        <f>H8+TIME(0,G8,0)</f>
        <v>0.37569444444444444</v>
      </c>
      <c r="I9" s="147">
        <f>I8+TIME(0,G8,0)</f>
        <v>0.7923611111111111</v>
      </c>
    </row>
    <row r="10" spans="1:9" s="40" customFormat="1" ht="15">
      <c r="A10" s="119"/>
      <c r="B10" s="127">
        <f>B8+0.1</f>
        <v>4.199999999999999</v>
      </c>
      <c r="C10" s="126"/>
      <c r="D10" s="124" t="s">
        <v>15</v>
      </c>
      <c r="E10" s="125"/>
      <c r="F10" s="144" t="s">
        <v>32</v>
      </c>
      <c r="G10" s="146">
        <v>2</v>
      </c>
      <c r="H10" s="147">
        <f>H9+TIME(0,G9,0)</f>
        <v>0.3763888888888889</v>
      </c>
      <c r="I10" s="147">
        <f>I9+TIME(0,G9,0)</f>
        <v>0.7930555555555555</v>
      </c>
    </row>
    <row r="11" spans="2:9" s="40" customFormat="1" ht="15">
      <c r="B11" s="127">
        <f aca="true" t="shared" si="0" ref="B11:B16">B10+0.1</f>
        <v>4.299999999999999</v>
      </c>
      <c r="C11" s="21"/>
      <c r="D11" s="124" t="s">
        <v>100</v>
      </c>
      <c r="E11" s="114"/>
      <c r="F11" s="140" t="s">
        <v>76</v>
      </c>
      <c r="G11" s="141">
        <v>20</v>
      </c>
      <c r="H11" s="113">
        <f>H10+TIME(0,G10,0)</f>
        <v>0.37777777777777777</v>
      </c>
      <c r="I11" s="113">
        <f>I10+TIME(0,G10,0)</f>
        <v>0.7944444444444444</v>
      </c>
    </row>
    <row r="12" spans="1:9" s="40" customFormat="1" ht="46.5">
      <c r="A12" s="128"/>
      <c r="B12" s="129">
        <f>B11+0.1</f>
        <v>4.399999999999999</v>
      </c>
      <c r="C12" s="123"/>
      <c r="D12" s="124" t="s">
        <v>79</v>
      </c>
      <c r="E12" s="130" t="s">
        <v>80</v>
      </c>
      <c r="F12" s="144" t="s">
        <v>44</v>
      </c>
      <c r="G12" s="144">
        <v>40</v>
      </c>
      <c r="H12" s="147">
        <f>H11+TIME(0,G11,0)</f>
        <v>0.39166666666666666</v>
      </c>
      <c r="I12" s="147">
        <f>I11+TIME(0,G11,0)</f>
        <v>0.8083333333333332</v>
      </c>
    </row>
    <row r="13" spans="1:9" s="40" customFormat="1" ht="30.75">
      <c r="A13" s="131"/>
      <c r="B13" s="132">
        <f>B12+0.1</f>
        <v>4.499999999999998</v>
      </c>
      <c r="C13" s="123"/>
      <c r="D13" s="124" t="s">
        <v>101</v>
      </c>
      <c r="E13" s="130"/>
      <c r="F13" s="144"/>
      <c r="G13" s="144">
        <v>20</v>
      </c>
      <c r="H13" s="147">
        <f>H12+TIME(0,G12,0)</f>
        <v>0.41944444444444445</v>
      </c>
      <c r="I13" s="147">
        <f>I12+TIME(0,G12,0)</f>
        <v>0.836111111111111</v>
      </c>
    </row>
    <row r="14" spans="1:9" s="40" customFormat="1" ht="15">
      <c r="A14" s="128"/>
      <c r="B14" s="127">
        <f>B13+0.1</f>
        <v>4.599999999999998</v>
      </c>
      <c r="C14" s="123"/>
      <c r="D14" s="124" t="s">
        <v>64</v>
      </c>
      <c r="E14" s="130" t="s">
        <v>65</v>
      </c>
      <c r="F14" s="144" t="s">
        <v>66</v>
      </c>
      <c r="G14" s="144">
        <v>20</v>
      </c>
      <c r="H14" s="147">
        <f>H13+TIME(0,G13,0)</f>
        <v>0.43333333333333335</v>
      </c>
      <c r="I14" s="147">
        <f>I13+TIME(0,G13,0)</f>
        <v>0.8499999999999999</v>
      </c>
    </row>
    <row r="15" spans="1:9" s="40" customFormat="1" ht="15">
      <c r="A15" s="119"/>
      <c r="B15" s="127">
        <f t="shared" si="0"/>
        <v>4.6999999999999975</v>
      </c>
      <c r="C15" s="123"/>
      <c r="D15" s="124" t="s">
        <v>63</v>
      </c>
      <c r="E15" s="133"/>
      <c r="F15" s="144" t="s">
        <v>32</v>
      </c>
      <c r="G15" s="144">
        <v>5</v>
      </c>
      <c r="H15" s="147">
        <f>H14+TIME(0,G14,0)</f>
        <v>0.44722222222222224</v>
      </c>
      <c r="I15" s="147">
        <f>I14+TIME(0,G14,0)</f>
        <v>0.8638888888888887</v>
      </c>
    </row>
    <row r="16" spans="1:9" s="40" customFormat="1" ht="15">
      <c r="A16" s="119"/>
      <c r="B16" s="127">
        <f t="shared" si="0"/>
        <v>4.799999999999997</v>
      </c>
      <c r="C16" s="123"/>
      <c r="D16" s="124" t="s">
        <v>81</v>
      </c>
      <c r="E16" s="124"/>
      <c r="F16" s="144" t="s">
        <v>38</v>
      </c>
      <c r="G16" s="144">
        <v>1</v>
      </c>
      <c r="H16" s="147">
        <f>H15+TIME(0,G15,0)</f>
        <v>0.45069444444444445</v>
      </c>
      <c r="I16" s="147">
        <f>I15+TIME(0,G15,0)</f>
        <v>0.8673611111111109</v>
      </c>
    </row>
    <row r="17" spans="1:9" s="40" customFormat="1" ht="15">
      <c r="A17" s="119"/>
      <c r="B17" s="134"/>
      <c r="C17" s="123"/>
      <c r="D17" s="126"/>
      <c r="E17" s="90"/>
      <c r="F17" s="90"/>
      <c r="G17" s="146"/>
      <c r="H17" s="147">
        <f>H16+TIME(0,G16,0)</f>
        <v>0.4513888888888889</v>
      </c>
      <c r="I17" s="147">
        <f>I16+TIME(0,G16,0)</f>
        <v>0.8680555555555554</v>
      </c>
    </row>
    <row r="21" spans="1:9" s="50" customFormat="1" ht="18">
      <c r="A21" s="71"/>
      <c r="B21" s="60"/>
      <c r="C21" s="85"/>
      <c r="D21" s="79"/>
      <c r="E21" s="87"/>
      <c r="F21" s="81"/>
      <c r="G21" s="81"/>
      <c r="H21" s="63"/>
      <c r="I21" s="69"/>
    </row>
    <row r="22" spans="1:9" s="50" customFormat="1" ht="18">
      <c r="A22" s="71"/>
      <c r="B22" s="60"/>
      <c r="C22" s="85"/>
      <c r="D22" s="79"/>
      <c r="E22" s="79"/>
      <c r="F22" s="90"/>
      <c r="G22" s="81"/>
      <c r="H22" s="63"/>
      <c r="I22" s="69"/>
    </row>
    <row r="23" spans="1:9" s="50" customFormat="1" ht="18">
      <c r="A23" s="71"/>
      <c r="B23" s="86"/>
      <c r="C23" s="85"/>
      <c r="D23"/>
      <c r="E23" s="81"/>
      <c r="F23" s="81"/>
      <c r="G23" s="80"/>
      <c r="H23" s="63"/>
      <c r="I23" s="69"/>
    </row>
    <row r="28" spans="4:8" ht="22.5">
      <c r="D28" s="45"/>
      <c r="E28" s="46"/>
      <c r="F28" s="47"/>
      <c r="G28" s="48"/>
      <c r="H28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D1">
      <selection activeCell="E8" sqref="E8"/>
    </sheetView>
  </sheetViews>
  <sheetFormatPr defaultColWidth="9.140625" defaultRowHeight="12.75"/>
  <cols>
    <col min="1" max="1" width="2.57421875" style="71" customWidth="1"/>
    <col min="2" max="2" width="7.140625" style="71" customWidth="1"/>
    <col min="3" max="3" width="2.421875" style="71" customWidth="1"/>
    <col min="4" max="4" width="51.00390625" style="50" customWidth="1"/>
    <col min="5" max="5" width="10.421875" style="56" customWidth="1"/>
    <col min="6" max="6" width="28.00390625" style="56" customWidth="1"/>
    <col min="7" max="7" width="8.421875" style="53" customWidth="1"/>
    <col min="8" max="8" width="14.57421875" style="56" customWidth="1"/>
    <col min="9" max="9" width="12.140625" style="69" customWidth="1"/>
    <col min="10" max="10" width="19.421875" style="50" customWidth="1"/>
    <col min="11" max="11" width="11.421875" style="50" bestFit="1" customWidth="1"/>
    <col min="12" max="12" width="15.421875" style="50" bestFit="1" customWidth="1"/>
    <col min="13" max="16384" width="9.140625" style="50" customWidth="1"/>
  </cols>
  <sheetData>
    <row r="1" spans="1:8" ht="18">
      <c r="A1" s="52"/>
      <c r="B1" s="52"/>
      <c r="C1" s="52"/>
      <c r="D1" s="26" t="str">
        <f>'Nov.10 Tuesday'!D1</f>
        <v>AGENDA IG-DEP MEETING</v>
      </c>
      <c r="E1" s="55"/>
      <c r="F1" s="55"/>
      <c r="H1" s="55"/>
    </row>
    <row r="2" spans="1:8" ht="18">
      <c r="A2" s="52"/>
      <c r="B2" s="52"/>
      <c r="C2" s="52"/>
      <c r="D2" s="57" t="s">
        <v>84</v>
      </c>
      <c r="E2" s="55"/>
      <c r="F2" s="55"/>
      <c r="H2" s="55"/>
    </row>
    <row r="3" spans="1:8" ht="18">
      <c r="A3" s="52"/>
      <c r="B3" s="52"/>
      <c r="C3" s="52"/>
      <c r="D3" s="70"/>
      <c r="E3" s="55"/>
      <c r="F3" s="55"/>
      <c r="H3" s="55"/>
    </row>
    <row r="4" spans="1:9" ht="18">
      <c r="A4" s="50"/>
      <c r="H4" s="59" t="s">
        <v>96</v>
      </c>
      <c r="I4" s="59" t="s">
        <v>97</v>
      </c>
    </row>
    <row r="5" spans="4:9" s="17" customFormat="1" ht="18.75" customHeight="1">
      <c r="D5" s="83" t="s">
        <v>102</v>
      </c>
      <c r="E5" s="59"/>
      <c r="F5" s="59"/>
      <c r="G5" s="53">
        <v>120</v>
      </c>
      <c r="H5" s="106">
        <v>0.375</v>
      </c>
      <c r="I5" s="148">
        <v>0.9583333333333334</v>
      </c>
    </row>
    <row r="17" ht="18">
      <c r="D17" s="66"/>
    </row>
    <row r="21" spans="2:8" ht="18">
      <c r="B21" s="50"/>
      <c r="C21" s="50"/>
      <c r="D21" s="62"/>
      <c r="E21" s="53"/>
      <c r="F21" s="50"/>
      <c r="G21" s="50"/>
      <c r="H21" s="63"/>
    </row>
    <row r="22" spans="4:8" ht="18">
      <c r="D22" s="42" t="s">
        <v>25</v>
      </c>
      <c r="E22" s="72"/>
      <c r="F22" s="72"/>
      <c r="G22" s="53">
        <v>120</v>
      </c>
      <c r="H22" s="65">
        <v>0.7708333333333334</v>
      </c>
    </row>
    <row r="23" spans="4:8" ht="18">
      <c r="D23" s="73"/>
      <c r="E23" s="74"/>
      <c r="F23" s="74"/>
      <c r="G23" s="75"/>
      <c r="H23" s="65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O25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3.140625" style="0" customWidth="1"/>
    <col min="4" max="4" width="43.421875" style="0" customWidth="1"/>
    <col min="5" max="5" width="9.8515625" style="0" customWidth="1"/>
    <col min="6" max="6" width="17.421875" style="0" customWidth="1"/>
    <col min="8" max="8" width="23.8515625" style="0" customWidth="1"/>
  </cols>
  <sheetData>
    <row r="5" spans="1:9" s="2" customFormat="1" ht="18">
      <c r="A5" s="50"/>
      <c r="B5" s="54"/>
      <c r="C5" s="61"/>
      <c r="D5" s="62"/>
      <c r="E5" s="59"/>
      <c r="F5" s="59"/>
      <c r="G5" s="14"/>
      <c r="H5" s="63"/>
      <c r="I5" s="27"/>
    </row>
    <row r="6" spans="1:9" s="2" customFormat="1" ht="18">
      <c r="A6" s="50"/>
      <c r="B6" s="60"/>
      <c r="C6" s="61"/>
      <c r="D6" s="62"/>
      <c r="E6" s="20"/>
      <c r="F6" s="59"/>
      <c r="G6" s="53"/>
      <c r="H6" s="63"/>
      <c r="I6" s="27"/>
    </row>
    <row r="7" spans="1:9" s="2" customFormat="1" ht="18">
      <c r="A7" s="50"/>
      <c r="B7" s="60"/>
      <c r="C7" s="61"/>
      <c r="D7" s="62"/>
      <c r="E7" s="53"/>
      <c r="F7" s="50"/>
      <c r="G7" s="53"/>
      <c r="H7" s="63"/>
      <c r="I7" s="27"/>
    </row>
    <row r="8" spans="1:9" s="2" customFormat="1" ht="18">
      <c r="A8" s="50"/>
      <c r="B8" s="60"/>
      <c r="C8" s="50"/>
      <c r="D8" s="62"/>
      <c r="E8" s="53"/>
      <c r="F8" s="59"/>
      <c r="G8" s="53"/>
      <c r="H8" s="63"/>
      <c r="I8" s="27"/>
    </row>
    <row r="9" spans="1:9" s="2" customFormat="1" ht="18">
      <c r="A9" s="50"/>
      <c r="B9" s="60"/>
      <c r="C9" s="61"/>
      <c r="D9" s="62"/>
      <c r="E9" s="20"/>
      <c r="F9" s="59"/>
      <c r="G9" s="53"/>
      <c r="H9" s="63"/>
      <c r="I9" s="27"/>
    </row>
    <row r="10" spans="1:9" s="2" customFormat="1" ht="18">
      <c r="A10" s="50"/>
      <c r="B10" s="60"/>
      <c r="C10" s="61"/>
      <c r="D10" s="62"/>
      <c r="E10" s="20"/>
      <c r="F10" s="59"/>
      <c r="G10" s="53"/>
      <c r="H10" s="63"/>
      <c r="I10" s="27"/>
    </row>
    <row r="11" spans="1:9" s="2" customFormat="1" ht="18">
      <c r="A11" s="50"/>
      <c r="B11" s="60"/>
      <c r="C11" s="21"/>
      <c r="D11" s="62"/>
      <c r="E11" s="88"/>
      <c r="F11" s="59"/>
      <c r="G11" s="53"/>
      <c r="H11" s="63"/>
      <c r="I11" s="27"/>
    </row>
    <row r="12" spans="1:9" s="2" customFormat="1" ht="18">
      <c r="A12" s="50"/>
      <c r="B12" s="60"/>
      <c r="C12" s="21"/>
      <c r="D12" s="62"/>
      <c r="E12" s="84"/>
      <c r="F12" s="59"/>
      <c r="G12" s="59"/>
      <c r="H12" s="63"/>
      <c r="I12" s="27"/>
    </row>
    <row r="13" spans="1:9" s="50" customFormat="1" ht="18">
      <c r="A13" s="2"/>
      <c r="B13" s="94"/>
      <c r="C13" s="2"/>
      <c r="D13" s="91"/>
      <c r="E13" s="93"/>
      <c r="F13" s="64"/>
      <c r="G13" s="64"/>
      <c r="H13" s="92"/>
      <c r="I13" s="69"/>
    </row>
    <row r="14" spans="1:9" s="50" customFormat="1" ht="18">
      <c r="A14" s="2"/>
      <c r="B14" s="94"/>
      <c r="C14" s="2"/>
      <c r="D14" s="91"/>
      <c r="E14" s="93"/>
      <c r="F14" s="97"/>
      <c r="G14" s="64"/>
      <c r="H14" s="92"/>
      <c r="I14" s="69"/>
    </row>
    <row r="15" spans="1:9" s="50" customFormat="1" ht="18">
      <c r="A15" s="2"/>
      <c r="B15" s="94"/>
      <c r="C15" s="2"/>
      <c r="D15" s="91"/>
      <c r="E15" s="93"/>
      <c r="F15" s="97"/>
      <c r="G15" s="64"/>
      <c r="H15" s="92"/>
      <c r="I15" s="69"/>
    </row>
    <row r="16" spans="1:9" s="50" customFormat="1" ht="18">
      <c r="A16" s="2"/>
      <c r="B16" s="94"/>
      <c r="C16" s="2"/>
      <c r="D16" s="101"/>
      <c r="E16" s="93"/>
      <c r="F16" s="97"/>
      <c r="G16" s="64"/>
      <c r="H16" s="92"/>
      <c r="I16" s="69"/>
    </row>
    <row r="17" spans="1:9" s="50" customFormat="1" ht="18">
      <c r="A17" s="2"/>
      <c r="B17" s="94"/>
      <c r="C17" s="2"/>
      <c r="D17" s="91"/>
      <c r="E17" s="93"/>
      <c r="F17" s="97"/>
      <c r="G17" s="64"/>
      <c r="H17" s="92"/>
      <c r="I17" s="69"/>
    </row>
    <row r="18" spans="1:9" s="50" customFormat="1" ht="18">
      <c r="A18" s="2"/>
      <c r="B18" s="95"/>
      <c r="C18" s="2"/>
      <c r="D18" s="98"/>
      <c r="E18" s="14"/>
      <c r="F18" s="2"/>
      <c r="G18" s="2"/>
      <c r="H18" s="2"/>
      <c r="I18" s="69"/>
    </row>
    <row r="19" spans="1:9" s="50" customFormat="1" ht="18">
      <c r="A19" s="2"/>
      <c r="B19" s="99"/>
      <c r="C19" s="2"/>
      <c r="D19" s="102"/>
      <c r="E19" s="14"/>
      <c r="F19" s="103"/>
      <c r="G19" s="64"/>
      <c r="H19" s="104"/>
      <c r="I19" s="69"/>
    </row>
    <row r="20" spans="2:9" s="50" customFormat="1" ht="18">
      <c r="B20" s="89"/>
      <c r="C20" s="21"/>
      <c r="D20" s="62"/>
      <c r="E20" s="88"/>
      <c r="F20" s="82"/>
      <c r="G20" s="59"/>
      <c r="H20" s="63"/>
      <c r="I20" s="69"/>
    </row>
    <row r="21" spans="2:9" s="50" customFormat="1" ht="18">
      <c r="B21" s="89"/>
      <c r="C21" s="21"/>
      <c r="D21" s="62"/>
      <c r="E21" s="88"/>
      <c r="F21" s="82"/>
      <c r="G21" s="59"/>
      <c r="H21" s="63"/>
      <c r="I21" s="69"/>
    </row>
    <row r="22" spans="2:9" s="50" customFormat="1" ht="18">
      <c r="B22" s="89"/>
      <c r="C22" s="21"/>
      <c r="D22" s="62"/>
      <c r="E22" s="88"/>
      <c r="F22" s="82"/>
      <c r="G22" s="59"/>
      <c r="H22" s="63"/>
      <c r="I22" s="69"/>
    </row>
    <row r="23" spans="1:15" s="23" customFormat="1" ht="18">
      <c r="A23" s="67"/>
      <c r="B23" s="60"/>
      <c r="C23" s="85"/>
      <c r="D23" s="79"/>
      <c r="E23" s="105"/>
      <c r="F23" s="81"/>
      <c r="G23" s="81"/>
      <c r="H23" s="106"/>
      <c r="I23" s="67"/>
      <c r="J23" s="68"/>
      <c r="K23" s="68"/>
      <c r="L23" s="68"/>
      <c r="M23" s="67"/>
      <c r="N23" s="67"/>
      <c r="O23" s="67"/>
    </row>
    <row r="24" spans="1:9" s="50" customFormat="1" ht="18">
      <c r="A24" s="71"/>
      <c r="B24" s="60"/>
      <c r="C24" s="85"/>
      <c r="D24" s="79"/>
      <c r="E24" s="87"/>
      <c r="F24" s="81"/>
      <c r="G24" s="81"/>
      <c r="H24" s="106"/>
      <c r="I24" s="69"/>
    </row>
    <row r="25" spans="1:15" s="23" customFormat="1" ht="18">
      <c r="A25" s="2"/>
      <c r="B25" s="60"/>
      <c r="C25" s="21"/>
      <c r="D25" s="62"/>
      <c r="E25" s="62"/>
      <c r="F25" s="59"/>
      <c r="G25" s="59"/>
      <c r="H25" s="63"/>
      <c r="I25" s="67"/>
      <c r="J25" s="68"/>
      <c r="K25" s="68"/>
      <c r="L25" s="68"/>
      <c r="M25" s="67"/>
      <c r="N25" s="67"/>
      <c r="O25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2020-11-02T07:42:46Z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