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OneDrive - Itron/SSN Folder/SSN/IEEE/"/>
    </mc:Choice>
  </mc:AlternateContent>
  <xr:revisionPtr revIDLastSave="0" documentId="13_ncr:1_{EB59F9B5-4241-4146-9B04-9168DED58514}" xr6:coauthVersionLast="45" xr6:coauthVersionMax="45" xr10:uidLastSave="{00000000-0000-0000-0000-000000000000}"/>
  <bookViews>
    <workbookView xWindow="200" yWindow="2420" windowWidth="38400" windowHeight="18020" activeTab="2"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1" i="2"/>
  <c r="E5" i="2"/>
  <c r="E4" i="2"/>
  <c r="E3" i="2"/>
  <c r="F69" i="2" l="1"/>
  <c r="F46" i="2"/>
  <c r="F37"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<sst xmlns="http://schemas.openxmlformats.org/spreadsheetml/2006/main" count="2798" uniqueCount="691">
  <si>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</si>
  <si>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</si>
  <si>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</si>
  <si>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</si>
  <si>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</si>
  <si>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</si>
  <si>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</si>
  <si>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</si>
  <si>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</si>
  <si>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</si>
  <si>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</si>
  <si>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</si>
  <si>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</si>
  <si>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</si>
  <si>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</si>
  <si>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</si>
  <si>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</si>
  <si>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</si>
  <si>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</si>
  <si>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</si>
  <si>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</si>
  <si>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</si>
  <si>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</si>
  <si>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</si>
  <si>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</si>
  <si>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</si>
  <si>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</si>
  <si>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</si>
  <si>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</si>
  <si>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</si>
  <si>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</si>
  <si>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</si>
  <si>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</si>
  <si>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</si>
  <si>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</si>
  <si>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</si>
  <si>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</si>
  <si>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</si>
  <si>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</si>
  <si>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</si>
  <si>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</si>
  <si>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</si>
  <si>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</si>
  <si>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</si>
  <si>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</si>
  <si>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</si>
  <si>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</si>
  <si>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</si>
  <si>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</si>
  <si>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</si>
  <si>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</si>
  <si>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</si>
  <si>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</si>
  <si>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</si>
  <si>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</si>
  <si>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</si>
  <si>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</si>
  <si>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</si>
  <si>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</si>
  <si>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</si>
  <si>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</si>
  <si>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</si>
  <si>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</si>
  <si>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</si>
  <si>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</si>
  <si>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</si>
  <si>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</si>
  <si>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</si>
  <si>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</si>
  <si>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</si>
  <si>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</si>
  <si>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</si>
  <si>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</si>
  <si>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</si>
  <si>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</si>
  <si>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</si>
  <si>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</si>
  <si>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</si>
  <si>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</si>
  <si>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</si>
  <si>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</si>
  <si>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</si>
  <si>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</si>
  <si>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</si>
  <si>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</si>
  <si>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</si>
  <si>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</si>
  <si>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</si>
  <si>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</si>
  <si>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</si>
  <si>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</si>
  <si>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</si>
  <si>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</si>
  <si>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</si>
  <si>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</si>
  <si>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</si>
  <si>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</si>
  <si>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</si>
  <si>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</si>
  <si>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</si>
  <si>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</si>
  <si>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</si>
  <si>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</si>
  <si>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</si>
  <si>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</si>
  <si>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</si>
  <si>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</si>
  <si>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</si>
  <si>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</si>
  <si>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</si>
  <si>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</si>
  <si>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</si>
  <si>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</si>
  <si>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</si>
  <si>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</si>
  <si>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</si>
  <si>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</si>
  <si>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</si>
  <si>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</si>
  <si>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</si>
  <si>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</si>
  <si>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</si>
  <si>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</si>
  <si>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</si>
  <si>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</si>
  <si>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</si>
  <si>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</si>
  <si>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</si>
  <si>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</si>
  <si>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</si>
  <si>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</si>
  <si>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</si>
  <si>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</si>
  <si>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</si>
  <si>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</si>
  <si>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</si>
  <si>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</si>
  <si>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</si>
  <si>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</si>
  <si>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</si>
  <si>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</si>
  <si>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</si>
  <si>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</si>
  <si>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</si>
  <si>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</si>
  <si>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</si>
  <si>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</si>
  <si>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</si>
  <si>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</si>
  <si>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</si>
  <si>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</si>
  <si>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</si>
  <si>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</si>
  <si>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</si>
  <si>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</si>
  <si>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</si>
  <si>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</si>
  <si>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</si>
  <si>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</si>
  <si>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</si>
  <si>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</si>
  <si>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</si>
  <si>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</si>
  <si>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</si>
  <si>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</si>
  <si>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</si>
  <si>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</si>
  <si>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</si>
  <si>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</si>
  <si>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</si>
  <si>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</si>
  <si>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</si>
  <si>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</si>
  <si>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</si>
  <si>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</si>
  <si>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</si>
  <si>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</si>
  <si>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</si>
  <si>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</si>
  <si>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</si>
  <si>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</si>
  <si>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</si>
  <si>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</si>
  <si>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</si>
  <si>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</si>
  <si>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</si>
  <si>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</si>
  <si>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</si>
  <si>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</si>
  <si>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</si>
  <si>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</si>
  <si>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</si>
  <si>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</si>
  <si>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</si>
  <si>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</si>
  <si>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</si>
  <si>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</si>
  <si>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</si>
  <si>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</si>
  <si>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</si>
  <si>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</si>
  <si>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</si>
  <si>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</si>
  <si>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</si>
  <si>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</si>
  <si>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</si>
  <si>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</si>
  <si>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</si>
  <si>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</si>
  <si>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</si>
  <si>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</si>
  <si>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</si>
  <si>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</si>
  <si>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</si>
  <si>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</si>
  <si>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</si>
  <si>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</si>
  <si>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</si>
  <si>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</si>
  <si>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</si>
  <si>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</si>
  <si>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</si>
  <si>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</si>
  <si>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</si>
  <si>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</si>
  <si>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</si>
  <si>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</si>
  <si>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</si>
  <si>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</si>
  <si>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</si>
  <si>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</si>
  <si>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</si>
  <si>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</si>
  <si>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</si>
  <si>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</si>
  <si>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</si>
  <si>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</si>
  <si>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</si>
  <si>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</si>
  <si>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</si>
  <si>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</si>
  <si>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</si>
  <si>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</si>
  <si>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</si>
  <si>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</si>
  <si>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</si>
  <si>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</si>
  <si>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</si>
  <si>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</si>
  <si>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</si>
  <si>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</si>
  <si>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</si>
  <si>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</si>
  <si>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</si>
  <si>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</si>
  <si>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</si>
  <si>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</si>
  <si>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</si>
  <si>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</si>
  <si>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</si>
  <si>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</si>
  <si>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</si>
  <si>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</si>
  <si>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</si>
  <si>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</si>
  <si>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</si>
  <si>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</si>
  <si>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</si>
  <si>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</si>
  <si>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</si>
  <si>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</si>
  <si>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</si>
  <si>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</si>
  <si>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</si>
  <si>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</si>
  <si>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</si>
  <si>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</si>
  <si>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</si>
  <si>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</si>
  <si>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</si>
  <si>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</si>
  <si>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</si>
  <si>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</si>
  <si>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</si>
  <si>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</si>
  <si>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</si>
  <si>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</si>
  <si>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</si>
  <si>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</si>
  <si>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</si>
  <si>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</si>
  <si>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</si>
  <si>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</si>
  <si>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</si>
  <si>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</si>
  <si>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</si>
  <si>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</si>
  <si>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</si>
  <si>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</si>
  <si>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</si>
  <si>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</si>
  <si>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</si>
  <si>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</si>
  <si>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</si>
  <si>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</si>
  <si>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</si>
  <si>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</si>
  <si>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</si>
  <si>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</si>
  <si>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</si>
  <si>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</si>
  <si>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</si>
  <si>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</si>
  <si>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</si>
  <si>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</si>
  <si>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</si>
  <si>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</si>
  <si>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</si>
  <si>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</si>
  <si>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</si>
  <si>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</si>
  <si>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</si>
  <si>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</si>
  <si>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</si>
  <si>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</si>
  <si>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</si>
  <si>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</si>
  <si>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</si>
  <si>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</si>
  <si>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</si>
  <si>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</si>
  <si>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</si>
  <si>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</si>
  <si>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</si>
  <si>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</si>
  <si>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</si>
  <si>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</si>
  <si>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</si>
  <si>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</si>
  <si>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</si>
  <si>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</si>
  <si>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</si>
  <si>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</si>
  <si>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</si>
  <si>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</si>
  <si>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</si>
  <si>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</si>
  <si>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</si>
  <si>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</si>
  <si>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</si>
  <si>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</si>
  <si>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</si>
  <si>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</si>
  <si>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</si>
  <si>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</si>
  <si>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</si>
  <si>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</si>
  <si>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</si>
  <si>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</si>
  <si>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</si>
  <si>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</si>
  <si>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</si>
  <si>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</si>
  <si>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</si>
  <si>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</si>
  <si>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</si>
  <si>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</si>
  <si>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</si>
  <si>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</si>
  <si>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</si>
  <si>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</si>
  <si>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</si>
  <si>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</si>
  <si>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</si>
  <si>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</si>
  <si>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</si>
  <si>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</si>
  <si>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</si>
  <si>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</si>
  <si>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</si>
  <si>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</si>
  <si>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</si>
  <si>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</si>
  <si>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</si>
  <si>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</si>
  <si>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</si>
  <si>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</si>
  <si>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</si>
  <si>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</si>
  <si>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</si>
  <si>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</si>
  <si>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</si>
  <si>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</si>
  <si>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</si>
  <si>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</si>
  <si>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</si>
  <si>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</si>
  <si>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</si>
  <si>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</si>
  <si>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</si>
  <si>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</si>
  <si>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</si>
  <si>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</si>
  <si>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</si>
  <si>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</si>
  <si>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</si>
  <si>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</si>
  <si>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</si>
  <si>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</si>
  <si>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</si>
  <si>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</si>
  <si>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</si>
  <si>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</si>
  <si>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</si>
  <si>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</si>
  <si>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</si>
  <si>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</si>
  <si>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</si>
  <si>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</si>
  <si>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</si>
  <si>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</si>
  <si>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</si>
  <si>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</si>
  <si>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</si>
  <si>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</si>
  <si>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</si>
  <si>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</si>
  <si>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</si>
  <si>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</si>
  <si>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</si>
  <si>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</si>
  <si>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</si>
  <si>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</si>
  <si>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</si>
  <si>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</si>
  <si>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</si>
  <si>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</si>
  <si>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</si>
  <si>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</si>
  <si>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</si>
  <si>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</si>
  <si>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</si>
  <si>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</si>
  <si>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</si>
  <si>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</si>
  <si>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</si>
  <si>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</si>
  <si>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</si>
  <si>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</si>
  <si>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</si>
  <si>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</si>
  <si>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</si>
  <si>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</si>
  <si>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</si>
  <si>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</si>
  <si>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</si>
  <si>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</si>
  <si>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</si>
  <si>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</si>
  <si>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</si>
  <si>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</si>
  <si>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</si>
  <si>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</si>
  <si>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</si>
  <si>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</si>
  <si>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</si>
  <si>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</si>
  <si>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</si>
  <si>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</si>
  <si>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</si>
  <si>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</si>
  <si>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</si>
  <si>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</si>
  <si>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</si>
  <si>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</si>
  <si>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</si>
  <si>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</si>
  <si>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</si>
  <si>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</si>
  <si>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</si>
  <si>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</si>
  <si>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</si>
  <si>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</si>
  <si>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</si>
  <si>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</si>
  <si>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</si>
  <si>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</si>
  <si>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</si>
  <si>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</si>
  <si>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</si>
  <si>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</si>
  <si>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</si>
  <si>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</si>
  <si>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</si>
  <si>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</si>
  <si>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</si>
  <si>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</si>
  <si>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</si>
  <si>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</si>
  <si>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</si>
  <si>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</si>
  <si>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</si>
  <si>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</si>
  <si>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</si>
  <si>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</si>
  <si>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</si>
  <si>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</si>
  <si>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</si>
  <si>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</si>
  <si>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</si>
  <si>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</si>
  <si>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</si>
  <si>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</si>
  <si>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</si>
  <si>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</si>
  <si>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</si>
  <si>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</si>
  <si>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</si>
  <si>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</si>
  <si>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</si>
  <si>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</si>
  <si>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</si>
  <si>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</si>
  <si>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</si>
  <si>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</si>
  <si>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</si>
  <si>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</si>
  <si>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</si>
  <si>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</si>
  <si>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</si>
  <si>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</si>
  <si>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</si>
  <si>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</si>
  <si>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</si>
  <si>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</si>
  <si>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</si>
  <si>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</si>
  <si>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</si>
  <si>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</si>
  <si>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</si>
  <si>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</si>
  <si>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</si>
  <si>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</si>
  <si>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</si>
  <si>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</si>
  <si>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</si>
  <si>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</si>
  <si>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</si>
  <si>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</si>
  <si>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</si>
  <si>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</si>
  <si>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</si>
  <si>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</si>
  <si>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</si>
  <si>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</si>
  <si>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</si>
  <si>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</si>
  <si>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</si>
  <si>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</si>
  <si>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</si>
  <si>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</si>
  <si>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</si>
  <si>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</si>
  <si>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</si>
  <si>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</si>
  <si>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</si>
  <si>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</si>
  <si>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</si>
  <si>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</si>
  <si>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</si>
  <si>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</si>
  <si>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</si>
  <si>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</si>
  <si>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</si>
  <si>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</si>
  <si>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</si>
  <si>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</si>
  <si>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</si>
  <si>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</si>
  <si>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</si>
  <si>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</si>
  <si>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</si>
  <si>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</si>
  <si>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</si>
  <si>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</si>
  <si>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</si>
  <si>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</si>
  <si>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</si>
  <si>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</si>
  <si>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</si>
  <si>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</si>
  <si>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</si>
  <si>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</si>
  <si>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</si>
  <si>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</si>
  <si>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</si>
  <si>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</si>
  <si>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</si>
  <si>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</si>
  <si>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</si>
  <si>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</si>
  <si>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</si>
  <si>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</si>
  <si>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</si>
  <si>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</si>
  <si>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</si>
  <si>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</si>
  <si>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</si>
  <si>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</si>
  <si>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</si>
  <si>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</si>
  <si>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</si>
  <si>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</si>
  <si>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</si>
  <si>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</si>
  <si>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</si>
  <si>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</si>
  <si>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</si>
  <si>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</si>
  <si>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</si>
  <si>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</si>
  <si>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</si>
  <si>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</si>
  <si>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</si>
  <si>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</si>
  <si>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</si>
  <si>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</si>
  <si>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</si>
  <si>
    <t>To be addressed by IEEE editors</t>
  </si>
  <si>
    <t>Revise</t>
  </si>
  <si>
    <t>Get rid of Roman Numeral pages, start the page numbering with 1</t>
  </si>
  <si>
    <t>We will not refer to page numbers</t>
  </si>
  <si>
    <t xml:space="preserve">Insert at the end of the first bulleted list in 8.2.2 or "Change the first bulleted list in 8.2.2 as indicated" and show the entire list with the new items as insertions where you want them to appear. </t>
  </si>
  <si>
    <t>Align with D06 draft of IEEE 802.15.4-2020</t>
  </si>
  <si>
    <t>Remove "Store frame counter." from sentence.</t>
  </si>
  <si>
    <t>Change to "Change the third paragraph item (i) as indicated:"</t>
  </si>
  <si>
    <t>Change "as described in 9.3.5" to "as specified in 9.3.6"</t>
  </si>
  <si>
    <t>Verify all references in 4y draft against D06 draft of IEEE 802.15.4-2020</t>
  </si>
  <si>
    <t>"In paragraph 3, change step 2 of step c) as follows:"</t>
  </si>
  <si>
    <t>"In paragraph 3, renumber 3) to 2) in step c"</t>
  </si>
  <si>
    <t>Change lines 20-22 to:  "In paragraph 3, delete step 1 of step c)", delete lines 24-29 from the draft.</t>
  </si>
  <si>
    <t>Remove Page 3, line 43.  Remove Page 4, line 1.  Remove Page 4, lines 5-9.  Change page 4, line 3 to "In paragraph 2, delete step a)".  Change page 4, line 10 to:  "In paragraph 2, change step b) as follows:".   Change page 4, line 17 to:  "in paragraph 2, Renumber c) to b) and d) to c)."</t>
  </si>
  <si>
    <t>"Page 4, line 22-24, replace with":  Delete Section 9.3.1</t>
  </si>
  <si>
    <t>Page 4, line 22-24, replace with:  Delete Section 9.3.1</t>
  </si>
  <si>
    <t>Change editing instruction on line 27 to read:  "Replace section 9.3.2 with the following content:"</t>
  </si>
  <si>
    <t>Proposed change does not help attach the length of m and n to the notation with the additional "-" symbol.</t>
  </si>
  <si>
    <t>change to "Change paragraph one as shown:".  Change line 24 of page 5 to: Overstrike B.4.2 and underline the references in table 9-8a.   Add subsection number between 9.3.4 and editing instructions saying:   9.3.5.1 General.  Change line 16 of page 5 to overstrike B.4.2, underline references in table 9-8a.  Change line 17 of page 5 to overstrike B.4.3, underline references in table 9-8a.</t>
  </si>
  <si>
    <t>Change to "Insert the following new table:"</t>
  </si>
  <si>
    <t>Remove underlines under 1 and 2</t>
  </si>
  <si>
    <t>Replace ".2019" with "or latest version"</t>
  </si>
  <si>
    <t>Move page 8, lines 10 to after 17</t>
  </si>
  <si>
    <t>Change title of Annex B to read:Annex B (normative) CCM* and CCM mode of operation.   Also, add editing instruction on line 8 to say:  "Change title of Annex B as indicated:"</t>
  </si>
  <si>
    <t>Change "mode" to "modes" in 2 places in the sentence.</t>
  </si>
  <si>
    <t>Remove:"cipher block chaining  message  authentication  code  (CBC-MAC).".   In the next sentence, expand CBC-MAC since this is now the first occurrence.</t>
  </si>
  <si>
    <t>Change "B.3.1" to "B.3.2".  Add in the intervening level numbers in the editing instructions.</t>
  </si>
  <si>
    <t>Add B.4.1 from D06 base standard to line 18 plus accept the proposed change</t>
  </si>
  <si>
    <t>Add editing instructions to include the new title:   "B.4.2 CCM* and CCM modes encryption and authentication transformation"</t>
  </si>
  <si>
    <t>Add in interim subsection titles to the draft.  Change editing instructions to read:  "Change first sentence as indicated"</t>
  </si>
  <si>
    <t>There is no clause numbers in the editing instructions.  We have added intermediate levels of the subsections to make clear where the edits are to be made.</t>
  </si>
  <si>
    <t>On page 10, line 5, change B.4.2.1 to B.4.3.2 and change B.4.2.2 to B.4.3.3.</t>
  </si>
  <si>
    <t>Add a reference in parenthesis to table 9-8a</t>
  </si>
  <si>
    <t>Base standard currently uses "encrypt only" without a hyphen</t>
  </si>
  <si>
    <t>Section 9.3.3 is the section that covers the AEAD nonce.  The proposed change references 9.3.2.  This amendment is based on IEEE 802.15.4-2020 and the clause numbering is different from IEEE 802.15.4-2015.</t>
  </si>
  <si>
    <t>The amendment is based on IEEE 802.15.4-2020 and the line numbering is correct there</t>
  </si>
  <si>
    <r>
      <t xml:space="preserve">Page 3, line 38, change editing instructions from:   renumber 3) to 2)  Change step 3) of step c) as follows:  2)  If the SecurityLevel is equal to 0x00 and secIeDeviceOverrideSecurityLevels of the secIeSecurityLevelDescriptor
is set to TRUE, and the secExempt of the DeviceDescriptor is set to
TRUE, the procedure shall set the IeStatus in the IeStatusList for this IE to PASSED.    On page 4, line 17, change editing instructions from:   renumber d) to c).   On page 4, before line 17, add new editing instruction:   Change step c) as follows:  b)  If SecurityLevel is equal to 0x00 and the secDeviceOverrideSecurityMinimum(overstrike) </t>
    </r>
    <r>
      <rPr>
        <u/>
        <sz val="10"/>
        <rFont val="Arial"/>
        <family val="2"/>
      </rPr>
      <t>secIeDeviceOverrideSecurityLevels</t>
    </r>
    <r>
      <rPr>
        <sz val="10"/>
        <rFont val="Arial"/>
        <family val="2"/>
      </rPr>
      <t xml:space="preserve"> element of the SecurityLevelDescriptor
is set to TRUE, the procedure shall return with Status set to CONDITIONALLY_
PASSED.</t>
    </r>
  </si>
  <si>
    <t xml:space="preserve"> Replace with "Change the first paragraph as indicated"</t>
  </si>
  <si>
    <t xml:space="preserve">  Replace with "Change the first paragraph as indicated"</t>
  </si>
  <si>
    <t xml:space="preserve">Tero to update 15-15-0106 and include as a reference </t>
  </si>
  <si>
    <t>Change to:  
Standard for Low-Rate Wireless Networks
Amendment Defining Support for Advanced Encryption Standard (AES)-256 Encryption and Security Extensions</t>
  </si>
  <si>
    <t>Replace the Abstract with the text provided in the 4y PAR: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t>
  </si>
  <si>
    <t>Add in Keywords "AEAD", "AES-256", "algorithm agility", "encryption", "authentication", "ciphers".   Also, add the term "algorithm agility" to the Introduction as follows:   This amendment defines security extensions to the IEEE 802.15.4 standard to add at a minimum AES-256 plus define
possible methods of adding future encryption modes and key lengths (algorithm agility) as part of this amendment. The current IEEE 802.15.4 standard supports either AES-128 or no security.</t>
  </si>
  <si>
    <t>Change draft title to match PAR as follows:    Standard for Low-Rate Wireless Networks Amendment Defining Support for Advanced Encryption Standard (AES)-256 Encryption and Security Extensions</t>
  </si>
  <si>
    <t>Commenter does not identify an actionable step to take.   The lastest 4md revision is D06 which will become IEEE 802.15.4-2020 once editorial comments are closed by IEEE staff.   We will use that draft for our next recirculation</t>
  </si>
  <si>
    <t>Commenter does not identify a specific actionable step to take.   The next recirculation will be against the IEEE 802.15.4-2020 revision and the editing instructions have been addressed via specific comments from other commenters</t>
  </si>
  <si>
    <t>Change:   "The
secAeadAlgorithm is evaluated and a status of UNSUPPORTED_ALGORITHM returned if the algorithm
is not supported"  to  "If the algorithm specified by secAeadAlgorithm is not supported then the procedure shall return with a Status of UNSUPPORTED_ALGORITHM".    Also, change:   "The size of secKey is evaluated against the key length requirements of
secAeadAlgorithm and KEY_LENGTH_MISMATCH is returned if the key length requirements are not
met."  to  "If the size of secKey does not match the key length requirements of the algorithm specified by secAeadAlgorithm then the procedure shall return with a status of KEY_LENGTH_MISMATCH."</t>
  </si>
  <si>
    <t>This is unmodified text from the base standard.  "Empty" is used several times in the base standard.</t>
  </si>
  <si>
    <t>Change:   "The size of secKey is evaluated against the key length requirements of
secAeadAlgorithm and KEY_LENGTH_MISMATCH is returned if the key length requirements are not
met."  to  "If the size of secKey does not match the key length requirements of the algorithm specified by secAeadAlgorithm then the procedure shall return with a status of KEY_LENGTH_MISMATCH."   and add a column to Table 9-8a titled "Key Length" and populate it with the respective key lengths for the algorithms listed.</t>
  </si>
  <si>
    <r>
      <t xml:space="preserve">Change:   "and the secKey element of the KeyDescriptor"  to "and the secKey </t>
    </r>
    <r>
      <rPr>
        <u/>
        <sz val="10"/>
        <rFont val="Arial"/>
        <family val="2"/>
      </rPr>
      <t>and secAeadAlgorithm</t>
    </r>
    <r>
      <rPr>
        <sz val="10"/>
        <rFont val="Arial"/>
        <family val="2"/>
      </rPr>
      <t xml:space="preserve"> element</t>
    </r>
    <r>
      <rPr>
        <u/>
        <sz val="10"/>
        <rFont val="Arial"/>
        <family val="2"/>
      </rPr>
      <t>s</t>
    </r>
    <r>
      <rPr>
        <sz val="10"/>
        <rFont val="Arial"/>
        <family val="2"/>
      </rPr>
      <t xml:space="preserve"> of the KeyDescriptor"</t>
    </r>
  </si>
  <si>
    <t>The procedure shall check whether the tuple formed by secAeadAlgorithm from the secKeyDescriptor and
SecurityLevel from the incoming frame is equal to any of the elements of the
secIeAllowedSecurityLevels of the secIeSecurityLevelDescriptor</t>
  </si>
  <si>
    <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</si>
  <si>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Change editing instructions to say “Modify section 9.3.1 as follows:”, and change the line 24 to say “This subclause describes the parameters for the authenticated encryption with associated data (AEAD) security operations, as specified in B.3.3” where the “, as specified in B.3.3” is striketrought.</t>
  </si>
  <si>
    <t>Change:  " In the context of this annex, all octets are strings over the binary alphabet."  to:  " In the context of security operations, all octets are strings over the binary alphabet."</t>
  </si>
  <si>
    <t>Change first paragraph as follows:</t>
  </si>
  <si>
    <t xml:space="preserve">Change first paragraph as follows:
Also, add strikethrough to B.4.2 and B.4.3 from original text, add underline to references within Table 9-8a.
</t>
  </si>
  <si>
    <t>Change first paragraph as follows:
Also, add strikethrough to B.4.2 and B.4.3 from original text, add underline to references within Table 9-8a.</t>
  </si>
  <si>
    <t>Also, add strikethrough to B.4.2 and B.4.3 from original text, add underline to references within Table 9-8a.</t>
  </si>
  <si>
    <t>Change first paragraph as follows:
Also, add strikethrough to B.4.2 from original text, add underline to references within Table 9-8a.</t>
  </si>
  <si>
    <t>Change secAeadAlgorithm to be an integer in Table 9-10.   Range column of secAeadAlgorithm in  Table 9-10 to say:   As defined in Table 9-8a.  In Table 9-8a, change the first column header to say:   Name</t>
  </si>
  <si>
    <r>
      <t>Change editing instructions to say “Add item secAeadAlgorithm before secKey, and modify secKey as indicated:”.    Remove secKeyUsageList, secFrameCounterPerKey and secKeyDeviceFrameCounterList from the Table in the 4y draft (they are unmodified).   Change the type of secKey to strikeout 16 octets.  Remove underline from the range of secKey and change the description of secKey to:   The value of the key</t>
    </r>
    <r>
      <rPr>
        <u/>
        <sz val="10"/>
        <rFont val="Arial"/>
        <family val="2"/>
      </rPr>
      <t xml:space="preserve"> sized to the requirements of secAeadAlgorithm</t>
    </r>
  </si>
  <si>
    <t>Change editing instructions to say “Add item secAeadAlgorithm before secKey, and modify secKey as indicated:”.    Remove secKeyUsageList, secFrameCounterPerKey and secKeyDeviceFrameCounterList from the Table in the 4y draft (they are unmodified).   Change the type of secKey to strikeout 16 octets.  Remove underline from the range of secKey and change the description of secKey to:   The value of the key sized to the requirements of secAeadAlgorithm</t>
  </si>
  <si>
    <r>
      <t>Remove rows secFrameType and secCommandId (they are unchanged in the draft).    secAllowedSecurityLevels needs to have a Type column where Integers is strikethrough and "</t>
    </r>
    <r>
      <rPr>
        <u/>
        <sz val="10"/>
        <rFont val="Arial"/>
        <family val="2"/>
      </rPr>
      <t>tuples of secAeadAlgorithm, SecurityLevel</t>
    </r>
    <r>
      <rPr>
        <sz val="10"/>
        <rFont val="Arial"/>
        <family val="2"/>
      </rPr>
      <t>" is underlined.  Description of the secAllowedSecurityLevels should have underlined "algorithm identified and", strike out "s" after Security Levels, add underline to "tuples", underline "Table 9-8a and", underline "respectively".  Remove secIeSecurityLevelDescriptorLIst as it is unmodified.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</si>
</sst>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
      <u/>
      <sz val="1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626</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627</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49</v>
      </c>
      <c r="D7" s="40">
        <f>COUNTIFS('LB167 Comments'!J2:J300, "T",'LB167 Comments'!N2:N300,"Accept")</f>
        <v>11</v>
      </c>
      <c r="E7" s="41">
        <f>SUM(C7:D7)</f>
        <v>60</v>
      </c>
      <c r="G7" s="39" t="s">
        <v>176</v>
      </c>
      <c r="H7" s="40">
        <f>COUNTIFS('Rogue Comments'!J2:J85, "E", 'Rogue Comments'!M2:M85, "Accept")</f>
        <v>35</v>
      </c>
      <c r="I7" s="40">
        <f>COUNTIFS('Rogue Comments'!J2:J85, "T", 'Rogue Comments'!M2:M85, "Accept")</f>
        <v>2</v>
      </c>
      <c r="J7" s="41">
        <f>SUM(H7:I7)</f>
        <v>37</v>
      </c>
      <c r="L7" s="39" t="s">
        <v>176</v>
      </c>
      <c r="M7" s="40">
        <f t="shared" ref="M7:N12" si="0">SUM(C7+H7)</f>
        <v>84</v>
      </c>
      <c r="N7" s="41">
        <f t="shared" si="0"/>
        <v>13</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13</v>
      </c>
      <c r="I8" s="40">
        <f>COUNTIFS('Rogue Comments'!J2:J85, "T", 'Rogue Comments'!M2:M85, "Revised")</f>
        <v>5</v>
      </c>
      <c r="J8" s="41">
        <f t="shared" ref="J8:J13" si="2">SUM(H8:I8)</f>
        <v>18</v>
      </c>
      <c r="L8" s="39" t="s">
        <v>105</v>
      </c>
      <c r="M8" s="40">
        <f t="shared" si="0"/>
        <v>13</v>
      </c>
      <c r="N8" s="41">
        <f t="shared" si="0"/>
        <v>5</v>
      </c>
    </row>
    <row r="9" spans="2:14" x14ac:dyDescent="0.15">
      <c r="B9" s="39" t="s">
        <v>177</v>
      </c>
      <c r="C9" s="40">
        <f>COUNTIFS('LB167 Comments'!J3:J237,"E",'LB167 Comments'!N3:N237,"Reject")</f>
        <v>4</v>
      </c>
      <c r="D9" s="40">
        <f>COUNTIFS('LB167 Comments'!J3:J237,"T",'LB167 Comments'!N3:N237,"Reject")</f>
        <v>4</v>
      </c>
      <c r="E9" s="41">
        <f t="shared" si="1"/>
        <v>8</v>
      </c>
      <c r="G9" s="39" t="s">
        <v>177</v>
      </c>
      <c r="H9" s="40">
        <f>COUNTIFS('Rogue Comments'!J2:J102, "E", 'Rogue Comments'!M2:M102, "Reject")</f>
        <v>14</v>
      </c>
      <c r="I9" s="40">
        <f>COUNTIFS('Rogue Comments'!J2:J85, "T", 'Rogue Comments'!M2:M85, "Reject")</f>
        <v>5</v>
      </c>
      <c r="J9" s="41">
        <f t="shared" si="2"/>
        <v>19</v>
      </c>
      <c r="L9" s="39" t="s">
        <v>177</v>
      </c>
      <c r="M9" s="40">
        <f t="shared" si="0"/>
        <v>18</v>
      </c>
      <c r="N9" s="41">
        <f t="shared" si="0"/>
        <v>9</v>
      </c>
    </row>
    <row r="10" spans="2:14" x14ac:dyDescent="0.15">
      <c r="B10" s="39" t="s">
        <v>178</v>
      </c>
      <c r="C10" s="40">
        <f>COUNTIFS('LB167 Comments'!J3:J237,"E",'LB167 Comments'!N3:N237,"Withdrawn")</f>
        <v>0</v>
      </c>
      <c r="D10" s="40">
        <f>COUNTIFS('LB167 Comments'!J3:J237,"T",'LB167 Comments'!N3:N237,"Withdrawn")</f>
        <v>0</v>
      </c>
      <c r="E10" s="41">
        <f t="shared" si="1"/>
        <v>0</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0</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0</v>
      </c>
      <c r="D12" s="40">
        <f>COUNTIFS('LB167 Comments'!J3:J237,"T",'LB167 Comments'!N3:N237,"")</f>
        <v>42</v>
      </c>
      <c r="E12" s="41">
        <f t="shared" si="1"/>
        <v>42</v>
      </c>
      <c r="G12" s="39" t="s">
        <v>183</v>
      </c>
      <c r="H12" s="40">
        <f>COUNTIFS('Rogue Comments'!J2:J105, "E", 'Rogue Comments'!M2:M105, "")</f>
        <v>0</v>
      </c>
      <c r="I12" s="50">
        <f>COUNTIFS('Rogue Comments'!J2:J85, "T", 'Rogue Comments'!M2:M85, "")</f>
        <v>0</v>
      </c>
      <c r="J12" s="41">
        <f t="shared" si="2"/>
        <v>0</v>
      </c>
      <c r="L12" s="39" t="s">
        <v>183</v>
      </c>
      <c r="M12" s="40">
        <f t="shared" si="0"/>
        <v>0</v>
      </c>
      <c r="N12" s="51">
        <f t="shared" si="0"/>
        <v>42</v>
      </c>
    </row>
    <row r="13" spans="2:14" ht="14" thickBot="1" x14ac:dyDescent="0.2">
      <c r="B13" s="38" t="s">
        <v>179</v>
      </c>
      <c r="C13" s="48">
        <f>SUM(C7:C12)</f>
        <v>53</v>
      </c>
      <c r="D13" s="48">
        <f>SUM(D7:D12)</f>
        <v>57</v>
      </c>
      <c r="E13" s="47">
        <f t="shared" si="1"/>
        <v>110</v>
      </c>
      <c r="G13" s="38" t="s">
        <v>179</v>
      </c>
      <c r="H13" s="48">
        <f>SUM(H7:H12)</f>
        <v>62</v>
      </c>
      <c r="I13" s="48">
        <f>SUM(I7:I12)</f>
        <v>12</v>
      </c>
      <c r="J13" s="47">
        <f t="shared" si="2"/>
        <v>74</v>
      </c>
      <c r="L13" s="38" t="s">
        <v>179</v>
      </c>
      <c r="M13" s="48">
        <f>SUM(M7:M12)</f>
        <v>115</v>
      </c>
      <c r="N13" s="47">
        <f>SUM(N7:N12)</f>
        <v>69</v>
      </c>
    </row>
    <row r="14" spans="2:14" ht="14" thickBot="1" x14ac:dyDescent="0.2">
      <c r="L14" s="49" t="s">
        <v>182</v>
      </c>
      <c r="M14" s="65">
        <f>SUM(M13:N13)</f>
        <v>184</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57</v>
      </c>
      <c r="S20" s="53">
        <f>D11+D12</f>
        <v>42</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69</v>
      </c>
      <c r="S22" s="56">
        <f>SUM(S20:S21)</f>
        <v>42</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214</v>
      </c>
      <c r="R23" s="64"/>
      <c r="S23" s="57">
        <f>S22</f>
        <v>42</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48576"/>
  <sheetViews>
    <sheetView tabSelected="1" topLeftCell="A2" zoomScale="125" zoomScaleNormal="125" workbookViewId="0">
      <pane xSplit="1" ySplit="1" topLeftCell="D107" activePane="bottomRight" state="frozen"/>
      <selection activeCell="A2" sqref="A2"/>
      <selection pane="topRight" activeCell="B2" sqref="B2"/>
      <selection pane="bottomLeft" activeCell="A3" sqref="A3"/>
      <selection pane="bottomRight" activeCell="I112" sqref="I112"/>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55" customHeight="1" x14ac:dyDescent="0.15">
      <c r="A3" s="36">
        <v>14</v>
      </c>
      <c r="B3" s="14" t="s">
        <v>27</v>
      </c>
      <c r="C3" s="14" t="s">
        <v>272</v>
      </c>
      <c r="D3" s="14" t="s">
        <v>273</v>
      </c>
      <c r="E3" s="14">
        <f>1-9</f>
        <v>-8</v>
      </c>
      <c r="F3" s="14">
        <v>0</v>
      </c>
      <c r="G3" s="14">
        <v>2</v>
      </c>
      <c r="H3" s="14" t="s">
        <v>274</v>
      </c>
      <c r="I3" s="14" t="s">
        <v>275</v>
      </c>
      <c r="J3" s="14" t="s">
        <v>30</v>
      </c>
      <c r="K3" s="14" t="s">
        <v>33</v>
      </c>
      <c r="L3" s="14" t="s">
        <v>33</v>
      </c>
      <c r="N3" s="14" t="s">
        <v>629</v>
      </c>
      <c r="O3" s="14" t="s">
        <v>671</v>
      </c>
    </row>
    <row r="4" spans="1:19" s="14" customFormat="1" ht="140" x14ac:dyDescent="0.15">
      <c r="A4" s="36">
        <v>15</v>
      </c>
      <c r="B4" s="14" t="s">
        <v>27</v>
      </c>
      <c r="C4" s="14" t="s">
        <v>272</v>
      </c>
      <c r="D4" s="14" t="s">
        <v>273</v>
      </c>
      <c r="E4" s="14">
        <f>2-9</f>
        <v>-7</v>
      </c>
      <c r="F4" s="14" t="s">
        <v>6</v>
      </c>
      <c r="G4" s="14">
        <v>1</v>
      </c>
      <c r="H4" s="14" t="s">
        <v>276</v>
      </c>
      <c r="I4" s="14" t="s">
        <v>277</v>
      </c>
      <c r="J4" s="14" t="s">
        <v>30</v>
      </c>
      <c r="K4" s="14" t="s">
        <v>33</v>
      </c>
      <c r="L4" s="14" t="s">
        <v>33</v>
      </c>
      <c r="N4" s="14" t="s">
        <v>629</v>
      </c>
      <c r="O4" s="14" t="s">
        <v>669</v>
      </c>
    </row>
    <row r="5" spans="1:19" s="14" customFormat="1" ht="196" x14ac:dyDescent="0.15">
      <c r="A5" s="36">
        <v>16</v>
      </c>
      <c r="B5" s="14" t="s">
        <v>27</v>
      </c>
      <c r="C5" s="14" t="s">
        <v>272</v>
      </c>
      <c r="D5" s="14" t="s">
        <v>273</v>
      </c>
      <c r="E5" s="14">
        <f>2-9</f>
        <v>-7</v>
      </c>
      <c r="F5" s="14" t="s">
        <v>278</v>
      </c>
      <c r="G5" s="14">
        <v>7</v>
      </c>
      <c r="H5" s="14" t="s">
        <v>279</v>
      </c>
      <c r="I5" s="14" t="s">
        <v>280</v>
      </c>
      <c r="J5" s="14" t="s">
        <v>30</v>
      </c>
      <c r="K5" s="14" t="s">
        <v>33</v>
      </c>
      <c r="L5" s="14" t="s">
        <v>33</v>
      </c>
      <c r="N5" s="14" t="s">
        <v>629</v>
      </c>
      <c r="O5" s="14" t="s">
        <v>670</v>
      </c>
    </row>
    <row r="6" spans="1:19" s="14" customFormat="1" ht="23" customHeight="1" x14ac:dyDescent="0.15">
      <c r="A6" s="36">
        <v>126</v>
      </c>
      <c r="B6" s="14" t="s">
        <v>487</v>
      </c>
      <c r="C6" s="14" t="s">
        <v>488</v>
      </c>
      <c r="D6" s="59" t="s">
        <v>489</v>
      </c>
      <c r="E6" s="14">
        <v>0</v>
      </c>
      <c r="F6" s="14">
        <v>0</v>
      </c>
      <c r="G6" s="14">
        <v>0</v>
      </c>
      <c r="H6" s="14" t="s">
        <v>492</v>
      </c>
      <c r="I6" s="14" t="s">
        <v>493</v>
      </c>
      <c r="J6" s="14" t="s">
        <v>31</v>
      </c>
      <c r="K6" s="14" t="s">
        <v>33</v>
      </c>
      <c r="L6" s="14" t="s">
        <v>33</v>
      </c>
      <c r="N6" s="14" t="s">
        <v>107</v>
      </c>
      <c r="O6" s="14" t="s">
        <v>628</v>
      </c>
    </row>
    <row r="7" spans="1:19" s="14" customFormat="1" ht="90" customHeight="1" x14ac:dyDescent="0.15">
      <c r="A7" s="36">
        <v>125</v>
      </c>
      <c r="B7" s="14" t="s">
        <v>487</v>
      </c>
      <c r="C7" s="14" t="s">
        <v>488</v>
      </c>
      <c r="D7" s="59" t="s">
        <v>489</v>
      </c>
      <c r="E7" s="14">
        <v>0</v>
      </c>
      <c r="F7" s="14">
        <v>0</v>
      </c>
      <c r="G7" s="14">
        <v>0</v>
      </c>
      <c r="H7" s="14" t="s">
        <v>490</v>
      </c>
      <c r="I7" s="14" t="s">
        <v>491</v>
      </c>
      <c r="J7" s="14" t="s">
        <v>30</v>
      </c>
      <c r="K7" s="14" t="s">
        <v>33</v>
      </c>
      <c r="L7" s="14" t="s">
        <v>33</v>
      </c>
      <c r="N7" s="14" t="s">
        <v>629</v>
      </c>
      <c r="O7" s="14" t="s">
        <v>671</v>
      </c>
    </row>
    <row r="8" spans="1:19" s="14" customFormat="1" ht="196" x14ac:dyDescent="0.15">
      <c r="A8" s="36">
        <v>127</v>
      </c>
      <c r="B8" s="14" t="s">
        <v>487</v>
      </c>
      <c r="C8" s="14" t="s">
        <v>488</v>
      </c>
      <c r="D8" s="59" t="s">
        <v>489</v>
      </c>
      <c r="E8" s="14">
        <v>0</v>
      </c>
      <c r="F8" s="14">
        <v>0</v>
      </c>
      <c r="G8" s="14">
        <v>0</v>
      </c>
      <c r="H8" s="14" t="s">
        <v>494</v>
      </c>
      <c r="I8" s="14" t="s">
        <v>495</v>
      </c>
      <c r="J8" s="14" t="s">
        <v>30</v>
      </c>
      <c r="K8" s="14" t="s">
        <v>33</v>
      </c>
      <c r="L8" s="14" t="s">
        <v>33</v>
      </c>
      <c r="N8" s="14" t="s">
        <v>107</v>
      </c>
      <c r="O8" s="14" t="s">
        <v>672</v>
      </c>
    </row>
    <row r="9" spans="1:19" s="14" customFormat="1" ht="238" x14ac:dyDescent="0.15">
      <c r="A9" s="36">
        <v>128</v>
      </c>
      <c r="B9" s="14" t="s">
        <v>487</v>
      </c>
      <c r="C9" s="14" t="s">
        <v>488</v>
      </c>
      <c r="D9" s="59" t="s">
        <v>489</v>
      </c>
      <c r="E9" s="14">
        <v>0</v>
      </c>
      <c r="F9" s="14">
        <v>0</v>
      </c>
      <c r="G9" s="14">
        <v>0</v>
      </c>
      <c r="H9" s="14" t="s">
        <v>496</v>
      </c>
      <c r="I9" s="14" t="s">
        <v>497</v>
      </c>
      <c r="J9" s="14" t="s">
        <v>30</v>
      </c>
      <c r="K9" s="14" t="s">
        <v>33</v>
      </c>
      <c r="L9" s="14" t="s">
        <v>33</v>
      </c>
      <c r="N9" s="14" t="s">
        <v>107</v>
      </c>
      <c r="O9" s="14" t="s">
        <v>673</v>
      </c>
    </row>
    <row r="10" spans="1:19" s="14" customFormat="1" ht="84" x14ac:dyDescent="0.15">
      <c r="A10" s="36">
        <v>178</v>
      </c>
      <c r="B10" s="14" t="s">
        <v>592</v>
      </c>
      <c r="C10" s="14" t="s">
        <v>593</v>
      </c>
      <c r="D10" s="59" t="s">
        <v>594</v>
      </c>
      <c r="E10" s="14">
        <v>1</v>
      </c>
      <c r="F10" s="14" t="s">
        <v>595</v>
      </c>
      <c r="G10" s="14">
        <v>1</v>
      </c>
      <c r="H10" s="14" t="s">
        <v>596</v>
      </c>
      <c r="I10" s="14" t="s">
        <v>597</v>
      </c>
      <c r="J10" s="14" t="s">
        <v>30</v>
      </c>
      <c r="K10"/>
      <c r="M10" s="15"/>
      <c r="N10" s="14" t="s">
        <v>629</v>
      </c>
      <c r="O10" s="14" t="s">
        <v>671</v>
      </c>
    </row>
    <row r="11" spans="1:19" s="14" customFormat="1" ht="84" x14ac:dyDescent="0.15">
      <c r="A11" s="36">
        <v>17</v>
      </c>
      <c r="B11" s="14" t="s">
        <v>27</v>
      </c>
      <c r="C11" s="14" t="s">
        <v>272</v>
      </c>
      <c r="D11" s="14" t="s">
        <v>273</v>
      </c>
      <c r="E11" s="14">
        <f>10-9</f>
        <v>1</v>
      </c>
      <c r="F11" s="14">
        <v>0</v>
      </c>
      <c r="G11" s="14">
        <v>2</v>
      </c>
      <c r="H11" s="14" t="s">
        <v>281</v>
      </c>
      <c r="I11" s="14" t="s">
        <v>275</v>
      </c>
      <c r="J11" s="14" t="s">
        <v>30</v>
      </c>
      <c r="K11" s="14" t="s">
        <v>33</v>
      </c>
      <c r="L11" s="14" t="s">
        <v>33</v>
      </c>
      <c r="N11" s="14" t="s">
        <v>629</v>
      </c>
      <c r="O11" s="14" t="s">
        <v>668</v>
      </c>
    </row>
    <row r="12" spans="1:19" s="14" customFormat="1" ht="76" customHeight="1" x14ac:dyDescent="0.15">
      <c r="A12" s="36">
        <v>18</v>
      </c>
      <c r="B12" s="14" t="s">
        <v>27</v>
      </c>
      <c r="C12" s="14" t="s">
        <v>272</v>
      </c>
      <c r="D12" s="14" t="s">
        <v>273</v>
      </c>
      <c r="E12" s="14">
        <v>1</v>
      </c>
      <c r="F12" s="14">
        <v>0</v>
      </c>
      <c r="G12" s="14">
        <v>26</v>
      </c>
      <c r="H12" s="14" t="s">
        <v>282</v>
      </c>
      <c r="I12" s="14" t="s">
        <v>283</v>
      </c>
      <c r="J12" s="14" t="s">
        <v>31</v>
      </c>
      <c r="K12" s="14" t="s">
        <v>34</v>
      </c>
      <c r="L12" s="14" t="s">
        <v>34</v>
      </c>
      <c r="N12" s="14" t="s">
        <v>173</v>
      </c>
      <c r="R12" s="15"/>
      <c r="S12" s="15"/>
    </row>
    <row r="13" spans="1:19" s="14" customFormat="1" ht="98" x14ac:dyDescent="0.15">
      <c r="A13" s="36">
        <v>19</v>
      </c>
      <c r="B13" s="14" t="s">
        <v>27</v>
      </c>
      <c r="C13" s="14" t="s">
        <v>272</v>
      </c>
      <c r="D13" s="14" t="s">
        <v>273</v>
      </c>
      <c r="E13" s="14">
        <f>10-9</f>
        <v>1</v>
      </c>
      <c r="F13" s="14">
        <v>0</v>
      </c>
      <c r="G13" s="14">
        <v>31</v>
      </c>
      <c r="H13" s="14" t="s">
        <v>284</v>
      </c>
      <c r="I13" s="14" t="s">
        <v>285</v>
      </c>
      <c r="J13" s="14" t="s">
        <v>31</v>
      </c>
      <c r="K13" s="14" t="s">
        <v>34</v>
      </c>
      <c r="L13" s="14" t="s">
        <v>34</v>
      </c>
      <c r="N13" s="14" t="s">
        <v>629</v>
      </c>
      <c r="O13" s="14" t="s">
        <v>630</v>
      </c>
      <c r="R13" s="15"/>
      <c r="S13" s="15"/>
    </row>
    <row r="14" spans="1:19" s="14" customFormat="1" ht="140" x14ac:dyDescent="0.15">
      <c r="A14" s="36">
        <v>179</v>
      </c>
      <c r="B14" s="14" t="s">
        <v>592</v>
      </c>
      <c r="C14" s="14" t="s">
        <v>593</v>
      </c>
      <c r="D14" s="59" t="s">
        <v>594</v>
      </c>
      <c r="E14" s="14">
        <v>2</v>
      </c>
      <c r="F14" s="14" t="s">
        <v>595</v>
      </c>
      <c r="G14" s="14">
        <v>1</v>
      </c>
      <c r="H14" s="14" t="s">
        <v>598</v>
      </c>
      <c r="I14" s="14" t="s">
        <v>599</v>
      </c>
      <c r="J14" s="14" t="s">
        <v>30</v>
      </c>
      <c r="K14"/>
      <c r="M14" s="15"/>
      <c r="N14" s="14" t="s">
        <v>629</v>
      </c>
      <c r="O14" s="14" t="s">
        <v>669</v>
      </c>
    </row>
    <row r="15" spans="1:19" s="14" customFormat="1" ht="56" x14ac:dyDescent="0.15">
      <c r="A15" s="36">
        <v>0</v>
      </c>
      <c r="B15" s="14" t="s">
        <v>27</v>
      </c>
      <c r="C15" s="14" t="s">
        <v>272</v>
      </c>
      <c r="D15" s="14" t="s">
        <v>273</v>
      </c>
      <c r="E15" s="14">
        <v>2</v>
      </c>
      <c r="F15" s="14">
        <v>3.2</v>
      </c>
      <c r="G15" s="14">
        <v>3</v>
      </c>
      <c r="H15" s="14" t="s">
        <v>286</v>
      </c>
      <c r="I15" s="14" t="s">
        <v>287</v>
      </c>
      <c r="J15" s="14" t="s">
        <v>31</v>
      </c>
      <c r="K15" s="14" t="s">
        <v>33</v>
      </c>
      <c r="L15" s="14" t="s">
        <v>33</v>
      </c>
      <c r="N15" s="14" t="s">
        <v>629</v>
      </c>
      <c r="O15" s="14" t="s">
        <v>499</v>
      </c>
      <c r="R15" s="15"/>
      <c r="S15" s="15"/>
    </row>
    <row r="16" spans="1:19" s="14" customFormat="1" ht="42" x14ac:dyDescent="0.15">
      <c r="A16" s="36">
        <v>69</v>
      </c>
      <c r="B16" s="14" t="s">
        <v>42</v>
      </c>
      <c r="C16" s="14" t="s">
        <v>375</v>
      </c>
      <c r="D16" s="60" t="s">
        <v>44</v>
      </c>
      <c r="E16" s="14">
        <v>2</v>
      </c>
      <c r="F16" s="14">
        <v>3.2</v>
      </c>
      <c r="G16" s="14">
        <v>3</v>
      </c>
      <c r="H16" s="14" t="s">
        <v>384</v>
      </c>
      <c r="I16" s="14" t="s">
        <v>385</v>
      </c>
      <c r="J16" s="14" t="s">
        <v>31</v>
      </c>
      <c r="K16" s="14" t="s">
        <v>33</v>
      </c>
      <c r="L16" s="14" t="s">
        <v>33</v>
      </c>
      <c r="N16" s="14" t="s">
        <v>629</v>
      </c>
      <c r="O16" s="14" t="s">
        <v>499</v>
      </c>
    </row>
    <row r="17" spans="1:19" s="14" customFormat="1" ht="42" x14ac:dyDescent="0.15">
      <c r="A17" s="36">
        <v>129</v>
      </c>
      <c r="B17" s="14" t="s">
        <v>487</v>
      </c>
      <c r="C17" s="14" t="s">
        <v>488</v>
      </c>
      <c r="D17" s="59" t="s">
        <v>489</v>
      </c>
      <c r="E17" s="14">
        <v>2</v>
      </c>
      <c r="F17" s="14">
        <v>3.2</v>
      </c>
      <c r="G17" s="14">
        <v>3</v>
      </c>
      <c r="H17" s="14" t="s">
        <v>498</v>
      </c>
      <c r="I17" s="14" t="s">
        <v>499</v>
      </c>
      <c r="J17" s="14" t="s">
        <v>31</v>
      </c>
      <c r="N17" s="14" t="s">
        <v>173</v>
      </c>
    </row>
    <row r="18" spans="1:19" s="14" customFormat="1" ht="293" x14ac:dyDescent="0.15">
      <c r="A18" s="36">
        <v>132</v>
      </c>
      <c r="B18" s="14" t="s">
        <v>487</v>
      </c>
      <c r="C18" s="14" t="s">
        <v>488</v>
      </c>
      <c r="D18" s="59" t="s">
        <v>489</v>
      </c>
      <c r="E18" s="14">
        <v>2</v>
      </c>
      <c r="F18" s="14" t="s">
        <v>78</v>
      </c>
      <c r="G18" s="14">
        <v>6</v>
      </c>
      <c r="H18" s="14" t="s">
        <v>503</v>
      </c>
      <c r="I18" s="14" t="s">
        <v>504</v>
      </c>
      <c r="J18" s="14" t="s">
        <v>30</v>
      </c>
      <c r="K18" s="14" t="s">
        <v>33</v>
      </c>
      <c r="L18" s="14" t="s">
        <v>33</v>
      </c>
      <c r="N18" s="14" t="s">
        <v>629</v>
      </c>
      <c r="O18" s="14" t="s">
        <v>674</v>
      </c>
    </row>
    <row r="19" spans="1:19" s="14" customFormat="1" ht="56" x14ac:dyDescent="0.15">
      <c r="A19" s="36">
        <v>21</v>
      </c>
      <c r="B19" s="14" t="s">
        <v>27</v>
      </c>
      <c r="C19" s="14" t="s">
        <v>272</v>
      </c>
      <c r="D19" s="14" t="s">
        <v>273</v>
      </c>
      <c r="E19" s="14">
        <v>2</v>
      </c>
      <c r="F19" s="14" t="s">
        <v>288</v>
      </c>
      <c r="G19" s="14">
        <v>9</v>
      </c>
      <c r="H19" s="14" t="s">
        <v>289</v>
      </c>
      <c r="I19" s="14" t="s">
        <v>290</v>
      </c>
      <c r="J19" s="14" t="s">
        <v>31</v>
      </c>
      <c r="K19" s="14" t="s">
        <v>33</v>
      </c>
      <c r="L19" s="14" t="s">
        <v>33</v>
      </c>
      <c r="N19" s="14" t="s">
        <v>173</v>
      </c>
      <c r="R19" s="15"/>
      <c r="S19" s="15"/>
    </row>
    <row r="20" spans="1:19" s="14" customFormat="1" ht="84" x14ac:dyDescent="0.15">
      <c r="A20" s="36">
        <v>70</v>
      </c>
      <c r="B20" s="14" t="s">
        <v>42</v>
      </c>
      <c r="C20" s="14" t="s">
        <v>375</v>
      </c>
      <c r="D20" s="60" t="s">
        <v>44</v>
      </c>
      <c r="E20" s="14">
        <v>2</v>
      </c>
      <c r="F20" s="14" t="s">
        <v>288</v>
      </c>
      <c r="G20" s="14">
        <v>9</v>
      </c>
      <c r="H20" s="14" t="s">
        <v>384</v>
      </c>
      <c r="I20" s="14" t="s">
        <v>386</v>
      </c>
      <c r="J20" s="14" t="s">
        <v>31</v>
      </c>
      <c r="K20" s="14" t="s">
        <v>33</v>
      </c>
      <c r="L20" s="14" t="s">
        <v>33</v>
      </c>
      <c r="N20" s="14" t="s">
        <v>629</v>
      </c>
      <c r="O20" s="14" t="s">
        <v>290</v>
      </c>
    </row>
    <row r="21" spans="1:19" s="14" customFormat="1" ht="252" x14ac:dyDescent="0.15">
      <c r="A21" s="36">
        <v>130</v>
      </c>
      <c r="B21" s="14" t="s">
        <v>487</v>
      </c>
      <c r="C21" s="14" t="s">
        <v>488</v>
      </c>
      <c r="D21" s="59" t="s">
        <v>489</v>
      </c>
      <c r="E21" s="14">
        <v>2</v>
      </c>
      <c r="F21" s="14" t="s">
        <v>288</v>
      </c>
      <c r="G21" s="14">
        <v>9</v>
      </c>
      <c r="H21" s="14" t="s">
        <v>500</v>
      </c>
      <c r="I21" s="14" t="s">
        <v>501</v>
      </c>
      <c r="J21" s="14" t="s">
        <v>31</v>
      </c>
      <c r="N21" s="14" t="s">
        <v>629</v>
      </c>
      <c r="O21" s="14" t="s">
        <v>290</v>
      </c>
    </row>
    <row r="22" spans="1:19" s="14" customFormat="1" ht="28" x14ac:dyDescent="0.15">
      <c r="A22" s="36">
        <v>180</v>
      </c>
      <c r="B22" s="14" t="s">
        <v>592</v>
      </c>
      <c r="C22" s="14" t="s">
        <v>593</v>
      </c>
      <c r="D22" s="59" t="s">
        <v>594</v>
      </c>
      <c r="E22" s="14">
        <v>2</v>
      </c>
      <c r="F22" s="14" t="s">
        <v>288</v>
      </c>
      <c r="G22" s="14">
        <v>9</v>
      </c>
      <c r="H22" s="14" t="s">
        <v>600</v>
      </c>
      <c r="I22" s="14" t="s">
        <v>601</v>
      </c>
      <c r="J22" s="14" t="s">
        <v>31</v>
      </c>
      <c r="K22"/>
      <c r="M22" s="15"/>
      <c r="N22" s="14" t="s">
        <v>629</v>
      </c>
      <c r="O22" s="14" t="s">
        <v>631</v>
      </c>
    </row>
    <row r="23" spans="1:19" s="14" customFormat="1" ht="14" x14ac:dyDescent="0.15">
      <c r="A23" s="36">
        <v>22</v>
      </c>
      <c r="B23" s="14" t="s">
        <v>27</v>
      </c>
      <c r="C23" s="14" t="s">
        <v>272</v>
      </c>
      <c r="D23" s="14" t="s">
        <v>273</v>
      </c>
      <c r="E23" s="14">
        <v>2</v>
      </c>
      <c r="F23" s="14" t="s">
        <v>288</v>
      </c>
      <c r="G23" s="14">
        <v>11</v>
      </c>
      <c r="H23" s="14" t="s">
        <v>291</v>
      </c>
      <c r="I23" s="14" t="s">
        <v>292</v>
      </c>
      <c r="J23" s="14" t="s">
        <v>31</v>
      </c>
      <c r="K23" s="14" t="s">
        <v>34</v>
      </c>
      <c r="L23" s="14" t="s">
        <v>34</v>
      </c>
      <c r="N23" s="14" t="s">
        <v>173</v>
      </c>
      <c r="R23" s="15"/>
      <c r="S23" s="15"/>
    </row>
    <row r="24" spans="1:19" s="14" customFormat="1" ht="84" x14ac:dyDescent="0.15">
      <c r="A24" s="36">
        <v>23</v>
      </c>
      <c r="B24" s="14" t="s">
        <v>27</v>
      </c>
      <c r="C24" s="14" t="s">
        <v>272</v>
      </c>
      <c r="D24" s="14" t="s">
        <v>273</v>
      </c>
      <c r="E24" s="14">
        <v>2</v>
      </c>
      <c r="F24" s="14" t="s">
        <v>288</v>
      </c>
      <c r="G24" s="14">
        <v>12</v>
      </c>
      <c r="H24" s="14" t="s">
        <v>293</v>
      </c>
      <c r="I24" s="14" t="s">
        <v>294</v>
      </c>
      <c r="J24" s="14" t="s">
        <v>31</v>
      </c>
      <c r="K24" s="14" t="s">
        <v>33</v>
      </c>
      <c r="L24" s="14" t="s">
        <v>33</v>
      </c>
      <c r="N24" s="14" t="s">
        <v>629</v>
      </c>
      <c r="O24" s="14" t="s">
        <v>632</v>
      </c>
    </row>
    <row r="25" spans="1:19" s="14" customFormat="1" ht="84" x14ac:dyDescent="0.15">
      <c r="A25" s="36">
        <v>71</v>
      </c>
      <c r="B25" s="14" t="s">
        <v>42</v>
      </c>
      <c r="C25" s="14" t="s">
        <v>375</v>
      </c>
      <c r="D25" s="60" t="s">
        <v>44</v>
      </c>
      <c r="E25" s="14">
        <v>2</v>
      </c>
      <c r="F25" s="14" t="s">
        <v>288</v>
      </c>
      <c r="G25" s="14">
        <v>12</v>
      </c>
      <c r="H25" s="14" t="s">
        <v>387</v>
      </c>
      <c r="I25" s="14" t="s">
        <v>388</v>
      </c>
      <c r="J25" s="14" t="s">
        <v>31</v>
      </c>
      <c r="K25" s="14" t="s">
        <v>33</v>
      </c>
      <c r="L25" s="14" t="s">
        <v>33</v>
      </c>
      <c r="N25" s="14" t="s">
        <v>629</v>
      </c>
      <c r="O25" s="14" t="s">
        <v>632</v>
      </c>
    </row>
    <row r="26" spans="1:19" s="14" customFormat="1" ht="112" x14ac:dyDescent="0.15">
      <c r="A26" s="36">
        <v>131</v>
      </c>
      <c r="B26" s="14" t="s">
        <v>487</v>
      </c>
      <c r="C26" s="14" t="s">
        <v>488</v>
      </c>
      <c r="D26" s="59" t="s">
        <v>489</v>
      </c>
      <c r="E26" s="14">
        <v>2</v>
      </c>
      <c r="F26" s="14" t="s">
        <v>288</v>
      </c>
      <c r="G26" s="14">
        <v>12</v>
      </c>
      <c r="H26" s="14" t="s">
        <v>502</v>
      </c>
      <c r="I26" s="14" t="s">
        <v>501</v>
      </c>
      <c r="J26" s="14" t="s">
        <v>31</v>
      </c>
      <c r="N26" s="14" t="s">
        <v>173</v>
      </c>
    </row>
    <row r="27" spans="1:19" s="14" customFormat="1" ht="28" x14ac:dyDescent="0.15">
      <c r="A27" s="36">
        <v>181</v>
      </c>
      <c r="B27" s="14" t="s">
        <v>592</v>
      </c>
      <c r="C27" s="14" t="s">
        <v>593</v>
      </c>
      <c r="D27" s="59" t="s">
        <v>594</v>
      </c>
      <c r="E27" s="14">
        <v>2</v>
      </c>
      <c r="F27" s="14" t="s">
        <v>288</v>
      </c>
      <c r="G27" s="14">
        <v>12</v>
      </c>
      <c r="H27" s="14" t="s">
        <v>602</v>
      </c>
      <c r="J27" s="14" t="s">
        <v>31</v>
      </c>
      <c r="K27"/>
      <c r="M27" s="15"/>
      <c r="N27" s="14" t="s">
        <v>173</v>
      </c>
      <c r="O27" s="14" t="s">
        <v>633</v>
      </c>
    </row>
    <row r="28" spans="1:19" s="14" customFormat="1" ht="14" x14ac:dyDescent="0.15">
      <c r="A28" s="36">
        <v>24</v>
      </c>
      <c r="B28" s="14" t="s">
        <v>27</v>
      </c>
      <c r="C28" s="14" t="s">
        <v>272</v>
      </c>
      <c r="D28" s="14" t="s">
        <v>273</v>
      </c>
      <c r="E28" s="14">
        <v>2</v>
      </c>
      <c r="F28" s="14" t="s">
        <v>288</v>
      </c>
      <c r="G28" s="14">
        <v>14</v>
      </c>
      <c r="H28" s="14" t="s">
        <v>291</v>
      </c>
      <c r="I28" s="14" t="s">
        <v>292</v>
      </c>
      <c r="J28" s="14" t="s">
        <v>31</v>
      </c>
      <c r="K28" s="14" t="s">
        <v>34</v>
      </c>
      <c r="L28" s="14" t="s">
        <v>34</v>
      </c>
      <c r="N28" s="14" t="s">
        <v>173</v>
      </c>
    </row>
    <row r="29" spans="1:19" s="14" customFormat="1" ht="28" x14ac:dyDescent="0.15">
      <c r="A29" s="36">
        <v>78</v>
      </c>
      <c r="B29" s="14" t="s">
        <v>42</v>
      </c>
      <c r="C29" s="14" t="s">
        <v>375</v>
      </c>
      <c r="D29" s="60" t="s">
        <v>44</v>
      </c>
      <c r="E29" s="14">
        <v>2</v>
      </c>
      <c r="F29" s="14" t="s">
        <v>78</v>
      </c>
      <c r="G29" s="14">
        <v>18</v>
      </c>
      <c r="H29" s="14" t="s">
        <v>400</v>
      </c>
      <c r="I29" s="14" t="s">
        <v>401</v>
      </c>
      <c r="J29" s="14" t="s">
        <v>31</v>
      </c>
      <c r="K29" s="14" t="s">
        <v>33</v>
      </c>
      <c r="L29" s="14" t="s">
        <v>33</v>
      </c>
      <c r="N29" s="14" t="s">
        <v>173</v>
      </c>
      <c r="O29" s="14" t="s">
        <v>633</v>
      </c>
    </row>
    <row r="30" spans="1:19" s="14" customFormat="1" ht="42" x14ac:dyDescent="0.15">
      <c r="A30" s="36">
        <v>133</v>
      </c>
      <c r="B30" s="14" t="s">
        <v>487</v>
      </c>
      <c r="C30" s="14" t="s">
        <v>488</v>
      </c>
      <c r="D30" s="59" t="s">
        <v>489</v>
      </c>
      <c r="E30" s="14">
        <v>2</v>
      </c>
      <c r="F30" s="14" t="s">
        <v>78</v>
      </c>
      <c r="G30" s="14">
        <v>18</v>
      </c>
      <c r="H30" s="14" t="s">
        <v>505</v>
      </c>
      <c r="I30" s="14" t="s">
        <v>506</v>
      </c>
      <c r="J30" s="14" t="s">
        <v>31</v>
      </c>
      <c r="K30" s="14" t="s">
        <v>33</v>
      </c>
      <c r="L30" s="14" t="s">
        <v>33</v>
      </c>
      <c r="N30" s="14" t="s">
        <v>173</v>
      </c>
      <c r="O30" s="14" t="s">
        <v>633</v>
      </c>
    </row>
    <row r="31" spans="1:19" s="14" customFormat="1" ht="139" customHeight="1" x14ac:dyDescent="0.15">
      <c r="A31" s="36">
        <v>134</v>
      </c>
      <c r="B31" s="14" t="s">
        <v>487</v>
      </c>
      <c r="C31" s="14" t="s">
        <v>488</v>
      </c>
      <c r="D31" s="59" t="s">
        <v>489</v>
      </c>
      <c r="E31" s="14">
        <v>2</v>
      </c>
      <c r="F31" s="14" t="s">
        <v>78</v>
      </c>
      <c r="G31" s="14">
        <v>19</v>
      </c>
      <c r="H31" s="14" t="s">
        <v>507</v>
      </c>
      <c r="I31" s="14" t="s">
        <v>508</v>
      </c>
      <c r="J31" s="14" t="s">
        <v>31</v>
      </c>
      <c r="K31" s="14" t="s">
        <v>33</v>
      </c>
      <c r="L31" s="14" t="s">
        <v>33</v>
      </c>
      <c r="N31" s="14" t="s">
        <v>173</v>
      </c>
    </row>
    <row r="32" spans="1:19" s="14" customFormat="1" ht="70" x14ac:dyDescent="0.15">
      <c r="A32" s="36">
        <v>122</v>
      </c>
      <c r="B32" s="14" t="s">
        <v>478</v>
      </c>
      <c r="C32" s="14" t="s">
        <v>479</v>
      </c>
      <c r="D32" s="59" t="s">
        <v>480</v>
      </c>
      <c r="E32" s="14">
        <v>2</v>
      </c>
      <c r="F32" s="14" t="s">
        <v>78</v>
      </c>
      <c r="G32" s="14">
        <v>22</v>
      </c>
      <c r="H32" s="14" t="s">
        <v>481</v>
      </c>
      <c r="I32" s="14" t="s">
        <v>482</v>
      </c>
      <c r="J32" s="14" t="s">
        <v>30</v>
      </c>
      <c r="K32" s="14" t="s">
        <v>34</v>
      </c>
      <c r="L32" s="14" t="s">
        <v>34</v>
      </c>
      <c r="N32" s="14" t="s">
        <v>107</v>
      </c>
      <c r="O32" s="14" t="s">
        <v>675</v>
      </c>
    </row>
    <row r="33" spans="1:19" s="14" customFormat="1" ht="173" customHeight="1" x14ac:dyDescent="0.15">
      <c r="A33" s="36">
        <v>25</v>
      </c>
      <c r="B33" s="14" t="s">
        <v>27</v>
      </c>
      <c r="C33" s="14" t="s">
        <v>272</v>
      </c>
      <c r="D33" s="14" t="s">
        <v>273</v>
      </c>
      <c r="E33" s="14">
        <v>2</v>
      </c>
      <c r="F33" s="14" t="s">
        <v>78</v>
      </c>
      <c r="G33" s="14">
        <v>23</v>
      </c>
      <c r="H33" s="14" t="s">
        <v>295</v>
      </c>
      <c r="I33" s="14" t="s">
        <v>296</v>
      </c>
      <c r="J33" s="14" t="s">
        <v>31</v>
      </c>
      <c r="K33" s="14" t="s">
        <v>33</v>
      </c>
      <c r="L33" s="14" t="s">
        <v>33</v>
      </c>
      <c r="N33" s="14" t="s">
        <v>173</v>
      </c>
    </row>
    <row r="34" spans="1:19" s="14" customFormat="1" ht="29" customHeight="1" x14ac:dyDescent="0.15">
      <c r="A34" s="36">
        <v>123</v>
      </c>
      <c r="B34" s="14" t="s">
        <v>478</v>
      </c>
      <c r="C34" s="14" t="s">
        <v>479</v>
      </c>
      <c r="D34" s="59" t="s">
        <v>480</v>
      </c>
      <c r="E34" s="14">
        <v>2</v>
      </c>
      <c r="F34" s="14" t="s">
        <v>78</v>
      </c>
      <c r="G34" s="14">
        <v>23</v>
      </c>
      <c r="H34" s="14" t="s">
        <v>483</v>
      </c>
      <c r="I34" s="14" t="s">
        <v>484</v>
      </c>
      <c r="J34" s="14" t="s">
        <v>31</v>
      </c>
      <c r="K34" s="14" t="s">
        <v>34</v>
      </c>
      <c r="L34" s="14" t="s">
        <v>34</v>
      </c>
      <c r="N34" s="14" t="s">
        <v>173</v>
      </c>
    </row>
    <row r="35" spans="1:19" s="14" customFormat="1" ht="13" customHeight="1" x14ac:dyDescent="0.15">
      <c r="A35" s="36">
        <v>135</v>
      </c>
      <c r="B35" s="14" t="s">
        <v>487</v>
      </c>
      <c r="C35" s="14" t="s">
        <v>488</v>
      </c>
      <c r="D35" s="59" t="s">
        <v>489</v>
      </c>
      <c r="E35" s="14">
        <v>2</v>
      </c>
      <c r="F35" s="14" t="s">
        <v>78</v>
      </c>
      <c r="G35" s="14">
        <v>24</v>
      </c>
      <c r="H35" s="14" t="s">
        <v>509</v>
      </c>
      <c r="I35" s="14" t="s">
        <v>510</v>
      </c>
      <c r="J35" s="14" t="s">
        <v>30</v>
      </c>
      <c r="K35" s="14" t="s">
        <v>33</v>
      </c>
      <c r="L35" s="14" t="s">
        <v>33</v>
      </c>
      <c r="N35" s="14" t="s">
        <v>629</v>
      </c>
      <c r="O35" s="14" t="s">
        <v>676</v>
      </c>
    </row>
    <row r="36" spans="1:19" s="14" customFormat="1" ht="38" customHeight="1" x14ac:dyDescent="0.15">
      <c r="A36" s="36">
        <v>72</v>
      </c>
      <c r="B36" s="14" t="s">
        <v>42</v>
      </c>
      <c r="C36" s="14" t="s">
        <v>375</v>
      </c>
      <c r="D36" s="60" t="s">
        <v>44</v>
      </c>
      <c r="E36" s="14">
        <v>2</v>
      </c>
      <c r="F36" s="14" t="s">
        <v>288</v>
      </c>
      <c r="G36" s="14">
        <v>28</v>
      </c>
      <c r="H36" s="14" t="s">
        <v>389</v>
      </c>
      <c r="I36" s="14" t="s">
        <v>390</v>
      </c>
      <c r="J36" s="14" t="s">
        <v>30</v>
      </c>
      <c r="K36" s="14" t="s">
        <v>33</v>
      </c>
      <c r="L36" s="14" t="s">
        <v>33</v>
      </c>
      <c r="N36" s="14" t="s">
        <v>629</v>
      </c>
      <c r="O36" s="14" t="s">
        <v>677</v>
      </c>
    </row>
    <row r="37" spans="1:19" s="14" customFormat="1" ht="28" x14ac:dyDescent="0.15">
      <c r="A37" s="36">
        <v>1</v>
      </c>
      <c r="B37" s="14" t="s">
        <v>235</v>
      </c>
      <c r="C37" s="14" t="s">
        <v>236</v>
      </c>
      <c r="D37" s="59" t="s">
        <v>237</v>
      </c>
      <c r="E37" s="14">
        <v>2</v>
      </c>
      <c r="F37" s="14" t="str">
        <f>"9.2.1 "</f>
        <v xml:space="preserve">9.2.1 </v>
      </c>
      <c r="G37" s="14">
        <v>29</v>
      </c>
      <c r="H37" s="14" t="s">
        <v>238</v>
      </c>
      <c r="I37" s="14" t="s">
        <v>239</v>
      </c>
      <c r="J37" s="14" t="s">
        <v>31</v>
      </c>
      <c r="K37"/>
      <c r="L37" s="14" t="s">
        <v>34</v>
      </c>
      <c r="N37" s="14" t="s">
        <v>173</v>
      </c>
    </row>
    <row r="38" spans="1:19" s="14" customFormat="1" ht="42" x14ac:dyDescent="0.15">
      <c r="A38" s="36">
        <v>7</v>
      </c>
      <c r="B38" s="14" t="s">
        <v>252</v>
      </c>
      <c r="C38" s="14" t="s">
        <v>253</v>
      </c>
      <c r="D38" s="59" t="s">
        <v>254</v>
      </c>
      <c r="E38" s="14">
        <v>2</v>
      </c>
      <c r="F38" s="14" t="s">
        <v>78</v>
      </c>
      <c r="G38" s="14">
        <v>29</v>
      </c>
      <c r="H38" s="14" t="s">
        <v>255</v>
      </c>
      <c r="I38" s="14" t="s">
        <v>256</v>
      </c>
      <c r="J38" s="14" t="s">
        <v>31</v>
      </c>
      <c r="K38" s="14" t="s">
        <v>37</v>
      </c>
      <c r="L38" s="14" t="s">
        <v>37</v>
      </c>
      <c r="N38" s="14" t="s">
        <v>173</v>
      </c>
    </row>
    <row r="39" spans="1:19" s="14" customFormat="1" ht="42" x14ac:dyDescent="0.15">
      <c r="A39" s="36">
        <v>54</v>
      </c>
      <c r="B39" s="14" t="s">
        <v>346</v>
      </c>
      <c r="C39" s="14" t="s">
        <v>347</v>
      </c>
      <c r="D39" s="59" t="s">
        <v>348</v>
      </c>
      <c r="E39" s="14">
        <v>2</v>
      </c>
      <c r="F39" s="14" t="s">
        <v>78</v>
      </c>
      <c r="G39" s="14">
        <v>29</v>
      </c>
      <c r="H39" s="14" t="s">
        <v>352</v>
      </c>
      <c r="I39" s="14" t="s">
        <v>353</v>
      </c>
      <c r="J39" s="14" t="s">
        <v>31</v>
      </c>
      <c r="K39" s="14" t="s">
        <v>34</v>
      </c>
      <c r="L39" s="14" t="s">
        <v>34</v>
      </c>
      <c r="N39" s="14" t="s">
        <v>629</v>
      </c>
      <c r="O39" s="14" t="s">
        <v>634</v>
      </c>
    </row>
    <row r="40" spans="1:19" s="14" customFormat="1" ht="28" x14ac:dyDescent="0.15">
      <c r="A40" s="36">
        <v>136</v>
      </c>
      <c r="B40" s="14" t="s">
        <v>487</v>
      </c>
      <c r="C40" s="14" t="s">
        <v>488</v>
      </c>
      <c r="D40" s="59" t="s">
        <v>489</v>
      </c>
      <c r="E40" s="14">
        <v>2</v>
      </c>
      <c r="F40" s="14" t="s">
        <v>78</v>
      </c>
      <c r="G40" s="14">
        <v>29</v>
      </c>
      <c r="H40" s="14" t="s">
        <v>511</v>
      </c>
      <c r="I40" s="14" t="s">
        <v>512</v>
      </c>
      <c r="J40" s="14" t="s">
        <v>31</v>
      </c>
      <c r="K40" s="14" t="s">
        <v>33</v>
      </c>
      <c r="L40" s="14" t="s">
        <v>33</v>
      </c>
      <c r="N40" s="14" t="s">
        <v>629</v>
      </c>
      <c r="O40" s="14" t="s">
        <v>634</v>
      </c>
    </row>
    <row r="41" spans="1:19" s="14" customFormat="1" ht="28" x14ac:dyDescent="0.15">
      <c r="A41" s="36">
        <v>26</v>
      </c>
      <c r="B41" s="14" t="s">
        <v>27</v>
      </c>
      <c r="C41" s="14" t="s">
        <v>272</v>
      </c>
      <c r="D41" s="14" t="s">
        <v>273</v>
      </c>
      <c r="E41" s="14">
        <v>2</v>
      </c>
      <c r="F41" s="14" t="s">
        <v>78</v>
      </c>
      <c r="G41" s="14">
        <v>29</v>
      </c>
      <c r="H41" s="14" t="s">
        <v>297</v>
      </c>
      <c r="I41" s="14" t="s">
        <v>298</v>
      </c>
      <c r="J41" s="14" t="s">
        <v>30</v>
      </c>
      <c r="K41" s="14" t="s">
        <v>33</v>
      </c>
      <c r="L41" s="14" t="s">
        <v>33</v>
      </c>
      <c r="N41" s="14" t="s">
        <v>173</v>
      </c>
    </row>
    <row r="42" spans="1:19" s="14" customFormat="1" ht="28" x14ac:dyDescent="0.15">
      <c r="A42" s="36">
        <v>73</v>
      </c>
      <c r="B42" s="14" t="s">
        <v>42</v>
      </c>
      <c r="C42" s="14" t="s">
        <v>375</v>
      </c>
      <c r="D42" s="60" t="s">
        <v>44</v>
      </c>
      <c r="E42" s="14">
        <v>2</v>
      </c>
      <c r="F42" s="14" t="s">
        <v>288</v>
      </c>
      <c r="G42" s="14">
        <v>29</v>
      </c>
      <c r="H42" s="14" t="s">
        <v>391</v>
      </c>
      <c r="I42" s="14" t="s">
        <v>392</v>
      </c>
      <c r="J42" s="14" t="s">
        <v>30</v>
      </c>
      <c r="K42" s="14" t="s">
        <v>33</v>
      </c>
      <c r="L42" s="14" t="s">
        <v>33</v>
      </c>
      <c r="N42" s="14" t="s">
        <v>629</v>
      </c>
      <c r="O42" s="14" t="s">
        <v>634</v>
      </c>
    </row>
    <row r="43" spans="1:19" s="14" customFormat="1" ht="14" x14ac:dyDescent="0.15">
      <c r="A43" s="36">
        <v>79</v>
      </c>
      <c r="B43" s="14" t="s">
        <v>42</v>
      </c>
      <c r="C43" s="14" t="s">
        <v>375</v>
      </c>
      <c r="D43" s="60" t="s">
        <v>44</v>
      </c>
      <c r="E43" s="14">
        <v>3</v>
      </c>
      <c r="F43" s="14" t="s">
        <v>35</v>
      </c>
      <c r="G43" s="14">
        <v>1</v>
      </c>
      <c r="H43" s="14" t="s">
        <v>400</v>
      </c>
      <c r="I43" s="14" t="s">
        <v>402</v>
      </c>
      <c r="J43" s="14" t="s">
        <v>31</v>
      </c>
      <c r="K43" s="14" t="s">
        <v>33</v>
      </c>
      <c r="L43" s="14" t="s">
        <v>33</v>
      </c>
      <c r="N43" s="14" t="s">
        <v>173</v>
      </c>
    </row>
    <row r="44" spans="1:19" s="14" customFormat="1" ht="28" x14ac:dyDescent="0.15">
      <c r="A44" s="36">
        <v>137</v>
      </c>
      <c r="B44" s="14" t="s">
        <v>487</v>
      </c>
      <c r="C44" s="14" t="s">
        <v>488</v>
      </c>
      <c r="D44" s="59" t="s">
        <v>489</v>
      </c>
      <c r="E44" s="14">
        <v>3</v>
      </c>
      <c r="F44" s="14" t="s">
        <v>35</v>
      </c>
      <c r="G44" s="14">
        <v>2</v>
      </c>
      <c r="H44" s="14" t="s">
        <v>513</v>
      </c>
      <c r="I44" s="14" t="s">
        <v>514</v>
      </c>
      <c r="J44" s="14" t="s">
        <v>31</v>
      </c>
      <c r="K44" s="14" t="s">
        <v>33</v>
      </c>
      <c r="L44" s="14" t="s">
        <v>33</v>
      </c>
      <c r="N44" s="14" t="s">
        <v>629</v>
      </c>
      <c r="O44" s="14" t="s">
        <v>635</v>
      </c>
    </row>
    <row r="45" spans="1:19" s="14" customFormat="1" ht="293" x14ac:dyDescent="0.15">
      <c r="A45" s="36">
        <v>138</v>
      </c>
      <c r="B45" s="14" t="s">
        <v>487</v>
      </c>
      <c r="C45" s="14" t="s">
        <v>488</v>
      </c>
      <c r="D45" s="59" t="s">
        <v>489</v>
      </c>
      <c r="E45" s="14">
        <v>3</v>
      </c>
      <c r="F45" s="14" t="s">
        <v>35</v>
      </c>
      <c r="G45" s="14">
        <v>6</v>
      </c>
      <c r="H45" s="14" t="s">
        <v>503</v>
      </c>
      <c r="I45" s="14" t="s">
        <v>504</v>
      </c>
      <c r="J45" s="14" t="s">
        <v>30</v>
      </c>
      <c r="K45" s="14" t="s">
        <v>33</v>
      </c>
      <c r="L45" s="14" t="s">
        <v>33</v>
      </c>
      <c r="N45" s="14" t="s">
        <v>629</v>
      </c>
      <c r="O45" s="14" t="s">
        <v>674</v>
      </c>
    </row>
    <row r="46" spans="1:19" s="14" customFormat="1" ht="28" x14ac:dyDescent="0.15">
      <c r="A46" s="36">
        <v>2</v>
      </c>
      <c r="B46" s="14" t="s">
        <v>235</v>
      </c>
      <c r="C46" s="14" t="s">
        <v>236</v>
      </c>
      <c r="D46" s="59" t="s">
        <v>237</v>
      </c>
      <c r="E46" s="14">
        <v>3</v>
      </c>
      <c r="F46" s="14" t="str">
        <f>"9.2.3"</f>
        <v>9.2.3</v>
      </c>
      <c r="G46" s="14">
        <v>6</v>
      </c>
      <c r="H46" s="14" t="s">
        <v>240</v>
      </c>
      <c r="I46" s="14" t="s">
        <v>241</v>
      </c>
      <c r="J46" s="14" t="s">
        <v>31</v>
      </c>
      <c r="K46"/>
      <c r="L46" s="14" t="s">
        <v>34</v>
      </c>
      <c r="N46" s="14" t="s">
        <v>629</v>
      </c>
      <c r="O46" s="14" t="s">
        <v>296</v>
      </c>
    </row>
    <row r="47" spans="1:19" s="14" customFormat="1" ht="14" x14ac:dyDescent="0.15">
      <c r="A47" s="36">
        <v>27</v>
      </c>
      <c r="B47" s="14" t="s">
        <v>27</v>
      </c>
      <c r="C47" s="14" t="s">
        <v>272</v>
      </c>
      <c r="D47" s="14" t="s">
        <v>273</v>
      </c>
      <c r="E47" s="14">
        <v>3</v>
      </c>
      <c r="F47" s="14" t="s">
        <v>147</v>
      </c>
      <c r="G47" s="14">
        <v>7</v>
      </c>
      <c r="H47" s="14" t="s">
        <v>295</v>
      </c>
      <c r="I47" s="14" t="s">
        <v>296</v>
      </c>
      <c r="J47" s="14" t="s">
        <v>31</v>
      </c>
      <c r="K47" s="14" t="s">
        <v>33</v>
      </c>
      <c r="L47" s="14" t="s">
        <v>33</v>
      </c>
      <c r="N47" s="14" t="s">
        <v>173</v>
      </c>
      <c r="R47" s="15"/>
      <c r="S47" s="15"/>
    </row>
    <row r="48" spans="1:19" s="14" customFormat="1" ht="224" x14ac:dyDescent="0.15">
      <c r="A48" s="36">
        <v>139</v>
      </c>
      <c r="B48" s="14" t="s">
        <v>487</v>
      </c>
      <c r="C48" s="14" t="s">
        <v>488</v>
      </c>
      <c r="D48" s="59" t="s">
        <v>489</v>
      </c>
      <c r="E48" s="14">
        <v>3</v>
      </c>
      <c r="F48" s="14" t="s">
        <v>35</v>
      </c>
      <c r="G48" s="14">
        <v>8</v>
      </c>
      <c r="H48" s="14" t="s">
        <v>509</v>
      </c>
      <c r="I48" s="14" t="s">
        <v>510</v>
      </c>
      <c r="J48" s="14" t="s">
        <v>30</v>
      </c>
      <c r="K48" s="14" t="s">
        <v>33</v>
      </c>
      <c r="L48" s="14" t="s">
        <v>33</v>
      </c>
      <c r="N48" s="14" t="s">
        <v>629</v>
      </c>
      <c r="O48" s="14" t="s">
        <v>676</v>
      </c>
    </row>
    <row r="49" spans="1:19" s="14" customFormat="1" ht="28" x14ac:dyDescent="0.15">
      <c r="A49" s="36">
        <v>74</v>
      </c>
      <c r="B49" s="14" t="s">
        <v>42</v>
      </c>
      <c r="C49" s="14" t="s">
        <v>375</v>
      </c>
      <c r="D49" s="60" t="s">
        <v>44</v>
      </c>
      <c r="E49" s="14">
        <v>3</v>
      </c>
      <c r="F49" s="14" t="s">
        <v>35</v>
      </c>
      <c r="G49" s="14">
        <v>12</v>
      </c>
      <c r="H49" s="14" t="s">
        <v>389</v>
      </c>
      <c r="I49" s="14" t="s">
        <v>393</v>
      </c>
      <c r="J49" s="14" t="s">
        <v>30</v>
      </c>
      <c r="K49" s="14" t="s">
        <v>33</v>
      </c>
      <c r="L49" s="14" t="s">
        <v>33</v>
      </c>
      <c r="N49" s="14" t="s">
        <v>173</v>
      </c>
    </row>
    <row r="50" spans="1:19" s="14" customFormat="1" ht="28" x14ac:dyDescent="0.15">
      <c r="A50" s="36">
        <v>55</v>
      </c>
      <c r="B50" s="14" t="s">
        <v>346</v>
      </c>
      <c r="C50" s="14" t="s">
        <v>347</v>
      </c>
      <c r="D50" s="59" t="s">
        <v>348</v>
      </c>
      <c r="E50" s="14">
        <v>3</v>
      </c>
      <c r="F50" s="14" t="s">
        <v>35</v>
      </c>
      <c r="G50" s="14">
        <v>13</v>
      </c>
      <c r="H50" s="14" t="s">
        <v>354</v>
      </c>
      <c r="I50" s="14" t="s">
        <v>355</v>
      </c>
      <c r="J50" s="14" t="s">
        <v>31</v>
      </c>
      <c r="K50" s="14" t="s">
        <v>34</v>
      </c>
      <c r="L50" s="14" t="s">
        <v>34</v>
      </c>
      <c r="N50" s="14" t="s">
        <v>629</v>
      </c>
      <c r="O50" s="14" t="s">
        <v>636</v>
      </c>
    </row>
    <row r="51" spans="1:19" s="14" customFormat="1" ht="28" x14ac:dyDescent="0.15">
      <c r="A51" s="36">
        <v>80</v>
      </c>
      <c r="B51" s="14" t="s">
        <v>42</v>
      </c>
      <c r="C51" s="14" t="s">
        <v>375</v>
      </c>
      <c r="D51" s="60" t="s">
        <v>44</v>
      </c>
      <c r="E51" s="14">
        <v>3</v>
      </c>
      <c r="F51" s="14" t="s">
        <v>299</v>
      </c>
      <c r="G51" s="14">
        <v>18</v>
      </c>
      <c r="H51" s="14" t="s">
        <v>400</v>
      </c>
      <c r="I51" s="14" t="s">
        <v>403</v>
      </c>
      <c r="J51" s="14" t="s">
        <v>31</v>
      </c>
      <c r="K51" s="14" t="s">
        <v>33</v>
      </c>
      <c r="L51" s="14" t="s">
        <v>33</v>
      </c>
      <c r="N51" s="14" t="s">
        <v>629</v>
      </c>
      <c r="O51" s="14" t="s">
        <v>637</v>
      </c>
    </row>
    <row r="52" spans="1:19" s="14" customFormat="1" ht="14" x14ac:dyDescent="0.15">
      <c r="A52" s="36">
        <v>140</v>
      </c>
      <c r="B52" s="14" t="s">
        <v>487</v>
      </c>
      <c r="C52" s="14" t="s">
        <v>488</v>
      </c>
      <c r="D52" s="59" t="s">
        <v>489</v>
      </c>
      <c r="E52" s="14">
        <v>3</v>
      </c>
      <c r="F52" s="14" t="s">
        <v>299</v>
      </c>
      <c r="G52" s="14">
        <v>18</v>
      </c>
      <c r="H52" s="14" t="s">
        <v>515</v>
      </c>
      <c r="I52" s="14" t="s">
        <v>516</v>
      </c>
      <c r="J52" s="14" t="s">
        <v>31</v>
      </c>
      <c r="K52" s="14" t="s">
        <v>33</v>
      </c>
      <c r="L52" s="14" t="s">
        <v>33</v>
      </c>
      <c r="N52" s="14" t="s">
        <v>173</v>
      </c>
    </row>
    <row r="53" spans="1:19" s="14" customFormat="1" ht="112" x14ac:dyDescent="0.15">
      <c r="A53" s="36">
        <v>141</v>
      </c>
      <c r="B53" s="14" t="s">
        <v>487</v>
      </c>
      <c r="C53" s="14" t="s">
        <v>488</v>
      </c>
      <c r="D53" s="59" t="s">
        <v>489</v>
      </c>
      <c r="E53" s="14">
        <v>3</v>
      </c>
      <c r="F53" s="14" t="s">
        <v>299</v>
      </c>
      <c r="G53" s="14">
        <v>20</v>
      </c>
      <c r="H53" s="14" t="s">
        <v>517</v>
      </c>
      <c r="J53" s="14" t="s">
        <v>30</v>
      </c>
      <c r="K53" s="14" t="s">
        <v>33</v>
      </c>
      <c r="L53" s="14" t="s">
        <v>33</v>
      </c>
      <c r="N53" s="14" t="s">
        <v>629</v>
      </c>
      <c r="O53" s="14" t="s">
        <v>640</v>
      </c>
    </row>
    <row r="54" spans="1:19" s="14" customFormat="1" ht="42" x14ac:dyDescent="0.15">
      <c r="A54" s="36">
        <v>75</v>
      </c>
      <c r="B54" s="14" t="s">
        <v>42</v>
      </c>
      <c r="C54" s="14" t="s">
        <v>375</v>
      </c>
      <c r="D54" s="60" t="s">
        <v>44</v>
      </c>
      <c r="E54" s="14">
        <v>3</v>
      </c>
      <c r="F54" s="14" t="s">
        <v>299</v>
      </c>
      <c r="G54" s="14">
        <v>22</v>
      </c>
      <c r="H54" s="14" t="s">
        <v>394</v>
      </c>
      <c r="I54" s="14" t="s">
        <v>395</v>
      </c>
      <c r="J54" s="14" t="s">
        <v>31</v>
      </c>
      <c r="K54" s="14" t="s">
        <v>33</v>
      </c>
      <c r="L54" s="14" t="s">
        <v>33</v>
      </c>
      <c r="N54" s="14" t="s">
        <v>629</v>
      </c>
      <c r="O54" s="14" t="s">
        <v>640</v>
      </c>
    </row>
    <row r="55" spans="1:19" s="14" customFormat="1" ht="42" x14ac:dyDescent="0.15">
      <c r="A55" s="36">
        <v>28</v>
      </c>
      <c r="B55" s="14" t="s">
        <v>27</v>
      </c>
      <c r="C55" s="14" t="s">
        <v>272</v>
      </c>
      <c r="D55" s="14" t="s">
        <v>273</v>
      </c>
      <c r="E55" s="14">
        <v>3</v>
      </c>
      <c r="F55" s="14" t="s">
        <v>299</v>
      </c>
      <c r="G55" s="14">
        <v>22</v>
      </c>
      <c r="H55" s="14" t="s">
        <v>300</v>
      </c>
      <c r="I55" s="14" t="s">
        <v>301</v>
      </c>
      <c r="J55" s="14" t="s">
        <v>30</v>
      </c>
      <c r="K55" s="14" t="s">
        <v>33</v>
      </c>
      <c r="L55" s="14" t="s">
        <v>33</v>
      </c>
      <c r="N55" s="14" t="s">
        <v>629</v>
      </c>
      <c r="O55" s="14" t="s">
        <v>640</v>
      </c>
    </row>
    <row r="56" spans="1:19" s="14" customFormat="1" ht="28" x14ac:dyDescent="0.15">
      <c r="A56" s="36">
        <v>76</v>
      </c>
      <c r="B56" s="14" t="s">
        <v>42</v>
      </c>
      <c r="C56" s="14" t="s">
        <v>375</v>
      </c>
      <c r="D56" s="60" t="s">
        <v>44</v>
      </c>
      <c r="E56" s="14">
        <v>3</v>
      </c>
      <c r="F56" s="14" t="s">
        <v>299</v>
      </c>
      <c r="G56" s="14">
        <v>30</v>
      </c>
      <c r="H56" s="14" t="s">
        <v>396</v>
      </c>
      <c r="I56" s="14" t="s">
        <v>397</v>
      </c>
      <c r="J56" s="14" t="s">
        <v>31</v>
      </c>
      <c r="K56" s="14" t="s">
        <v>33</v>
      </c>
      <c r="L56" s="14" t="s">
        <v>33</v>
      </c>
      <c r="N56" s="14" t="s">
        <v>629</v>
      </c>
      <c r="O56" s="14" t="s">
        <v>638</v>
      </c>
    </row>
    <row r="57" spans="1:19" s="14" customFormat="1" ht="28" x14ac:dyDescent="0.15">
      <c r="A57" s="36">
        <v>29</v>
      </c>
      <c r="B57" s="14" t="s">
        <v>27</v>
      </c>
      <c r="C57" s="14" t="s">
        <v>272</v>
      </c>
      <c r="D57" s="14" t="s">
        <v>273</v>
      </c>
      <c r="E57" s="14">
        <v>3</v>
      </c>
      <c r="F57" s="14" t="s">
        <v>299</v>
      </c>
      <c r="G57" s="14">
        <v>30</v>
      </c>
      <c r="H57" s="14" t="s">
        <v>302</v>
      </c>
      <c r="I57" s="14" t="s">
        <v>303</v>
      </c>
      <c r="J57" s="14" t="s">
        <v>30</v>
      </c>
      <c r="K57" s="14" t="s">
        <v>33</v>
      </c>
      <c r="L57" s="14" t="s">
        <v>33</v>
      </c>
      <c r="N57" s="14" t="s">
        <v>629</v>
      </c>
      <c r="O57" s="14" t="s">
        <v>638</v>
      </c>
      <c r="R57" s="15"/>
      <c r="S57" s="15"/>
    </row>
    <row r="58" spans="1:19" s="14" customFormat="1" ht="112" x14ac:dyDescent="0.15">
      <c r="A58" s="36">
        <v>30</v>
      </c>
      <c r="B58" s="14" t="s">
        <v>27</v>
      </c>
      <c r="C58" s="14" t="s">
        <v>272</v>
      </c>
      <c r="D58" s="14" t="s">
        <v>273</v>
      </c>
      <c r="E58" s="14">
        <v>3</v>
      </c>
      <c r="F58" s="14" t="s">
        <v>299</v>
      </c>
      <c r="G58" s="14">
        <v>33</v>
      </c>
      <c r="H58" s="14" t="s">
        <v>304</v>
      </c>
      <c r="I58" s="14" t="s">
        <v>305</v>
      </c>
      <c r="J58" s="14" t="s">
        <v>30</v>
      </c>
      <c r="K58" s="14" t="s">
        <v>33</v>
      </c>
      <c r="L58" s="14" t="s">
        <v>33</v>
      </c>
      <c r="N58" s="14" t="s">
        <v>629</v>
      </c>
      <c r="O58" s="14" t="s">
        <v>678</v>
      </c>
      <c r="R58" s="15"/>
      <c r="S58" s="15"/>
    </row>
    <row r="59" spans="1:19" s="14" customFormat="1" ht="28" x14ac:dyDescent="0.15">
      <c r="A59" s="36">
        <v>77</v>
      </c>
      <c r="B59" s="14" t="s">
        <v>42</v>
      </c>
      <c r="C59" s="14" t="s">
        <v>375</v>
      </c>
      <c r="D59" s="60" t="s">
        <v>44</v>
      </c>
      <c r="E59" s="14">
        <v>3</v>
      </c>
      <c r="F59" s="14" t="s">
        <v>299</v>
      </c>
      <c r="G59" s="14">
        <v>38</v>
      </c>
      <c r="H59" s="14" t="s">
        <v>398</v>
      </c>
      <c r="I59" s="14" t="s">
        <v>399</v>
      </c>
      <c r="J59" s="14" t="s">
        <v>31</v>
      </c>
      <c r="K59" s="14" t="s">
        <v>33</v>
      </c>
      <c r="L59" s="14" t="s">
        <v>33</v>
      </c>
      <c r="N59" s="14" t="s">
        <v>629</v>
      </c>
      <c r="O59" s="14" t="s">
        <v>639</v>
      </c>
    </row>
    <row r="60" spans="1:19" s="14" customFormat="1" ht="28" x14ac:dyDescent="0.15">
      <c r="A60" s="36">
        <v>31</v>
      </c>
      <c r="B60" s="14" t="s">
        <v>27</v>
      </c>
      <c r="C60" s="14" t="s">
        <v>272</v>
      </c>
      <c r="D60" s="14" t="s">
        <v>273</v>
      </c>
      <c r="E60" s="14">
        <v>3</v>
      </c>
      <c r="F60" s="14" t="s">
        <v>299</v>
      </c>
      <c r="G60" s="14">
        <v>38</v>
      </c>
      <c r="H60" s="14" t="s">
        <v>306</v>
      </c>
      <c r="I60" s="14" t="s">
        <v>307</v>
      </c>
      <c r="J60" s="14" t="s">
        <v>30</v>
      </c>
      <c r="K60" s="14" t="s">
        <v>33</v>
      </c>
      <c r="L60" s="14" t="s">
        <v>33</v>
      </c>
      <c r="N60" s="14" t="s">
        <v>629</v>
      </c>
      <c r="O60" s="14" t="s">
        <v>639</v>
      </c>
      <c r="R60" s="15"/>
      <c r="S60" s="15"/>
    </row>
    <row r="61" spans="1:19" s="14" customFormat="1" ht="14" x14ac:dyDescent="0.15">
      <c r="A61" s="36">
        <v>81</v>
      </c>
      <c r="B61" s="14" t="s">
        <v>42</v>
      </c>
      <c r="C61" s="14" t="s">
        <v>375</v>
      </c>
      <c r="D61" s="60" t="s">
        <v>44</v>
      </c>
      <c r="E61" s="14">
        <v>3</v>
      </c>
      <c r="F61" s="14" t="s">
        <v>308</v>
      </c>
      <c r="G61" s="14">
        <v>41</v>
      </c>
      <c r="H61" s="14" t="s">
        <v>400</v>
      </c>
      <c r="I61" s="14" t="s">
        <v>404</v>
      </c>
      <c r="J61" s="14" t="s">
        <v>31</v>
      </c>
      <c r="K61" s="14" t="s">
        <v>33</v>
      </c>
      <c r="L61" s="14" t="s">
        <v>33</v>
      </c>
      <c r="N61" s="14" t="s">
        <v>173</v>
      </c>
    </row>
    <row r="62" spans="1:19" s="14" customFormat="1" ht="112" x14ac:dyDescent="0.15">
      <c r="A62" s="36">
        <v>142</v>
      </c>
      <c r="B62" s="14" t="s">
        <v>487</v>
      </c>
      <c r="C62" s="14" t="s">
        <v>488</v>
      </c>
      <c r="D62" s="59" t="s">
        <v>489</v>
      </c>
      <c r="E62" s="14">
        <v>3</v>
      </c>
      <c r="F62" s="14" t="s">
        <v>308</v>
      </c>
      <c r="G62" s="14">
        <v>43</v>
      </c>
      <c r="H62" s="14" t="s">
        <v>518</v>
      </c>
      <c r="I62" s="14" t="s">
        <v>519</v>
      </c>
      <c r="J62" s="14" t="s">
        <v>30</v>
      </c>
      <c r="K62" s="14" t="s">
        <v>33</v>
      </c>
      <c r="L62" s="14" t="s">
        <v>33</v>
      </c>
      <c r="N62" s="14" t="s">
        <v>629</v>
      </c>
      <c r="O62" s="14" t="s">
        <v>641</v>
      </c>
    </row>
    <row r="63" spans="1:19" s="14" customFormat="1" ht="112" x14ac:dyDescent="0.15">
      <c r="A63" s="36">
        <v>32</v>
      </c>
      <c r="B63" s="14" t="s">
        <v>27</v>
      </c>
      <c r="C63" s="14" t="s">
        <v>272</v>
      </c>
      <c r="D63" s="14" t="s">
        <v>273</v>
      </c>
      <c r="E63" s="14">
        <v>4</v>
      </c>
      <c r="F63" s="14" t="s">
        <v>308</v>
      </c>
      <c r="G63" s="14">
        <v>3</v>
      </c>
      <c r="H63" s="14" t="s">
        <v>309</v>
      </c>
      <c r="I63" s="14" t="s">
        <v>310</v>
      </c>
      <c r="J63" s="14" t="s">
        <v>31</v>
      </c>
      <c r="K63" s="14" t="s">
        <v>33</v>
      </c>
      <c r="L63" s="14" t="s">
        <v>33</v>
      </c>
      <c r="N63" s="14" t="s">
        <v>629</v>
      </c>
      <c r="O63" s="14" t="s">
        <v>641</v>
      </c>
      <c r="R63" s="15"/>
      <c r="S63" s="15"/>
    </row>
    <row r="64" spans="1:19" s="14" customFormat="1" ht="98" x14ac:dyDescent="0.15">
      <c r="A64" s="36">
        <v>33</v>
      </c>
      <c r="B64" s="14" t="s">
        <v>27</v>
      </c>
      <c r="C64" s="14" t="s">
        <v>272</v>
      </c>
      <c r="D64" s="14" t="s">
        <v>273</v>
      </c>
      <c r="E64" s="14">
        <v>4</v>
      </c>
      <c r="F64" s="14" t="s">
        <v>308</v>
      </c>
      <c r="G64" s="14">
        <v>13</v>
      </c>
      <c r="H64" s="14" t="s">
        <v>311</v>
      </c>
      <c r="I64" s="14" t="s">
        <v>312</v>
      </c>
      <c r="J64" s="14" t="s">
        <v>30</v>
      </c>
      <c r="K64" s="14" t="s">
        <v>33</v>
      </c>
      <c r="L64" s="14" t="s">
        <v>33</v>
      </c>
      <c r="N64" s="14" t="s">
        <v>629</v>
      </c>
      <c r="O64" s="14" t="s">
        <v>678</v>
      </c>
      <c r="R64" s="15"/>
      <c r="S64" s="15"/>
    </row>
    <row r="65" spans="1:19" s="14" customFormat="1" ht="70" x14ac:dyDescent="0.15">
      <c r="A65" s="36">
        <v>56</v>
      </c>
      <c r="B65" s="14" t="s">
        <v>346</v>
      </c>
      <c r="C65" s="14" t="s">
        <v>347</v>
      </c>
      <c r="D65" s="59" t="s">
        <v>348</v>
      </c>
      <c r="E65" s="14">
        <v>4</v>
      </c>
      <c r="F65" s="14" t="s">
        <v>135</v>
      </c>
      <c r="G65" s="14">
        <v>20</v>
      </c>
      <c r="H65" s="14" t="s">
        <v>356</v>
      </c>
      <c r="I65" s="14" t="s">
        <v>357</v>
      </c>
      <c r="J65" s="14" t="s">
        <v>31</v>
      </c>
      <c r="K65" s="14" t="s">
        <v>34</v>
      </c>
      <c r="L65" s="14" t="s">
        <v>34</v>
      </c>
      <c r="N65" s="14" t="s">
        <v>629</v>
      </c>
      <c r="O65" s="14" t="s">
        <v>642</v>
      </c>
    </row>
    <row r="66" spans="1:19" s="14" customFormat="1" ht="70" x14ac:dyDescent="0.15">
      <c r="A66" s="36">
        <v>82</v>
      </c>
      <c r="B66" s="14" t="s">
        <v>42</v>
      </c>
      <c r="C66" s="14" t="s">
        <v>375</v>
      </c>
      <c r="D66" s="60" t="s">
        <v>44</v>
      </c>
      <c r="E66" s="14">
        <v>4</v>
      </c>
      <c r="F66" s="14">
        <v>9.3000000000000007</v>
      </c>
      <c r="G66" s="14">
        <v>22</v>
      </c>
      <c r="H66" s="14" t="s">
        <v>405</v>
      </c>
      <c r="I66" s="14" t="s">
        <v>679</v>
      </c>
      <c r="J66" s="14" t="s">
        <v>30</v>
      </c>
      <c r="K66" s="14" t="s">
        <v>33</v>
      </c>
      <c r="L66" s="14" t="s">
        <v>33</v>
      </c>
      <c r="N66" s="14" t="s">
        <v>173</v>
      </c>
    </row>
    <row r="67" spans="1:19" s="14" customFormat="1" ht="126" x14ac:dyDescent="0.15">
      <c r="A67" s="36">
        <v>143</v>
      </c>
      <c r="B67" s="14" t="s">
        <v>487</v>
      </c>
      <c r="C67" s="14" t="s">
        <v>488</v>
      </c>
      <c r="D67" s="59" t="s">
        <v>489</v>
      </c>
      <c r="E67" s="14">
        <v>4</v>
      </c>
      <c r="F67" s="14">
        <v>9.3000000000000007</v>
      </c>
      <c r="G67" s="14">
        <v>22</v>
      </c>
      <c r="H67" s="14" t="s">
        <v>520</v>
      </c>
      <c r="I67" s="14" t="s">
        <v>521</v>
      </c>
      <c r="J67" s="14" t="s">
        <v>30</v>
      </c>
      <c r="K67" s="14" t="s">
        <v>33</v>
      </c>
      <c r="L67" s="14" t="s">
        <v>33</v>
      </c>
      <c r="N67" s="14" t="s">
        <v>629</v>
      </c>
      <c r="O67" s="14" t="s">
        <v>680</v>
      </c>
    </row>
    <row r="68" spans="1:19" s="14" customFormat="1" ht="28" x14ac:dyDescent="0.15">
      <c r="A68" s="36">
        <v>34</v>
      </c>
      <c r="B68" s="14" t="s">
        <v>27</v>
      </c>
      <c r="C68" s="14" t="s">
        <v>272</v>
      </c>
      <c r="D68" s="14" t="s">
        <v>273</v>
      </c>
      <c r="E68" s="14">
        <v>4</v>
      </c>
      <c r="F68" s="14" t="s">
        <v>135</v>
      </c>
      <c r="G68" s="14">
        <v>22</v>
      </c>
      <c r="H68" s="14" t="s">
        <v>309</v>
      </c>
      <c r="I68" s="14" t="s">
        <v>310</v>
      </c>
      <c r="J68" s="14" t="s">
        <v>31</v>
      </c>
      <c r="K68" s="14" t="s">
        <v>33</v>
      </c>
      <c r="L68" s="14" t="s">
        <v>33</v>
      </c>
      <c r="N68" s="14" t="s">
        <v>629</v>
      </c>
      <c r="O68" s="14" t="s">
        <v>643</v>
      </c>
      <c r="R68" s="15"/>
      <c r="S68" s="15"/>
    </row>
    <row r="69" spans="1:19" s="14" customFormat="1" ht="42" x14ac:dyDescent="0.15">
      <c r="A69" s="36">
        <v>3</v>
      </c>
      <c r="B69" s="14" t="s">
        <v>235</v>
      </c>
      <c r="C69" s="14" t="s">
        <v>236</v>
      </c>
      <c r="D69" s="59" t="s">
        <v>237</v>
      </c>
      <c r="E69" s="14">
        <v>4</v>
      </c>
      <c r="F69" s="14" t="str">
        <f>"9.3.2"</f>
        <v>9.3.2</v>
      </c>
      <c r="G69" s="14">
        <v>27</v>
      </c>
      <c r="H69" s="14" t="s">
        <v>242</v>
      </c>
      <c r="I69" s="14" t="s">
        <v>243</v>
      </c>
      <c r="J69" s="14" t="s">
        <v>31</v>
      </c>
      <c r="K69"/>
      <c r="L69" s="14" t="s">
        <v>34</v>
      </c>
      <c r="N69" s="14" t="s">
        <v>629</v>
      </c>
      <c r="O69" s="14" t="s">
        <v>644</v>
      </c>
    </row>
    <row r="70" spans="1:19" s="14" customFormat="1" ht="42" x14ac:dyDescent="0.15">
      <c r="A70" s="36">
        <v>8</v>
      </c>
      <c r="B70" s="14" t="s">
        <v>252</v>
      </c>
      <c r="C70" s="14" t="s">
        <v>253</v>
      </c>
      <c r="D70" s="59" t="s">
        <v>254</v>
      </c>
      <c r="E70" s="14">
        <v>4</v>
      </c>
      <c r="F70" s="14">
        <v>9.3000000000000007</v>
      </c>
      <c r="G70" s="14">
        <v>27</v>
      </c>
      <c r="H70" s="14" t="s">
        <v>257</v>
      </c>
      <c r="I70" s="14" t="s">
        <v>258</v>
      </c>
      <c r="J70" s="14" t="s">
        <v>31</v>
      </c>
      <c r="K70" s="14" t="s">
        <v>37</v>
      </c>
      <c r="L70" s="14" t="s">
        <v>37</v>
      </c>
      <c r="N70" s="14" t="s">
        <v>629</v>
      </c>
      <c r="O70" s="14" t="s">
        <v>644</v>
      </c>
    </row>
    <row r="71" spans="1:19" s="14" customFormat="1" ht="42" x14ac:dyDescent="0.15">
      <c r="A71" s="36">
        <v>35</v>
      </c>
      <c r="B71" s="14" t="s">
        <v>27</v>
      </c>
      <c r="C71" s="14" t="s">
        <v>272</v>
      </c>
      <c r="D71" s="14" t="s">
        <v>273</v>
      </c>
      <c r="E71" s="14">
        <v>4</v>
      </c>
      <c r="F71" s="14" t="s">
        <v>135</v>
      </c>
      <c r="G71" s="14">
        <v>27</v>
      </c>
      <c r="H71" s="14" t="s">
        <v>313</v>
      </c>
      <c r="I71" s="14" t="s">
        <v>314</v>
      </c>
      <c r="J71" s="14" t="s">
        <v>31</v>
      </c>
      <c r="K71" s="14" t="s">
        <v>33</v>
      </c>
      <c r="L71" s="14" t="s">
        <v>33</v>
      </c>
      <c r="N71" s="14" t="s">
        <v>629</v>
      </c>
      <c r="O71" s="14" t="s">
        <v>644</v>
      </c>
      <c r="R71" s="15"/>
      <c r="S71" s="15"/>
    </row>
    <row r="72" spans="1:19" s="14" customFormat="1" ht="168" x14ac:dyDescent="0.15">
      <c r="A72" s="36">
        <v>144</v>
      </c>
      <c r="B72" s="14" t="s">
        <v>487</v>
      </c>
      <c r="C72" s="14" t="s">
        <v>488</v>
      </c>
      <c r="D72" s="59" t="s">
        <v>489</v>
      </c>
      <c r="E72" s="14">
        <v>4</v>
      </c>
      <c r="F72" s="14" t="s">
        <v>135</v>
      </c>
      <c r="G72" s="14">
        <v>27</v>
      </c>
      <c r="H72" s="14" t="s">
        <v>522</v>
      </c>
      <c r="I72" s="14" t="s">
        <v>523</v>
      </c>
      <c r="J72" s="14" t="s">
        <v>30</v>
      </c>
      <c r="K72" s="14" t="s">
        <v>33</v>
      </c>
      <c r="L72" s="14" t="s">
        <v>33</v>
      </c>
      <c r="N72" s="14" t="s">
        <v>629</v>
      </c>
      <c r="O72" s="14" t="s">
        <v>644</v>
      </c>
    </row>
    <row r="73" spans="1:19" s="14" customFormat="1" ht="98" x14ac:dyDescent="0.15">
      <c r="A73" s="36">
        <v>36</v>
      </c>
      <c r="B73" s="14" t="s">
        <v>27</v>
      </c>
      <c r="C73" s="14" t="s">
        <v>272</v>
      </c>
      <c r="D73" s="14" t="s">
        <v>273</v>
      </c>
      <c r="E73" s="14">
        <v>4</v>
      </c>
      <c r="F73" s="14" t="s">
        <v>135</v>
      </c>
      <c r="G73" s="14">
        <v>29</v>
      </c>
      <c r="H73" s="14" t="s">
        <v>315</v>
      </c>
      <c r="I73" s="14" t="s">
        <v>316</v>
      </c>
      <c r="J73" s="14" t="s">
        <v>30</v>
      </c>
      <c r="K73" s="14" t="s">
        <v>33</v>
      </c>
      <c r="L73" s="14" t="s">
        <v>33</v>
      </c>
      <c r="N73" s="14" t="s">
        <v>629</v>
      </c>
      <c r="O73" s="14" t="s">
        <v>644</v>
      </c>
      <c r="R73" s="15"/>
      <c r="S73" s="15"/>
    </row>
    <row r="74" spans="1:19" s="14" customFormat="1" ht="70" x14ac:dyDescent="0.15">
      <c r="A74" s="36">
        <v>182</v>
      </c>
      <c r="B74" s="14" t="s">
        <v>592</v>
      </c>
      <c r="C74" s="14" t="s">
        <v>593</v>
      </c>
      <c r="D74" s="59" t="s">
        <v>594</v>
      </c>
      <c r="E74" s="14">
        <v>4</v>
      </c>
      <c r="F74" s="14" t="s">
        <v>86</v>
      </c>
      <c r="G74" s="14">
        <v>31</v>
      </c>
      <c r="H74" s="14" t="s">
        <v>603</v>
      </c>
      <c r="J74" s="14" t="s">
        <v>30</v>
      </c>
      <c r="K74"/>
      <c r="M74" s="15"/>
      <c r="N74" s="14" t="s">
        <v>629</v>
      </c>
      <c r="O74" s="14" t="s">
        <v>681</v>
      </c>
    </row>
    <row r="75" spans="1:19" s="14" customFormat="1" ht="70" x14ac:dyDescent="0.15">
      <c r="A75" s="36">
        <v>9</v>
      </c>
      <c r="B75" s="14" t="s">
        <v>252</v>
      </c>
      <c r="C75" s="14" t="s">
        <v>253</v>
      </c>
      <c r="D75" s="59" t="s">
        <v>254</v>
      </c>
      <c r="E75" s="14">
        <v>4</v>
      </c>
      <c r="F75" s="14" t="s">
        <v>86</v>
      </c>
      <c r="G75" s="14">
        <v>35</v>
      </c>
      <c r="H75" s="14" t="s">
        <v>259</v>
      </c>
      <c r="I75" s="14" t="s">
        <v>260</v>
      </c>
      <c r="J75" s="14" t="s">
        <v>31</v>
      </c>
      <c r="K75" s="14" t="s">
        <v>37</v>
      </c>
      <c r="L75" s="14" t="s">
        <v>37</v>
      </c>
      <c r="N75" s="14" t="s">
        <v>107</v>
      </c>
      <c r="O75" s="14" t="s">
        <v>645</v>
      </c>
    </row>
    <row r="76" spans="1:19" s="14" customFormat="1" ht="28" x14ac:dyDescent="0.15">
      <c r="A76" s="36">
        <v>37</v>
      </c>
      <c r="B76" s="14" t="s">
        <v>27</v>
      </c>
      <c r="C76" s="14" t="s">
        <v>272</v>
      </c>
      <c r="D76" s="14" t="s">
        <v>273</v>
      </c>
      <c r="E76" s="14">
        <v>4</v>
      </c>
      <c r="F76" s="14" t="s">
        <v>86</v>
      </c>
      <c r="G76" s="14">
        <v>37</v>
      </c>
      <c r="H76" s="14" t="s">
        <v>317</v>
      </c>
      <c r="I76" s="14" t="s">
        <v>318</v>
      </c>
      <c r="J76" s="14" t="s">
        <v>30</v>
      </c>
      <c r="K76" s="14" t="s">
        <v>33</v>
      </c>
      <c r="L76" s="14" t="s">
        <v>33</v>
      </c>
      <c r="N76" s="14" t="s">
        <v>173</v>
      </c>
      <c r="R76" s="15"/>
      <c r="S76" s="15"/>
    </row>
    <row r="77" spans="1:19" s="14" customFormat="1" ht="70" x14ac:dyDescent="0.15">
      <c r="A77" s="36">
        <v>83</v>
      </c>
      <c r="B77" s="14" t="s">
        <v>42</v>
      </c>
      <c r="C77" s="14" t="s">
        <v>375</v>
      </c>
      <c r="D77" s="60" t="s">
        <v>44</v>
      </c>
      <c r="E77" s="14">
        <v>4</v>
      </c>
      <c r="F77" s="14" t="s">
        <v>86</v>
      </c>
      <c r="G77" s="14">
        <v>38</v>
      </c>
      <c r="H77" s="14" t="s">
        <v>406</v>
      </c>
      <c r="I77" s="14" t="s">
        <v>407</v>
      </c>
      <c r="J77" s="14" t="s">
        <v>30</v>
      </c>
      <c r="K77" s="14" t="s">
        <v>33</v>
      </c>
      <c r="L77" s="14" t="s">
        <v>33</v>
      </c>
      <c r="N77" s="14" t="s">
        <v>629</v>
      </c>
      <c r="O77" s="14" t="s">
        <v>681</v>
      </c>
    </row>
    <row r="78" spans="1:19" s="14" customFormat="1" ht="42" x14ac:dyDescent="0.15">
      <c r="A78" s="36">
        <v>10</v>
      </c>
      <c r="B78" s="14" t="s">
        <v>252</v>
      </c>
      <c r="C78" s="14" t="s">
        <v>253</v>
      </c>
      <c r="D78" s="59" t="s">
        <v>254</v>
      </c>
      <c r="E78" s="14">
        <v>5</v>
      </c>
      <c r="F78" s="14" t="s">
        <v>147</v>
      </c>
      <c r="G78" s="14">
        <v>11</v>
      </c>
      <c r="H78" s="14" t="s">
        <v>261</v>
      </c>
      <c r="I78" s="14" t="s">
        <v>262</v>
      </c>
      <c r="J78" s="14" t="s">
        <v>31</v>
      </c>
      <c r="K78" s="14" t="s">
        <v>263</v>
      </c>
      <c r="L78" s="14" t="s">
        <v>263</v>
      </c>
      <c r="N78" s="14" t="s">
        <v>629</v>
      </c>
      <c r="O78" s="14" t="s">
        <v>410</v>
      </c>
    </row>
    <row r="79" spans="1:19" s="14" customFormat="1" ht="14" x14ac:dyDescent="0.15">
      <c r="A79" s="36">
        <v>85</v>
      </c>
      <c r="B79" s="14" t="s">
        <v>42</v>
      </c>
      <c r="C79" s="14" t="s">
        <v>375</v>
      </c>
      <c r="D79" s="60" t="s">
        <v>44</v>
      </c>
      <c r="E79" s="14">
        <v>5</v>
      </c>
      <c r="F79" s="14" t="s">
        <v>147</v>
      </c>
      <c r="G79" s="14">
        <v>11</v>
      </c>
      <c r="H79" s="14" t="s">
        <v>400</v>
      </c>
      <c r="I79" s="14" t="s">
        <v>410</v>
      </c>
      <c r="J79" s="14" t="s">
        <v>31</v>
      </c>
      <c r="K79" s="14" t="s">
        <v>33</v>
      </c>
      <c r="L79" s="14" t="s">
        <v>33</v>
      </c>
      <c r="N79" s="14" t="s">
        <v>173</v>
      </c>
    </row>
    <row r="80" spans="1:19" s="14" customFormat="1" ht="56" x14ac:dyDescent="0.15">
      <c r="A80" s="36">
        <v>84</v>
      </c>
      <c r="B80" s="14" t="s">
        <v>42</v>
      </c>
      <c r="C80" s="14" t="s">
        <v>375</v>
      </c>
      <c r="D80" s="60" t="s">
        <v>44</v>
      </c>
      <c r="E80" s="14">
        <v>5</v>
      </c>
      <c r="F80" s="14" t="s">
        <v>147</v>
      </c>
      <c r="G80" s="14">
        <v>13</v>
      </c>
      <c r="H80" s="14" t="s">
        <v>408</v>
      </c>
      <c r="I80" s="14" t="s">
        <v>409</v>
      </c>
      <c r="J80" s="14" t="s">
        <v>30</v>
      </c>
      <c r="K80" s="14" t="s">
        <v>33</v>
      </c>
      <c r="L80" s="14" t="s">
        <v>33</v>
      </c>
      <c r="N80" s="14" t="s">
        <v>629</v>
      </c>
      <c r="O80" s="14" t="s">
        <v>684</v>
      </c>
    </row>
    <row r="81" spans="1:19" s="14" customFormat="1" ht="140" x14ac:dyDescent="0.15">
      <c r="A81" s="36">
        <v>147</v>
      </c>
      <c r="B81" s="14" t="s">
        <v>487</v>
      </c>
      <c r="C81" s="14" t="s">
        <v>488</v>
      </c>
      <c r="D81" s="59" t="s">
        <v>489</v>
      </c>
      <c r="E81" s="14">
        <v>5</v>
      </c>
      <c r="F81" s="14" t="s">
        <v>147</v>
      </c>
      <c r="G81" s="14">
        <v>13</v>
      </c>
      <c r="H81" s="14" t="s">
        <v>528</v>
      </c>
      <c r="I81" s="14" t="s">
        <v>529</v>
      </c>
      <c r="J81" s="14" t="s">
        <v>30</v>
      </c>
      <c r="K81" s="14" t="s">
        <v>33</v>
      </c>
      <c r="L81" s="14" t="s">
        <v>33</v>
      </c>
      <c r="N81" s="14" t="s">
        <v>629</v>
      </c>
      <c r="O81" s="14" t="s">
        <v>683</v>
      </c>
    </row>
    <row r="82" spans="1:19" s="14" customFormat="1" ht="14" x14ac:dyDescent="0.15">
      <c r="A82" s="36">
        <v>38</v>
      </c>
      <c r="B82" s="14" t="s">
        <v>27</v>
      </c>
      <c r="C82" s="14" t="s">
        <v>272</v>
      </c>
      <c r="D82" s="14" t="s">
        <v>273</v>
      </c>
      <c r="E82" s="14">
        <v>5</v>
      </c>
      <c r="F82" s="14" t="s">
        <v>147</v>
      </c>
      <c r="G82" s="14">
        <v>13</v>
      </c>
      <c r="H82" s="14" t="s">
        <v>319</v>
      </c>
      <c r="I82" s="14" t="s">
        <v>320</v>
      </c>
      <c r="J82" s="14" t="s">
        <v>31</v>
      </c>
      <c r="K82" s="14" t="s">
        <v>33</v>
      </c>
      <c r="L82" s="14" t="s">
        <v>33</v>
      </c>
      <c r="N82" s="14" t="s">
        <v>629</v>
      </c>
      <c r="O82" s="14" t="s">
        <v>682</v>
      </c>
      <c r="R82" s="15"/>
      <c r="S82" s="15"/>
    </row>
    <row r="83" spans="1:19" s="14" customFormat="1" ht="42" x14ac:dyDescent="0.15">
      <c r="A83" s="36">
        <v>39</v>
      </c>
      <c r="B83" s="14" t="s">
        <v>27</v>
      </c>
      <c r="C83" s="14" t="s">
        <v>272</v>
      </c>
      <c r="D83" s="14" t="s">
        <v>273</v>
      </c>
      <c r="E83" s="14">
        <v>5</v>
      </c>
      <c r="F83" s="14" t="s">
        <v>147</v>
      </c>
      <c r="G83" s="14">
        <v>16</v>
      </c>
      <c r="H83" s="14" t="s">
        <v>321</v>
      </c>
      <c r="I83" s="14" t="s">
        <v>322</v>
      </c>
      <c r="J83" s="14" t="s">
        <v>30</v>
      </c>
      <c r="K83" s="14" t="s">
        <v>33</v>
      </c>
      <c r="L83" s="14" t="s">
        <v>33</v>
      </c>
      <c r="N83" s="14" t="s">
        <v>629</v>
      </c>
      <c r="O83" s="14" t="s">
        <v>685</v>
      </c>
      <c r="R83" s="15"/>
      <c r="S83" s="15"/>
    </row>
    <row r="84" spans="1:19" s="14" customFormat="1" ht="56" x14ac:dyDescent="0.15">
      <c r="A84" s="36">
        <v>11</v>
      </c>
      <c r="B84" s="14" t="s">
        <v>252</v>
      </c>
      <c r="C84" s="14" t="s">
        <v>253</v>
      </c>
      <c r="D84" s="59" t="s">
        <v>254</v>
      </c>
      <c r="E84" s="14">
        <v>5</v>
      </c>
      <c r="F84" s="14" t="s">
        <v>153</v>
      </c>
      <c r="G84" s="14">
        <v>19</v>
      </c>
      <c r="H84" s="14" t="s">
        <v>264</v>
      </c>
      <c r="I84" s="14" t="s">
        <v>265</v>
      </c>
      <c r="J84" s="14" t="s">
        <v>31</v>
      </c>
      <c r="K84" s="14" t="s">
        <v>37</v>
      </c>
      <c r="L84" s="14" t="s">
        <v>37</v>
      </c>
      <c r="N84" s="14" t="s">
        <v>629</v>
      </c>
      <c r="O84" s="14" t="s">
        <v>411</v>
      </c>
    </row>
    <row r="85" spans="1:19" s="14" customFormat="1" ht="14" x14ac:dyDescent="0.15">
      <c r="A85" s="36">
        <v>86</v>
      </c>
      <c r="B85" s="14" t="s">
        <v>42</v>
      </c>
      <c r="C85" s="14" t="s">
        <v>375</v>
      </c>
      <c r="D85" s="60" t="s">
        <v>44</v>
      </c>
      <c r="E85" s="14">
        <v>5</v>
      </c>
      <c r="F85" s="14" t="s">
        <v>153</v>
      </c>
      <c r="G85" s="14">
        <v>19</v>
      </c>
      <c r="H85" s="14" t="s">
        <v>400</v>
      </c>
      <c r="I85" s="14" t="s">
        <v>411</v>
      </c>
      <c r="J85" s="14" t="s">
        <v>31</v>
      </c>
      <c r="K85" s="14" t="s">
        <v>33</v>
      </c>
      <c r="L85" s="14" t="s">
        <v>33</v>
      </c>
      <c r="N85" s="14" t="s">
        <v>173</v>
      </c>
    </row>
    <row r="86" spans="1:19" s="14" customFormat="1" ht="14" x14ac:dyDescent="0.15">
      <c r="A86" s="36">
        <v>87</v>
      </c>
      <c r="B86" s="14" t="s">
        <v>42</v>
      </c>
      <c r="C86" s="14" t="s">
        <v>375</v>
      </c>
      <c r="D86" s="60" t="s">
        <v>44</v>
      </c>
      <c r="E86" s="14">
        <v>5</v>
      </c>
      <c r="F86" s="14" t="s">
        <v>153</v>
      </c>
      <c r="G86" s="14">
        <v>20</v>
      </c>
      <c r="H86" s="14" t="s">
        <v>412</v>
      </c>
      <c r="I86" s="14" t="s">
        <v>413</v>
      </c>
      <c r="J86" s="14" t="s">
        <v>30</v>
      </c>
      <c r="K86" s="14" t="s">
        <v>33</v>
      </c>
      <c r="L86" s="14" t="s">
        <v>33</v>
      </c>
      <c r="N86" s="14" t="s">
        <v>173</v>
      </c>
    </row>
    <row r="87" spans="1:19" s="14" customFormat="1" ht="14" x14ac:dyDescent="0.15">
      <c r="A87" s="36">
        <v>40</v>
      </c>
      <c r="B87" s="14" t="s">
        <v>27</v>
      </c>
      <c r="C87" s="14" t="s">
        <v>272</v>
      </c>
      <c r="D87" s="14" t="s">
        <v>273</v>
      </c>
      <c r="E87" s="14">
        <v>5</v>
      </c>
      <c r="F87" s="14" t="s">
        <v>153</v>
      </c>
      <c r="G87" s="14">
        <v>21</v>
      </c>
      <c r="H87" s="14" t="s">
        <v>319</v>
      </c>
      <c r="I87" s="14" t="s">
        <v>320</v>
      </c>
      <c r="J87" s="14" t="s">
        <v>31</v>
      </c>
      <c r="K87" s="14" t="s">
        <v>33</v>
      </c>
      <c r="L87" s="14" t="s">
        <v>33</v>
      </c>
      <c r="N87" s="14" t="s">
        <v>173</v>
      </c>
      <c r="R87" s="15"/>
      <c r="S87" s="15"/>
    </row>
    <row r="88" spans="1:19" s="14" customFormat="1" ht="154" x14ac:dyDescent="0.15">
      <c r="A88" s="36">
        <v>148</v>
      </c>
      <c r="B88" s="14" t="s">
        <v>487</v>
      </c>
      <c r="C88" s="14" t="s">
        <v>488</v>
      </c>
      <c r="D88" s="59" t="s">
        <v>489</v>
      </c>
      <c r="E88" s="14">
        <v>5</v>
      </c>
      <c r="F88" s="14" t="s">
        <v>153</v>
      </c>
      <c r="G88" s="14">
        <v>21</v>
      </c>
      <c r="H88" s="14" t="s">
        <v>530</v>
      </c>
      <c r="I88" s="14" t="s">
        <v>531</v>
      </c>
      <c r="J88" s="14" t="s">
        <v>31</v>
      </c>
      <c r="K88" s="14" t="s">
        <v>33</v>
      </c>
      <c r="L88" s="14" t="s">
        <v>33</v>
      </c>
      <c r="N88" s="14" t="s">
        <v>629</v>
      </c>
      <c r="O88" s="14" t="s">
        <v>646</v>
      </c>
    </row>
    <row r="89" spans="1:19" s="14" customFormat="1" ht="56" x14ac:dyDescent="0.15">
      <c r="A89" s="36">
        <v>88</v>
      </c>
      <c r="B89" s="14" t="s">
        <v>42</v>
      </c>
      <c r="C89" s="14" t="s">
        <v>375</v>
      </c>
      <c r="D89" s="60" t="s">
        <v>44</v>
      </c>
      <c r="E89" s="14">
        <v>5</v>
      </c>
      <c r="F89" s="14" t="s">
        <v>153</v>
      </c>
      <c r="G89" s="14">
        <v>21</v>
      </c>
      <c r="H89" s="14" t="s">
        <v>408</v>
      </c>
      <c r="I89" s="14" t="s">
        <v>409</v>
      </c>
      <c r="J89" s="14" t="s">
        <v>30</v>
      </c>
      <c r="K89" s="14" t="s">
        <v>33</v>
      </c>
      <c r="L89" s="14" t="s">
        <v>33</v>
      </c>
      <c r="N89" s="14" t="s">
        <v>629</v>
      </c>
      <c r="O89" s="14" t="s">
        <v>686</v>
      </c>
    </row>
    <row r="90" spans="1:19" s="14" customFormat="1" ht="56" x14ac:dyDescent="0.15">
      <c r="A90" s="36">
        <v>41</v>
      </c>
      <c r="B90" s="14" t="s">
        <v>27</v>
      </c>
      <c r="C90" s="14" t="s">
        <v>272</v>
      </c>
      <c r="D90" s="14" t="s">
        <v>273</v>
      </c>
      <c r="E90" s="14">
        <v>5</v>
      </c>
      <c r="F90" s="14" t="s">
        <v>153</v>
      </c>
      <c r="G90" s="14">
        <v>23</v>
      </c>
      <c r="H90" s="14" t="s">
        <v>321</v>
      </c>
      <c r="I90" s="14" t="s">
        <v>322</v>
      </c>
      <c r="J90" s="14" t="s">
        <v>30</v>
      </c>
      <c r="K90" s="14" t="s">
        <v>33</v>
      </c>
      <c r="L90" s="14" t="s">
        <v>33</v>
      </c>
      <c r="N90" s="14" t="s">
        <v>629</v>
      </c>
      <c r="O90" s="14" t="s">
        <v>686</v>
      </c>
      <c r="R90" s="15"/>
      <c r="S90" s="15"/>
    </row>
    <row r="91" spans="1:19" s="14" customFormat="1" ht="28" x14ac:dyDescent="0.15">
      <c r="A91" s="36">
        <v>145</v>
      </c>
      <c r="B91" s="14" t="s">
        <v>487</v>
      </c>
      <c r="C91" s="14" t="s">
        <v>488</v>
      </c>
      <c r="D91" s="59" t="s">
        <v>489</v>
      </c>
      <c r="E91" s="14">
        <v>5</v>
      </c>
      <c r="F91" s="14">
        <v>9.5</v>
      </c>
      <c r="G91" s="14">
        <v>28</v>
      </c>
      <c r="H91" s="14" t="s">
        <v>524</v>
      </c>
      <c r="I91" s="14" t="s">
        <v>525</v>
      </c>
      <c r="J91" s="14" t="s">
        <v>31</v>
      </c>
      <c r="K91" s="14" t="s">
        <v>33</v>
      </c>
      <c r="L91" s="14" t="s">
        <v>33</v>
      </c>
      <c r="N91" s="14" t="s">
        <v>629</v>
      </c>
      <c r="O91" s="14" t="s">
        <v>647</v>
      </c>
    </row>
    <row r="92" spans="1:19" s="14" customFormat="1" ht="196" x14ac:dyDescent="0.15">
      <c r="A92" s="36">
        <v>146</v>
      </c>
      <c r="B92" s="14" t="s">
        <v>487</v>
      </c>
      <c r="C92" s="14" t="s">
        <v>488</v>
      </c>
      <c r="D92" s="59" t="s">
        <v>489</v>
      </c>
      <c r="E92" s="14">
        <v>5</v>
      </c>
      <c r="F92" s="14">
        <v>9.5</v>
      </c>
      <c r="G92" s="14">
        <v>28</v>
      </c>
      <c r="H92" s="14" t="s">
        <v>526</v>
      </c>
      <c r="I92" s="14" t="s">
        <v>527</v>
      </c>
      <c r="J92" s="14" t="s">
        <v>30</v>
      </c>
      <c r="K92" s="14" t="s">
        <v>33</v>
      </c>
      <c r="L92" s="14" t="s">
        <v>33</v>
      </c>
      <c r="N92" s="14" t="s">
        <v>629</v>
      </c>
      <c r="O92" s="14" t="s">
        <v>687</v>
      </c>
    </row>
    <row r="93" spans="1:19" s="14" customFormat="1" ht="28" x14ac:dyDescent="0.15">
      <c r="A93" s="36">
        <v>4</v>
      </c>
      <c r="B93" s="14" t="s">
        <v>235</v>
      </c>
      <c r="C93" s="14" t="s">
        <v>236</v>
      </c>
      <c r="D93" s="59" t="s">
        <v>237</v>
      </c>
      <c r="E93" s="14">
        <v>5</v>
      </c>
      <c r="F93" s="14" t="s">
        <v>244</v>
      </c>
      <c r="G93" s="14">
        <v>29</v>
      </c>
      <c r="H93" s="14" t="s">
        <v>245</v>
      </c>
      <c r="I93" s="14" t="s">
        <v>246</v>
      </c>
      <c r="J93" s="14" t="s">
        <v>31</v>
      </c>
      <c r="K93"/>
      <c r="L93" s="14" t="s">
        <v>34</v>
      </c>
      <c r="N93" s="14" t="s">
        <v>173</v>
      </c>
    </row>
    <row r="94" spans="1:19" s="14" customFormat="1" ht="14" x14ac:dyDescent="0.15">
      <c r="A94" s="36">
        <v>183</v>
      </c>
      <c r="B94" s="14" t="s">
        <v>592</v>
      </c>
      <c r="C94" s="14" t="s">
        <v>593</v>
      </c>
      <c r="D94" s="59" t="s">
        <v>594</v>
      </c>
      <c r="E94" s="14">
        <v>5</v>
      </c>
      <c r="F94" s="14">
        <v>9.5</v>
      </c>
      <c r="G94" s="14">
        <v>29</v>
      </c>
      <c r="H94" s="14" t="s">
        <v>604</v>
      </c>
      <c r="I94" s="14" t="s">
        <v>605</v>
      </c>
      <c r="J94" s="14" t="s">
        <v>31</v>
      </c>
      <c r="K94"/>
      <c r="N94" s="15" t="s">
        <v>629</v>
      </c>
      <c r="O94" s="14" t="s">
        <v>648</v>
      </c>
    </row>
    <row r="95" spans="1:19" s="14" customFormat="1" ht="14" x14ac:dyDescent="0.15">
      <c r="A95" s="36">
        <v>42</v>
      </c>
      <c r="B95" s="14" t="s">
        <v>27</v>
      </c>
      <c r="C95" s="14" t="s">
        <v>272</v>
      </c>
      <c r="D95" s="14" t="s">
        <v>273</v>
      </c>
      <c r="E95" s="14">
        <v>5</v>
      </c>
      <c r="F95" s="14">
        <v>9.5</v>
      </c>
      <c r="G95" s="14">
        <v>30</v>
      </c>
      <c r="H95" s="14" t="s">
        <v>323</v>
      </c>
      <c r="I95" s="14" t="s">
        <v>324</v>
      </c>
      <c r="J95" s="14" t="s">
        <v>31</v>
      </c>
      <c r="K95" s="14" t="s">
        <v>34</v>
      </c>
      <c r="L95" s="14" t="s">
        <v>34</v>
      </c>
      <c r="N95" s="14" t="s">
        <v>173</v>
      </c>
      <c r="R95" s="15"/>
      <c r="S95" s="15"/>
    </row>
    <row r="96" spans="1:19" s="14" customFormat="1" ht="28" x14ac:dyDescent="0.15">
      <c r="A96" s="36">
        <v>89</v>
      </c>
      <c r="B96" s="14" t="s">
        <v>42</v>
      </c>
      <c r="C96" s="14" t="s">
        <v>375</v>
      </c>
      <c r="D96" s="60" t="s">
        <v>44</v>
      </c>
      <c r="E96" s="14">
        <v>5</v>
      </c>
      <c r="F96" s="14">
        <v>9.5</v>
      </c>
      <c r="G96" s="14" t="s">
        <v>244</v>
      </c>
      <c r="H96" s="14" t="s">
        <v>414</v>
      </c>
      <c r="I96" s="14" t="s">
        <v>415</v>
      </c>
      <c r="J96" s="14" t="s">
        <v>31</v>
      </c>
      <c r="K96" s="14" t="s">
        <v>33</v>
      </c>
      <c r="L96" s="14" t="s">
        <v>33</v>
      </c>
      <c r="N96" s="14" t="s">
        <v>173</v>
      </c>
    </row>
    <row r="97" spans="1:19" s="14" customFormat="1" ht="28" x14ac:dyDescent="0.15">
      <c r="A97" s="36">
        <v>90</v>
      </c>
      <c r="B97" s="14" t="s">
        <v>42</v>
      </c>
      <c r="C97" s="14" t="s">
        <v>375</v>
      </c>
      <c r="D97" s="60" t="s">
        <v>44</v>
      </c>
      <c r="E97" s="14">
        <v>5</v>
      </c>
      <c r="F97" s="14">
        <v>9.5</v>
      </c>
      <c r="G97" s="14" t="s">
        <v>244</v>
      </c>
      <c r="H97" s="14" t="s">
        <v>416</v>
      </c>
      <c r="I97" s="14" t="s">
        <v>417</v>
      </c>
      <c r="J97" s="14" t="s">
        <v>31</v>
      </c>
      <c r="K97" s="14" t="s">
        <v>33</v>
      </c>
      <c r="L97" s="14" t="s">
        <v>33</v>
      </c>
      <c r="N97" s="14" t="s">
        <v>173</v>
      </c>
    </row>
    <row r="98" spans="1:19" s="14" customFormat="1" ht="56" x14ac:dyDescent="0.15">
      <c r="A98" s="36">
        <v>91</v>
      </c>
      <c r="B98" s="14" t="s">
        <v>42</v>
      </c>
      <c r="C98" s="14" t="s">
        <v>375</v>
      </c>
      <c r="D98" s="60" t="s">
        <v>44</v>
      </c>
      <c r="E98" s="14">
        <v>5</v>
      </c>
      <c r="F98" s="14">
        <v>9.5</v>
      </c>
      <c r="G98" s="14" t="s">
        <v>244</v>
      </c>
      <c r="H98" s="14" t="s">
        <v>418</v>
      </c>
      <c r="I98" s="14" t="s">
        <v>419</v>
      </c>
      <c r="J98" s="14" t="s">
        <v>30</v>
      </c>
      <c r="K98" s="14" t="s">
        <v>33</v>
      </c>
      <c r="L98" s="14" t="s">
        <v>33</v>
      </c>
      <c r="N98" s="14" t="s">
        <v>173</v>
      </c>
    </row>
    <row r="99" spans="1:19" s="14" customFormat="1" ht="182" x14ac:dyDescent="0.15">
      <c r="A99" s="36">
        <v>43</v>
      </c>
      <c r="B99" s="14" t="s">
        <v>27</v>
      </c>
      <c r="C99" s="14" t="s">
        <v>272</v>
      </c>
      <c r="D99" s="14" t="s">
        <v>273</v>
      </c>
      <c r="E99" s="14">
        <v>6</v>
      </c>
      <c r="F99" s="14">
        <v>9.5</v>
      </c>
      <c r="G99" s="14">
        <v>3</v>
      </c>
      <c r="H99" s="14" t="s">
        <v>325</v>
      </c>
      <c r="I99" s="14" t="s">
        <v>326</v>
      </c>
      <c r="J99" s="14" t="s">
        <v>30</v>
      </c>
      <c r="K99" s="14" t="s">
        <v>33</v>
      </c>
      <c r="L99" s="14" t="s">
        <v>33</v>
      </c>
      <c r="N99" s="14" t="s">
        <v>629</v>
      </c>
      <c r="O99" s="14" t="s">
        <v>688</v>
      </c>
      <c r="R99" s="15"/>
      <c r="S99" s="15"/>
    </row>
    <row r="100" spans="1:19" s="14" customFormat="1" ht="28" x14ac:dyDescent="0.15">
      <c r="A100" s="36">
        <v>92</v>
      </c>
      <c r="B100" s="14" t="s">
        <v>42</v>
      </c>
      <c r="C100" s="14" t="s">
        <v>375</v>
      </c>
      <c r="D100" s="60" t="s">
        <v>44</v>
      </c>
      <c r="E100" s="14">
        <v>6</v>
      </c>
      <c r="F100" s="14">
        <v>9.5</v>
      </c>
      <c r="G100" s="14">
        <v>3</v>
      </c>
      <c r="H100" s="14" t="s">
        <v>420</v>
      </c>
      <c r="I100" s="14" t="s">
        <v>421</v>
      </c>
      <c r="J100" s="14" t="s">
        <v>30</v>
      </c>
      <c r="K100" s="14" t="s">
        <v>33</v>
      </c>
      <c r="L100" s="14" t="s">
        <v>33</v>
      </c>
      <c r="N100" s="14" t="s">
        <v>173</v>
      </c>
      <c r="O100" s="37"/>
    </row>
    <row r="101" spans="1:19" s="14" customFormat="1" ht="184" customHeight="1" x14ac:dyDescent="0.15">
      <c r="A101" s="36">
        <v>149</v>
      </c>
      <c r="B101" s="14" t="s">
        <v>487</v>
      </c>
      <c r="C101" s="14" t="s">
        <v>488</v>
      </c>
      <c r="D101" s="59" t="s">
        <v>489</v>
      </c>
      <c r="E101" s="14">
        <v>6</v>
      </c>
      <c r="F101" s="14">
        <v>9.5</v>
      </c>
      <c r="G101" s="14">
        <v>3</v>
      </c>
      <c r="H101" s="14" t="s">
        <v>532</v>
      </c>
      <c r="I101" s="14" t="s">
        <v>533</v>
      </c>
      <c r="J101" s="14" t="s">
        <v>30</v>
      </c>
      <c r="K101" s="14" t="s">
        <v>33</v>
      </c>
      <c r="L101" s="14" t="s">
        <v>33</v>
      </c>
      <c r="N101" s="14" t="s">
        <v>629</v>
      </c>
      <c r="O101" s="14" t="s">
        <v>689</v>
      </c>
    </row>
    <row r="102" spans="1:19" s="14" customFormat="1" ht="28" x14ac:dyDescent="0.15">
      <c r="A102" s="36">
        <v>5</v>
      </c>
      <c r="B102" s="14" t="s">
        <v>235</v>
      </c>
      <c r="C102" s="14" t="s">
        <v>236</v>
      </c>
      <c r="D102" s="59" t="s">
        <v>237</v>
      </c>
      <c r="E102" s="14">
        <v>6</v>
      </c>
      <c r="F102" s="14" t="s">
        <v>247</v>
      </c>
      <c r="G102" s="14">
        <v>3</v>
      </c>
      <c r="H102" s="14" t="s">
        <v>248</v>
      </c>
      <c r="I102" s="14" t="s">
        <v>249</v>
      </c>
      <c r="J102" s="14" t="s">
        <v>31</v>
      </c>
      <c r="K102"/>
      <c r="L102" s="14" t="s">
        <v>34</v>
      </c>
      <c r="N102" s="14" t="s">
        <v>173</v>
      </c>
    </row>
    <row r="103" spans="1:19" s="14" customFormat="1" ht="84" x14ac:dyDescent="0.15">
      <c r="A103" s="36">
        <v>44</v>
      </c>
      <c r="B103" s="14" t="s">
        <v>27</v>
      </c>
      <c r="C103" s="14" t="s">
        <v>272</v>
      </c>
      <c r="D103" s="14" t="s">
        <v>273</v>
      </c>
      <c r="E103" s="14">
        <v>6</v>
      </c>
      <c r="F103" s="14">
        <v>9.5</v>
      </c>
      <c r="G103" s="14">
        <v>4.2</v>
      </c>
      <c r="H103" s="14" t="s">
        <v>327</v>
      </c>
      <c r="I103" s="14" t="s">
        <v>328</v>
      </c>
      <c r="J103" s="14" t="s">
        <v>30</v>
      </c>
      <c r="K103" s="14" t="s">
        <v>33</v>
      </c>
      <c r="L103" s="14" t="s">
        <v>33</v>
      </c>
      <c r="N103" s="14" t="s">
        <v>173</v>
      </c>
      <c r="R103" s="15"/>
      <c r="S103" s="15"/>
    </row>
    <row r="104" spans="1:19" s="14" customFormat="1" ht="28" x14ac:dyDescent="0.15">
      <c r="A104" s="36">
        <v>45</v>
      </c>
      <c r="B104" s="14" t="s">
        <v>27</v>
      </c>
      <c r="C104" s="14" t="s">
        <v>272</v>
      </c>
      <c r="D104" s="14" t="s">
        <v>273</v>
      </c>
      <c r="E104" s="14">
        <v>6</v>
      </c>
      <c r="F104" s="14">
        <v>9.5</v>
      </c>
      <c r="G104" s="14">
        <v>4.3</v>
      </c>
      <c r="H104" s="14" t="s">
        <v>329</v>
      </c>
      <c r="I104" s="14" t="s">
        <v>330</v>
      </c>
      <c r="J104" s="14" t="s">
        <v>30</v>
      </c>
      <c r="K104" s="14" t="s">
        <v>34</v>
      </c>
      <c r="L104" s="14" t="s">
        <v>34</v>
      </c>
      <c r="N104" s="14" t="s">
        <v>173</v>
      </c>
      <c r="R104" s="15"/>
      <c r="S104" s="15"/>
    </row>
    <row r="105" spans="1:19" s="14" customFormat="1" ht="56" x14ac:dyDescent="0.15">
      <c r="A105" s="36">
        <v>95</v>
      </c>
      <c r="B105" s="14" t="s">
        <v>42</v>
      </c>
      <c r="C105" s="14" t="s">
        <v>375</v>
      </c>
      <c r="D105" s="60" t="s">
        <v>44</v>
      </c>
      <c r="E105" s="14">
        <v>6</v>
      </c>
      <c r="F105" s="14">
        <v>9.5</v>
      </c>
      <c r="G105" s="14">
        <v>5</v>
      </c>
      <c r="H105" s="14" t="s">
        <v>427</v>
      </c>
      <c r="I105" s="14" t="s">
        <v>428</v>
      </c>
      <c r="J105" s="14" t="s">
        <v>30</v>
      </c>
      <c r="K105" s="14" t="s">
        <v>33</v>
      </c>
      <c r="L105" s="14" t="s">
        <v>33</v>
      </c>
      <c r="N105" s="14" t="s">
        <v>107</v>
      </c>
    </row>
    <row r="106" spans="1:19" s="14" customFormat="1" ht="56" x14ac:dyDescent="0.15">
      <c r="A106" s="36">
        <v>93</v>
      </c>
      <c r="B106" s="14" t="s">
        <v>42</v>
      </c>
      <c r="C106" s="14" t="s">
        <v>375</v>
      </c>
      <c r="D106" s="60" t="s">
        <v>44</v>
      </c>
      <c r="E106" s="14">
        <v>6</v>
      </c>
      <c r="F106" s="14">
        <v>9.5</v>
      </c>
      <c r="G106" s="14" t="s">
        <v>247</v>
      </c>
      <c r="H106" s="14" t="s">
        <v>422</v>
      </c>
      <c r="I106" s="14" t="s">
        <v>423</v>
      </c>
      <c r="J106" s="14" t="s">
        <v>30</v>
      </c>
      <c r="K106" s="14" t="s">
        <v>33</v>
      </c>
      <c r="L106" s="14" t="s">
        <v>33</v>
      </c>
      <c r="N106" s="14" t="s">
        <v>173</v>
      </c>
    </row>
    <row r="107" spans="1:19" s="14" customFormat="1" ht="210" x14ac:dyDescent="0.15">
      <c r="A107" s="36">
        <v>46</v>
      </c>
      <c r="B107" s="14" t="s">
        <v>27</v>
      </c>
      <c r="C107" s="14" t="s">
        <v>272</v>
      </c>
      <c r="D107" s="14" t="s">
        <v>273</v>
      </c>
      <c r="E107" s="14">
        <v>7</v>
      </c>
      <c r="F107" s="14">
        <v>9.5</v>
      </c>
      <c r="G107" s="14">
        <v>1</v>
      </c>
      <c r="H107" s="14" t="s">
        <v>331</v>
      </c>
      <c r="I107" s="14" t="s">
        <v>332</v>
      </c>
      <c r="J107" s="14" t="s">
        <v>30</v>
      </c>
      <c r="K107" s="14" t="s">
        <v>33</v>
      </c>
      <c r="L107" s="14" t="s">
        <v>33</v>
      </c>
      <c r="N107" s="14" t="s">
        <v>629</v>
      </c>
      <c r="O107" s="14" t="s">
        <v>690</v>
      </c>
      <c r="R107" s="15"/>
      <c r="S107" s="15"/>
    </row>
    <row r="108" spans="1:19" s="14" customFormat="1" ht="28" x14ac:dyDescent="0.15">
      <c r="A108" s="36">
        <v>98</v>
      </c>
      <c r="B108" s="14" t="s">
        <v>42</v>
      </c>
      <c r="C108" s="14" t="s">
        <v>375</v>
      </c>
      <c r="D108" s="60" t="s">
        <v>44</v>
      </c>
      <c r="E108" s="14">
        <v>7</v>
      </c>
      <c r="F108" s="14">
        <v>9.5</v>
      </c>
      <c r="G108" s="14">
        <v>2</v>
      </c>
      <c r="H108" s="14" t="s">
        <v>433</v>
      </c>
      <c r="I108" s="14" t="s">
        <v>434</v>
      </c>
      <c r="J108" s="14" t="s">
        <v>30</v>
      </c>
      <c r="K108" s="14" t="s">
        <v>33</v>
      </c>
      <c r="L108" s="14" t="s">
        <v>33</v>
      </c>
    </row>
    <row r="109" spans="1:19" s="14" customFormat="1" ht="84" x14ac:dyDescent="0.15">
      <c r="A109" s="36">
        <v>150</v>
      </c>
      <c r="B109" s="14" t="s">
        <v>487</v>
      </c>
      <c r="C109" s="14" t="s">
        <v>488</v>
      </c>
      <c r="D109" s="59" t="s">
        <v>489</v>
      </c>
      <c r="E109" s="14">
        <v>7</v>
      </c>
      <c r="F109" s="14">
        <v>9.5</v>
      </c>
      <c r="G109" s="14">
        <v>3</v>
      </c>
      <c r="H109" s="14" t="s">
        <v>534</v>
      </c>
      <c r="I109" s="14" t="s">
        <v>535</v>
      </c>
      <c r="J109" s="14" t="s">
        <v>30</v>
      </c>
      <c r="K109" s="14" t="s">
        <v>33</v>
      </c>
      <c r="L109" s="14" t="s">
        <v>33</v>
      </c>
    </row>
    <row r="110" spans="1:19" s="14" customFormat="1" ht="42" x14ac:dyDescent="0.15">
      <c r="A110" s="36">
        <v>94</v>
      </c>
      <c r="B110" s="14" t="s">
        <v>42</v>
      </c>
      <c r="C110" s="14" t="s">
        <v>375</v>
      </c>
      <c r="D110" s="60" t="s">
        <v>44</v>
      </c>
      <c r="E110" s="14">
        <v>7</v>
      </c>
      <c r="F110" s="14">
        <v>9.5</v>
      </c>
      <c r="G110" s="14" t="s">
        <v>424</v>
      </c>
      <c r="H110" s="14" t="s">
        <v>425</v>
      </c>
      <c r="I110" s="14" t="s">
        <v>426</v>
      </c>
      <c r="J110" s="14" t="s">
        <v>30</v>
      </c>
      <c r="K110" s="14" t="s">
        <v>33</v>
      </c>
      <c r="L110" s="14" t="s">
        <v>33</v>
      </c>
    </row>
    <row r="111" spans="1:19" s="14" customFormat="1" ht="112" x14ac:dyDescent="0.15">
      <c r="A111" s="36">
        <v>96</v>
      </c>
      <c r="B111" s="14" t="s">
        <v>42</v>
      </c>
      <c r="C111" s="14" t="s">
        <v>375</v>
      </c>
      <c r="D111" s="60" t="s">
        <v>44</v>
      </c>
      <c r="E111" s="14">
        <v>7</v>
      </c>
      <c r="F111" s="14">
        <v>9.5</v>
      </c>
      <c r="G111" s="14" t="s">
        <v>424</v>
      </c>
      <c r="H111" s="14" t="s">
        <v>429</v>
      </c>
      <c r="I111" s="14" t="s">
        <v>430</v>
      </c>
      <c r="J111" s="14" t="s">
        <v>30</v>
      </c>
      <c r="K111" s="14" t="s">
        <v>33</v>
      </c>
      <c r="L111" s="14" t="s">
        <v>33</v>
      </c>
    </row>
    <row r="112" spans="1:19" s="14" customFormat="1" ht="98" x14ac:dyDescent="0.15">
      <c r="A112" s="36">
        <v>97</v>
      </c>
      <c r="B112" s="14" t="s">
        <v>42</v>
      </c>
      <c r="C112" s="14" t="s">
        <v>375</v>
      </c>
      <c r="D112" s="60" t="s">
        <v>44</v>
      </c>
      <c r="E112" s="14">
        <v>7</v>
      </c>
      <c r="F112" s="14">
        <v>9.5</v>
      </c>
      <c r="G112" s="14" t="s">
        <v>424</v>
      </c>
      <c r="H112" s="14" t="s">
        <v>431</v>
      </c>
      <c r="I112" s="14" t="s">
        <v>432</v>
      </c>
      <c r="J112" s="14" t="s">
        <v>30</v>
      </c>
      <c r="K112" s="14" t="s">
        <v>33</v>
      </c>
      <c r="L112" s="14" t="s">
        <v>33</v>
      </c>
    </row>
    <row r="113" spans="1:19" s="14" customFormat="1" ht="70" x14ac:dyDescent="0.15">
      <c r="A113" s="36">
        <v>99</v>
      </c>
      <c r="B113" s="14" t="s">
        <v>42</v>
      </c>
      <c r="C113" s="14" t="s">
        <v>375</v>
      </c>
      <c r="D113" s="60" t="s">
        <v>44</v>
      </c>
      <c r="E113" s="14">
        <v>8</v>
      </c>
      <c r="F113" s="14">
        <v>9.5</v>
      </c>
      <c r="G113" s="14">
        <v>1</v>
      </c>
      <c r="H113" s="14" t="s">
        <v>422</v>
      </c>
      <c r="I113" s="14" t="s">
        <v>435</v>
      </c>
      <c r="J113" s="14" t="s">
        <v>30</v>
      </c>
      <c r="K113" s="14" t="s">
        <v>33</v>
      </c>
      <c r="L113" s="14" t="s">
        <v>33</v>
      </c>
    </row>
    <row r="114" spans="1:19" s="14" customFormat="1" ht="28" x14ac:dyDescent="0.15">
      <c r="A114" s="36">
        <v>47</v>
      </c>
      <c r="B114" s="14" t="s">
        <v>27</v>
      </c>
      <c r="C114" s="14" t="s">
        <v>272</v>
      </c>
      <c r="D114" s="14" t="s">
        <v>273</v>
      </c>
      <c r="E114" s="14">
        <v>8</v>
      </c>
      <c r="F114" s="14" t="s">
        <v>36</v>
      </c>
      <c r="G114" s="14">
        <v>4</v>
      </c>
      <c r="H114" s="14" t="s">
        <v>333</v>
      </c>
      <c r="I114" s="14" t="s">
        <v>334</v>
      </c>
      <c r="J114" s="14" t="s">
        <v>31</v>
      </c>
      <c r="K114" s="14" t="s">
        <v>33</v>
      </c>
      <c r="L114" s="14" t="s">
        <v>33</v>
      </c>
      <c r="N114" s="14" t="s">
        <v>173</v>
      </c>
      <c r="R114" s="15"/>
      <c r="S114" s="15"/>
    </row>
    <row r="115" spans="1:19" s="14" customFormat="1" ht="42" x14ac:dyDescent="0.15">
      <c r="A115" s="36">
        <v>151</v>
      </c>
      <c r="B115" s="14" t="s">
        <v>487</v>
      </c>
      <c r="C115" s="14" t="s">
        <v>488</v>
      </c>
      <c r="D115" s="59" t="s">
        <v>489</v>
      </c>
      <c r="E115" s="14">
        <v>8</v>
      </c>
      <c r="F115" s="14" t="s">
        <v>36</v>
      </c>
      <c r="G115" s="14">
        <v>4</v>
      </c>
      <c r="H115" s="14" t="s">
        <v>536</v>
      </c>
      <c r="I115" s="14" t="s">
        <v>537</v>
      </c>
      <c r="J115" s="14" t="s">
        <v>31</v>
      </c>
      <c r="K115" s="14" t="s">
        <v>33</v>
      </c>
      <c r="L115" s="14" t="s">
        <v>33</v>
      </c>
      <c r="N115" s="14" t="s">
        <v>629</v>
      </c>
      <c r="O115" s="14" t="s">
        <v>334</v>
      </c>
    </row>
    <row r="116" spans="1:19" s="14" customFormat="1" ht="28" x14ac:dyDescent="0.15">
      <c r="A116" s="36">
        <v>6</v>
      </c>
      <c r="B116" s="14" t="s">
        <v>38</v>
      </c>
      <c r="C116" s="14" t="s">
        <v>39</v>
      </c>
      <c r="D116" s="59" t="s">
        <v>40</v>
      </c>
      <c r="E116" s="14">
        <v>8</v>
      </c>
      <c r="F116" s="14" t="s">
        <v>36</v>
      </c>
      <c r="G116" s="14">
        <v>5</v>
      </c>
      <c r="H116" s="14" t="s">
        <v>250</v>
      </c>
      <c r="I116" s="14" t="s">
        <v>251</v>
      </c>
      <c r="J116" s="14" t="s">
        <v>30</v>
      </c>
      <c r="K116" s="14" t="s">
        <v>33</v>
      </c>
      <c r="L116" s="14" t="s">
        <v>33</v>
      </c>
      <c r="N116" s="14" t="s">
        <v>173</v>
      </c>
      <c r="O116" s="14" t="s">
        <v>667</v>
      </c>
    </row>
    <row r="117" spans="1:19" s="14" customFormat="1" ht="42" x14ac:dyDescent="0.15">
      <c r="A117" s="36">
        <v>124</v>
      </c>
      <c r="B117" s="14" t="s">
        <v>478</v>
      </c>
      <c r="C117" s="14" t="s">
        <v>479</v>
      </c>
      <c r="D117" s="59" t="s">
        <v>480</v>
      </c>
      <c r="E117" s="14">
        <v>8</v>
      </c>
      <c r="F117" s="14" t="s">
        <v>36</v>
      </c>
      <c r="G117" s="14">
        <v>5</v>
      </c>
      <c r="H117" s="14" t="s">
        <v>485</v>
      </c>
      <c r="I117" s="14" t="s">
        <v>486</v>
      </c>
      <c r="J117" s="14" t="s">
        <v>31</v>
      </c>
      <c r="K117" s="14" t="s">
        <v>34</v>
      </c>
      <c r="L117" s="14" t="s">
        <v>34</v>
      </c>
      <c r="N117" s="14" t="s">
        <v>629</v>
      </c>
      <c r="O117" s="14" t="s">
        <v>649</v>
      </c>
    </row>
    <row r="118" spans="1:19" s="14" customFormat="1" ht="28" x14ac:dyDescent="0.15">
      <c r="A118" s="36">
        <v>101</v>
      </c>
      <c r="B118" s="14" t="s">
        <v>42</v>
      </c>
      <c r="C118" s="14" t="s">
        <v>375</v>
      </c>
      <c r="D118" s="60" t="s">
        <v>44</v>
      </c>
      <c r="E118" s="14">
        <v>8</v>
      </c>
      <c r="F118" s="14" t="s">
        <v>335</v>
      </c>
      <c r="G118" s="14">
        <v>10</v>
      </c>
      <c r="H118" s="14" t="s">
        <v>438</v>
      </c>
      <c r="I118" s="14" t="s">
        <v>439</v>
      </c>
      <c r="J118" s="14" t="s">
        <v>30</v>
      </c>
      <c r="K118" s="14" t="s">
        <v>33</v>
      </c>
      <c r="L118" s="14" t="s">
        <v>33</v>
      </c>
    </row>
    <row r="119" spans="1:19" s="14" customFormat="1" ht="56" x14ac:dyDescent="0.15">
      <c r="A119" s="36">
        <v>152</v>
      </c>
      <c r="B119" s="14" t="s">
        <v>487</v>
      </c>
      <c r="C119" s="14" t="s">
        <v>488</v>
      </c>
      <c r="D119" s="59" t="s">
        <v>489</v>
      </c>
      <c r="E119" s="14">
        <v>8</v>
      </c>
      <c r="F119" s="14" t="s">
        <v>335</v>
      </c>
      <c r="G119" s="14">
        <v>10</v>
      </c>
      <c r="H119" s="14" t="s">
        <v>538</v>
      </c>
      <c r="I119" s="14" t="s">
        <v>539</v>
      </c>
      <c r="J119" s="14" t="s">
        <v>30</v>
      </c>
      <c r="K119" s="14" t="s">
        <v>33</v>
      </c>
      <c r="L119" s="14" t="s">
        <v>33</v>
      </c>
    </row>
    <row r="120" spans="1:19" s="14" customFormat="1" ht="14" x14ac:dyDescent="0.15">
      <c r="A120" s="36">
        <v>48</v>
      </c>
      <c r="B120" s="14" t="s">
        <v>27</v>
      </c>
      <c r="C120" s="14" t="s">
        <v>272</v>
      </c>
      <c r="D120" s="14" t="s">
        <v>273</v>
      </c>
      <c r="E120" s="14">
        <v>8</v>
      </c>
      <c r="F120" s="14" t="s">
        <v>335</v>
      </c>
      <c r="G120" s="14">
        <v>10</v>
      </c>
      <c r="H120" s="14" t="s">
        <v>336</v>
      </c>
      <c r="I120" s="14" t="s">
        <v>337</v>
      </c>
      <c r="J120" s="14" t="s">
        <v>31</v>
      </c>
      <c r="K120" s="14" t="s">
        <v>33</v>
      </c>
      <c r="L120" s="14" t="s">
        <v>33</v>
      </c>
      <c r="N120" s="14" t="s">
        <v>173</v>
      </c>
      <c r="R120" s="15"/>
      <c r="S120" s="15"/>
    </row>
    <row r="121" spans="1:19" s="14" customFormat="1" ht="14" x14ac:dyDescent="0.15">
      <c r="A121" s="36">
        <v>184</v>
      </c>
      <c r="B121" s="14" t="s">
        <v>592</v>
      </c>
      <c r="C121" s="14" t="s">
        <v>593</v>
      </c>
      <c r="D121" s="59" t="s">
        <v>594</v>
      </c>
      <c r="E121" s="14">
        <v>8</v>
      </c>
      <c r="F121" s="14" t="s">
        <v>335</v>
      </c>
      <c r="G121" s="14">
        <v>10</v>
      </c>
      <c r="H121" s="14" t="s">
        <v>606</v>
      </c>
      <c r="J121" s="14" t="s">
        <v>31</v>
      </c>
      <c r="K121"/>
      <c r="N121" s="15" t="s">
        <v>629</v>
      </c>
      <c r="O121" s="14" t="s">
        <v>650</v>
      </c>
      <c r="Q121" s="15"/>
    </row>
    <row r="122" spans="1:19" s="14" customFormat="1" ht="70" x14ac:dyDescent="0.15">
      <c r="A122" s="36">
        <v>185</v>
      </c>
      <c r="B122" s="14" t="s">
        <v>592</v>
      </c>
      <c r="C122" s="14" t="s">
        <v>593</v>
      </c>
      <c r="D122" s="59" t="s">
        <v>594</v>
      </c>
      <c r="E122" s="14">
        <v>8</v>
      </c>
      <c r="F122" s="14" t="s">
        <v>335</v>
      </c>
      <c r="G122" s="14">
        <v>11</v>
      </c>
      <c r="H122" s="14" t="s">
        <v>607</v>
      </c>
      <c r="I122" s="14" t="s">
        <v>608</v>
      </c>
      <c r="J122" s="14" t="s">
        <v>31</v>
      </c>
      <c r="K122"/>
      <c r="N122" s="15" t="s">
        <v>629</v>
      </c>
      <c r="O122" s="14" t="s">
        <v>651</v>
      </c>
      <c r="Q122" s="15"/>
    </row>
    <row r="123" spans="1:19" s="14" customFormat="1" ht="98" x14ac:dyDescent="0.15">
      <c r="A123" s="36">
        <v>100</v>
      </c>
      <c r="B123" s="14" t="s">
        <v>42</v>
      </c>
      <c r="C123" s="14" t="s">
        <v>375</v>
      </c>
      <c r="D123" s="60" t="s">
        <v>44</v>
      </c>
      <c r="E123" s="14">
        <v>8</v>
      </c>
      <c r="F123" s="14" t="s">
        <v>335</v>
      </c>
      <c r="G123" s="14">
        <v>11</v>
      </c>
      <c r="H123" s="14" t="s">
        <v>436</v>
      </c>
      <c r="I123" s="14" t="s">
        <v>437</v>
      </c>
      <c r="J123" s="14" t="s">
        <v>30</v>
      </c>
      <c r="K123" s="14" t="s">
        <v>33</v>
      </c>
      <c r="L123" s="14" t="s">
        <v>33</v>
      </c>
    </row>
    <row r="124" spans="1:19" s="14" customFormat="1" ht="112" x14ac:dyDescent="0.15">
      <c r="A124" s="36">
        <v>153</v>
      </c>
      <c r="B124" s="14" t="s">
        <v>487</v>
      </c>
      <c r="C124" s="14" t="s">
        <v>488</v>
      </c>
      <c r="D124" s="59" t="s">
        <v>489</v>
      </c>
      <c r="E124" s="14">
        <v>8</v>
      </c>
      <c r="F124" s="14" t="s">
        <v>335</v>
      </c>
      <c r="G124" s="14">
        <v>11</v>
      </c>
      <c r="H124" s="14" t="s">
        <v>540</v>
      </c>
      <c r="I124" s="14" t="s">
        <v>541</v>
      </c>
      <c r="J124" s="14" t="s">
        <v>30</v>
      </c>
      <c r="K124" s="14" t="s">
        <v>33</v>
      </c>
      <c r="L124" s="14" t="s">
        <v>33</v>
      </c>
      <c r="M124" s="15"/>
    </row>
    <row r="125" spans="1:19" s="14" customFormat="1" ht="70" x14ac:dyDescent="0.15">
      <c r="A125" s="36">
        <v>154</v>
      </c>
      <c r="B125" s="14" t="s">
        <v>487</v>
      </c>
      <c r="C125" s="14" t="s">
        <v>488</v>
      </c>
      <c r="D125" s="59" t="s">
        <v>489</v>
      </c>
      <c r="E125" s="14">
        <v>8</v>
      </c>
      <c r="F125" s="14" t="s">
        <v>266</v>
      </c>
      <c r="G125" s="14">
        <v>15</v>
      </c>
      <c r="H125" s="14" t="s">
        <v>542</v>
      </c>
      <c r="I125" s="14" t="s">
        <v>543</v>
      </c>
      <c r="J125" s="14" t="s">
        <v>31</v>
      </c>
      <c r="K125" s="14" t="s">
        <v>33</v>
      </c>
      <c r="L125" s="14" t="s">
        <v>33</v>
      </c>
      <c r="N125" s="14" t="s">
        <v>173</v>
      </c>
    </row>
    <row r="126" spans="1:19" s="14" customFormat="1" ht="28" x14ac:dyDescent="0.15">
      <c r="A126" s="36">
        <v>57</v>
      </c>
      <c r="B126" s="14" t="s">
        <v>346</v>
      </c>
      <c r="C126" s="14" t="s">
        <v>347</v>
      </c>
      <c r="D126" s="59" t="s">
        <v>348</v>
      </c>
      <c r="E126" s="14">
        <v>8</v>
      </c>
      <c r="F126" s="14" t="s">
        <v>266</v>
      </c>
      <c r="G126" s="14">
        <v>16</v>
      </c>
      <c r="H126" s="14" t="s">
        <v>358</v>
      </c>
      <c r="I126" s="14" t="s">
        <v>359</v>
      </c>
      <c r="J126" s="14" t="s">
        <v>31</v>
      </c>
      <c r="K126" s="14" t="s">
        <v>34</v>
      </c>
      <c r="L126" s="14" t="s">
        <v>34</v>
      </c>
      <c r="N126" s="14" t="s">
        <v>629</v>
      </c>
      <c r="O126" s="14" t="s">
        <v>652</v>
      </c>
    </row>
    <row r="127" spans="1:19" s="14" customFormat="1" ht="70" x14ac:dyDescent="0.15">
      <c r="A127" s="36">
        <v>12</v>
      </c>
      <c r="B127" s="14" t="s">
        <v>252</v>
      </c>
      <c r="C127" s="14" t="s">
        <v>253</v>
      </c>
      <c r="D127" s="59" t="s">
        <v>254</v>
      </c>
      <c r="E127" s="14">
        <v>8</v>
      </c>
      <c r="F127" s="14" t="s">
        <v>266</v>
      </c>
      <c r="G127" s="14">
        <v>17</v>
      </c>
      <c r="H127" s="14" t="s">
        <v>267</v>
      </c>
      <c r="I127" s="14" t="s">
        <v>268</v>
      </c>
      <c r="J127" s="14" t="s">
        <v>31</v>
      </c>
      <c r="K127" s="14" t="s">
        <v>37</v>
      </c>
      <c r="L127" s="14" t="s">
        <v>37</v>
      </c>
      <c r="N127" s="14" t="s">
        <v>629</v>
      </c>
      <c r="O127" s="14" t="s">
        <v>653</v>
      </c>
    </row>
    <row r="128" spans="1:19" s="14" customFormat="1" ht="28" x14ac:dyDescent="0.15">
      <c r="A128" s="36">
        <v>102</v>
      </c>
      <c r="B128" s="14" t="s">
        <v>42</v>
      </c>
      <c r="C128" s="14" t="s">
        <v>375</v>
      </c>
      <c r="D128" s="60" t="s">
        <v>44</v>
      </c>
      <c r="E128" s="14">
        <v>9</v>
      </c>
      <c r="F128" s="14" t="s">
        <v>440</v>
      </c>
      <c r="G128" s="14">
        <v>1</v>
      </c>
      <c r="H128" s="14" t="s">
        <v>441</v>
      </c>
      <c r="I128" s="14" t="s">
        <v>442</v>
      </c>
      <c r="J128" s="14" t="s">
        <v>30</v>
      </c>
      <c r="K128" s="14" t="s">
        <v>33</v>
      </c>
      <c r="L128" s="14" t="s">
        <v>33</v>
      </c>
    </row>
    <row r="129" spans="1:19" s="14" customFormat="1" ht="28" x14ac:dyDescent="0.15">
      <c r="A129" s="36">
        <v>186</v>
      </c>
      <c r="B129" s="14" t="s">
        <v>592</v>
      </c>
      <c r="C129" s="14" t="s">
        <v>593</v>
      </c>
      <c r="D129" s="59" t="s">
        <v>594</v>
      </c>
      <c r="E129" s="14">
        <v>9</v>
      </c>
      <c r="F129" s="14" t="s">
        <v>335</v>
      </c>
      <c r="G129" s="14">
        <v>1</v>
      </c>
      <c r="H129" s="14" t="s">
        <v>609</v>
      </c>
      <c r="I129" s="14" t="s">
        <v>610</v>
      </c>
      <c r="J129" s="14" t="s">
        <v>30</v>
      </c>
      <c r="K129"/>
      <c r="N129" s="15"/>
      <c r="Q129" s="15"/>
    </row>
    <row r="130" spans="1:19" s="14" customFormat="1" ht="42" x14ac:dyDescent="0.15">
      <c r="A130" s="36">
        <v>103</v>
      </c>
      <c r="B130" s="14" t="s">
        <v>42</v>
      </c>
      <c r="C130" s="14" t="s">
        <v>375</v>
      </c>
      <c r="D130" s="60" t="s">
        <v>44</v>
      </c>
      <c r="E130" s="14">
        <v>9</v>
      </c>
      <c r="F130" s="14" t="s">
        <v>443</v>
      </c>
      <c r="G130" s="14">
        <v>2</v>
      </c>
      <c r="H130" s="14" t="s">
        <v>400</v>
      </c>
      <c r="I130" s="14" t="s">
        <v>444</v>
      </c>
      <c r="J130" s="14" t="s">
        <v>31</v>
      </c>
      <c r="K130" s="14" t="s">
        <v>33</v>
      </c>
      <c r="L130" s="14" t="s">
        <v>33</v>
      </c>
      <c r="N130" s="14" t="s">
        <v>629</v>
      </c>
      <c r="O130" s="14" t="s">
        <v>654</v>
      </c>
    </row>
    <row r="131" spans="1:19" s="14" customFormat="1" ht="28" x14ac:dyDescent="0.15">
      <c r="A131" s="36">
        <v>105</v>
      </c>
      <c r="B131" s="14" t="s">
        <v>42</v>
      </c>
      <c r="C131" s="14" t="s">
        <v>375</v>
      </c>
      <c r="D131" s="60" t="s">
        <v>44</v>
      </c>
      <c r="E131" s="14">
        <v>9</v>
      </c>
      <c r="F131" s="14" t="s">
        <v>447</v>
      </c>
      <c r="G131" s="14">
        <v>2</v>
      </c>
      <c r="H131" s="14" t="s">
        <v>400</v>
      </c>
      <c r="I131" s="14" t="s">
        <v>448</v>
      </c>
      <c r="J131" s="14" t="s">
        <v>31</v>
      </c>
      <c r="K131" s="14" t="s">
        <v>33</v>
      </c>
      <c r="L131" s="14" t="s">
        <v>33</v>
      </c>
      <c r="N131" s="14" t="s">
        <v>173</v>
      </c>
    </row>
    <row r="132" spans="1:19" s="14" customFormat="1" ht="140" x14ac:dyDescent="0.15">
      <c r="A132" s="36">
        <v>155</v>
      </c>
      <c r="B132" s="14" t="s">
        <v>487</v>
      </c>
      <c r="C132" s="14" t="s">
        <v>488</v>
      </c>
      <c r="D132" s="59" t="s">
        <v>489</v>
      </c>
      <c r="E132" s="14">
        <v>9</v>
      </c>
      <c r="F132" s="14" t="s">
        <v>338</v>
      </c>
      <c r="G132" s="14">
        <v>3</v>
      </c>
      <c r="H132" s="14" t="s">
        <v>544</v>
      </c>
      <c r="I132" s="14" t="s">
        <v>545</v>
      </c>
      <c r="J132" s="14" t="s">
        <v>30</v>
      </c>
      <c r="K132" s="14" t="s">
        <v>33</v>
      </c>
      <c r="L132" s="14" t="s">
        <v>33</v>
      </c>
    </row>
    <row r="133" spans="1:19" s="14" customFormat="1" ht="28" x14ac:dyDescent="0.15">
      <c r="A133" s="36">
        <v>104</v>
      </c>
      <c r="B133" s="14" t="s">
        <v>42</v>
      </c>
      <c r="C133" s="14" t="s">
        <v>375</v>
      </c>
      <c r="D133" s="60" t="s">
        <v>44</v>
      </c>
      <c r="E133" s="14">
        <v>9</v>
      </c>
      <c r="F133" s="14" t="s">
        <v>443</v>
      </c>
      <c r="G133" s="14">
        <v>4</v>
      </c>
      <c r="H133" s="14" t="s">
        <v>445</v>
      </c>
      <c r="I133" s="14" t="s">
        <v>446</v>
      </c>
      <c r="J133" s="14" t="s">
        <v>30</v>
      </c>
      <c r="K133" s="14" t="s">
        <v>33</v>
      </c>
      <c r="L133" s="14" t="s">
        <v>33</v>
      </c>
    </row>
    <row r="134" spans="1:19" s="14" customFormat="1" ht="14" x14ac:dyDescent="0.15">
      <c r="A134" s="36">
        <v>58</v>
      </c>
      <c r="B134" s="14" t="s">
        <v>346</v>
      </c>
      <c r="C134" s="14" t="s">
        <v>347</v>
      </c>
      <c r="D134" s="59" t="s">
        <v>348</v>
      </c>
      <c r="E134" s="14">
        <v>9</v>
      </c>
      <c r="F134" s="14" t="s">
        <v>338</v>
      </c>
      <c r="G134" s="14">
        <v>4</v>
      </c>
      <c r="H134" s="14" t="s">
        <v>360</v>
      </c>
      <c r="I134" s="14" t="s">
        <v>361</v>
      </c>
      <c r="J134" s="14" t="s">
        <v>31</v>
      </c>
      <c r="K134" s="14" t="s">
        <v>34</v>
      </c>
      <c r="L134" s="14" t="s">
        <v>34</v>
      </c>
      <c r="N134" s="14" t="s">
        <v>173</v>
      </c>
    </row>
    <row r="135" spans="1:19" s="14" customFormat="1" ht="42" x14ac:dyDescent="0.15">
      <c r="A135" s="36">
        <v>49</v>
      </c>
      <c r="B135" s="14" t="s">
        <v>27</v>
      </c>
      <c r="C135" s="14" t="s">
        <v>272</v>
      </c>
      <c r="D135" s="14" t="s">
        <v>273</v>
      </c>
      <c r="E135" s="14">
        <v>9</v>
      </c>
      <c r="F135" s="14" t="s">
        <v>338</v>
      </c>
      <c r="G135" s="14">
        <v>6</v>
      </c>
      <c r="H135" s="14" t="s">
        <v>339</v>
      </c>
      <c r="I135" s="14" t="s">
        <v>340</v>
      </c>
      <c r="J135" s="14" t="s">
        <v>30</v>
      </c>
      <c r="K135" s="14" t="s">
        <v>33</v>
      </c>
      <c r="L135" s="14" t="s">
        <v>33</v>
      </c>
      <c r="R135" s="15"/>
      <c r="S135" s="15"/>
    </row>
    <row r="136" spans="1:19" s="14" customFormat="1" ht="28" customHeight="1" x14ac:dyDescent="0.15">
      <c r="A136" s="36">
        <v>59</v>
      </c>
      <c r="B136" s="14" t="s">
        <v>346</v>
      </c>
      <c r="C136" s="14" t="s">
        <v>347</v>
      </c>
      <c r="D136" s="59" t="s">
        <v>348</v>
      </c>
      <c r="E136" s="14">
        <v>9</v>
      </c>
      <c r="F136" s="14" t="s">
        <v>338</v>
      </c>
      <c r="G136" s="14">
        <v>6</v>
      </c>
      <c r="H136" s="14" t="s">
        <v>362</v>
      </c>
      <c r="I136" s="14" t="s">
        <v>363</v>
      </c>
      <c r="J136" s="14" t="s">
        <v>31</v>
      </c>
      <c r="K136" s="14" t="s">
        <v>34</v>
      </c>
      <c r="L136" s="14" t="s">
        <v>34</v>
      </c>
      <c r="N136" s="14" t="s">
        <v>173</v>
      </c>
    </row>
    <row r="137" spans="1:19" s="14" customFormat="1" ht="28" customHeight="1" x14ac:dyDescent="0.15">
      <c r="A137" s="36">
        <v>156</v>
      </c>
      <c r="B137" s="14" t="s">
        <v>487</v>
      </c>
      <c r="C137" s="14" t="s">
        <v>488</v>
      </c>
      <c r="D137" s="59" t="s">
        <v>489</v>
      </c>
      <c r="E137" s="14">
        <v>9</v>
      </c>
      <c r="F137" s="14" t="s">
        <v>269</v>
      </c>
      <c r="G137" s="14">
        <v>9</v>
      </c>
      <c r="H137" s="14" t="s">
        <v>546</v>
      </c>
      <c r="I137" s="14" t="s">
        <v>547</v>
      </c>
      <c r="J137" s="14" t="s">
        <v>30</v>
      </c>
      <c r="K137" s="14" t="s">
        <v>33</v>
      </c>
      <c r="L137" s="14" t="s">
        <v>33</v>
      </c>
    </row>
    <row r="138" spans="1:19" s="14" customFormat="1" ht="42" x14ac:dyDescent="0.15">
      <c r="A138" s="36">
        <v>13</v>
      </c>
      <c r="B138" s="14" t="s">
        <v>252</v>
      </c>
      <c r="C138" s="14" t="s">
        <v>253</v>
      </c>
      <c r="D138" s="59" t="s">
        <v>254</v>
      </c>
      <c r="E138" s="14">
        <v>9</v>
      </c>
      <c r="F138" s="14" t="s">
        <v>269</v>
      </c>
      <c r="G138" s="14">
        <v>10</v>
      </c>
      <c r="H138" s="14" t="s">
        <v>270</v>
      </c>
      <c r="I138" s="14" t="s">
        <v>271</v>
      </c>
      <c r="J138" s="14" t="s">
        <v>31</v>
      </c>
      <c r="K138" s="14" t="s">
        <v>37</v>
      </c>
      <c r="L138" s="14" t="s">
        <v>37</v>
      </c>
      <c r="N138" s="14" t="s">
        <v>173</v>
      </c>
    </row>
    <row r="139" spans="1:19" s="14" customFormat="1" ht="42" x14ac:dyDescent="0.15">
      <c r="A139" s="36">
        <v>106</v>
      </c>
      <c r="B139" s="14" t="s">
        <v>42</v>
      </c>
      <c r="C139" s="14" t="s">
        <v>375</v>
      </c>
      <c r="D139" s="60" t="s">
        <v>44</v>
      </c>
      <c r="E139" s="14">
        <v>9</v>
      </c>
      <c r="F139" s="14" t="s">
        <v>447</v>
      </c>
      <c r="G139" s="14">
        <v>12</v>
      </c>
      <c r="H139" s="14" t="s">
        <v>449</v>
      </c>
      <c r="I139" s="14" t="s">
        <v>450</v>
      </c>
      <c r="J139" s="14" t="s">
        <v>30</v>
      </c>
      <c r="K139" s="14" t="s">
        <v>33</v>
      </c>
      <c r="L139" s="14" t="s">
        <v>33</v>
      </c>
    </row>
    <row r="140" spans="1:19" s="14" customFormat="1" ht="28" x14ac:dyDescent="0.15">
      <c r="A140" s="36">
        <v>107</v>
      </c>
      <c r="B140" s="14" t="s">
        <v>42</v>
      </c>
      <c r="C140" s="14" t="s">
        <v>375</v>
      </c>
      <c r="D140" s="60" t="s">
        <v>44</v>
      </c>
      <c r="E140" s="14">
        <v>9</v>
      </c>
      <c r="F140" s="14" t="s">
        <v>447</v>
      </c>
      <c r="G140" s="14">
        <v>13</v>
      </c>
      <c r="H140" s="14" t="s">
        <v>451</v>
      </c>
      <c r="I140" s="14" t="s">
        <v>452</v>
      </c>
      <c r="J140" s="14" t="s">
        <v>30</v>
      </c>
      <c r="K140" s="14" t="s">
        <v>33</v>
      </c>
      <c r="L140" s="14" t="s">
        <v>33</v>
      </c>
    </row>
    <row r="141" spans="1:19" s="14" customFormat="1" ht="28" x14ac:dyDescent="0.15">
      <c r="A141" s="36">
        <v>108</v>
      </c>
      <c r="B141" s="14" t="s">
        <v>42</v>
      </c>
      <c r="C141" s="14" t="s">
        <v>375</v>
      </c>
      <c r="D141" s="60" t="s">
        <v>44</v>
      </c>
      <c r="E141" s="14">
        <v>9</v>
      </c>
      <c r="F141" s="14" t="s">
        <v>447</v>
      </c>
      <c r="G141" s="14">
        <v>14</v>
      </c>
      <c r="H141" s="14" t="s">
        <v>451</v>
      </c>
      <c r="I141" s="14" t="s">
        <v>452</v>
      </c>
      <c r="J141" s="14" t="s">
        <v>30</v>
      </c>
      <c r="K141" s="14" t="s">
        <v>33</v>
      </c>
      <c r="L141" s="14" t="s">
        <v>33</v>
      </c>
    </row>
    <row r="142" spans="1:19" s="14" customFormat="1" ht="28" customHeight="1" x14ac:dyDescent="0.15">
      <c r="A142" s="36">
        <v>157</v>
      </c>
      <c r="B142" s="14" t="s">
        <v>487</v>
      </c>
      <c r="C142" s="14" t="s">
        <v>488</v>
      </c>
      <c r="D142" s="59" t="s">
        <v>489</v>
      </c>
      <c r="E142" s="14">
        <v>9</v>
      </c>
      <c r="F142" s="14" t="s">
        <v>548</v>
      </c>
      <c r="G142" s="14">
        <v>16</v>
      </c>
      <c r="H142" s="14" t="s">
        <v>549</v>
      </c>
      <c r="I142" s="14" t="s">
        <v>550</v>
      </c>
      <c r="J142" s="14" t="s">
        <v>31</v>
      </c>
      <c r="K142" s="14" t="s">
        <v>33</v>
      </c>
      <c r="L142" s="14" t="s">
        <v>33</v>
      </c>
      <c r="N142" s="14" t="s">
        <v>173</v>
      </c>
    </row>
    <row r="143" spans="1:19" s="14" customFormat="1" ht="28" x14ac:dyDescent="0.15">
      <c r="A143" s="36">
        <v>109</v>
      </c>
      <c r="B143" s="14" t="s">
        <v>42</v>
      </c>
      <c r="C143" s="14" t="s">
        <v>375</v>
      </c>
      <c r="D143" s="60" t="s">
        <v>44</v>
      </c>
      <c r="E143" s="14">
        <v>9</v>
      </c>
      <c r="F143" s="14" t="s">
        <v>453</v>
      </c>
      <c r="G143" s="14">
        <v>19</v>
      </c>
      <c r="H143" s="14" t="s">
        <v>454</v>
      </c>
      <c r="I143" s="14" t="s">
        <v>455</v>
      </c>
      <c r="J143" s="14" t="s">
        <v>30</v>
      </c>
      <c r="K143" s="14" t="s">
        <v>33</v>
      </c>
      <c r="L143" s="14" t="s">
        <v>33</v>
      </c>
    </row>
    <row r="144" spans="1:19" s="14" customFormat="1" ht="42" x14ac:dyDescent="0.15">
      <c r="A144" s="36">
        <v>158</v>
      </c>
      <c r="B144" s="14" t="s">
        <v>487</v>
      </c>
      <c r="C144" s="14" t="s">
        <v>488</v>
      </c>
      <c r="D144" s="59" t="s">
        <v>489</v>
      </c>
      <c r="E144" s="14">
        <v>9</v>
      </c>
      <c r="F144" s="14" t="s">
        <v>548</v>
      </c>
      <c r="G144" s="14">
        <v>19</v>
      </c>
      <c r="H144" s="14" t="s">
        <v>551</v>
      </c>
      <c r="I144" s="14" t="s">
        <v>552</v>
      </c>
      <c r="J144" s="14" t="s">
        <v>31</v>
      </c>
      <c r="K144" s="14" t="s">
        <v>33</v>
      </c>
      <c r="L144" s="14" t="s">
        <v>33</v>
      </c>
      <c r="N144" s="14" t="s">
        <v>629</v>
      </c>
      <c r="O144" s="14" t="s">
        <v>655</v>
      </c>
    </row>
    <row r="145" spans="1:18" s="14" customFormat="1" ht="42" x14ac:dyDescent="0.15">
      <c r="A145" s="36">
        <v>111</v>
      </c>
      <c r="B145" s="14" t="s">
        <v>42</v>
      </c>
      <c r="C145" s="14" t="s">
        <v>375</v>
      </c>
      <c r="D145" s="60" t="s">
        <v>44</v>
      </c>
      <c r="E145" s="14">
        <v>9</v>
      </c>
      <c r="F145" s="14" t="s">
        <v>456</v>
      </c>
      <c r="G145" s="14">
        <v>22</v>
      </c>
      <c r="H145" s="14" t="s">
        <v>458</v>
      </c>
      <c r="I145" s="14" t="s">
        <v>459</v>
      </c>
      <c r="J145" s="14" t="s">
        <v>30</v>
      </c>
      <c r="K145" s="14" t="s">
        <v>33</v>
      </c>
      <c r="L145" s="14" t="s">
        <v>33</v>
      </c>
    </row>
    <row r="146" spans="1:18" s="14" customFormat="1" ht="28" x14ac:dyDescent="0.15">
      <c r="A146" s="36">
        <v>110</v>
      </c>
      <c r="B146" s="14" t="s">
        <v>42</v>
      </c>
      <c r="C146" s="14" t="s">
        <v>375</v>
      </c>
      <c r="D146" s="60" t="s">
        <v>44</v>
      </c>
      <c r="E146" s="14">
        <v>9</v>
      </c>
      <c r="F146" s="14" t="s">
        <v>456</v>
      </c>
      <c r="G146" s="14">
        <v>22</v>
      </c>
      <c r="H146" s="14" t="s">
        <v>400</v>
      </c>
      <c r="I146" s="14" t="s">
        <v>457</v>
      </c>
      <c r="J146" s="14" t="s">
        <v>31</v>
      </c>
      <c r="K146" s="14" t="s">
        <v>33</v>
      </c>
      <c r="L146" s="14" t="s">
        <v>33</v>
      </c>
      <c r="N146" s="14" t="s">
        <v>173</v>
      </c>
    </row>
    <row r="147" spans="1:18" s="14" customFormat="1" ht="56" x14ac:dyDescent="0.15">
      <c r="A147" s="36">
        <v>159</v>
      </c>
      <c r="B147" s="14" t="s">
        <v>487</v>
      </c>
      <c r="C147" s="14" t="s">
        <v>488</v>
      </c>
      <c r="D147" s="59" t="s">
        <v>489</v>
      </c>
      <c r="E147" s="14">
        <v>9</v>
      </c>
      <c r="F147" s="14" t="s">
        <v>553</v>
      </c>
      <c r="G147" s="14">
        <v>22</v>
      </c>
      <c r="H147" s="14" t="s">
        <v>554</v>
      </c>
      <c r="I147" s="14" t="s">
        <v>555</v>
      </c>
      <c r="J147" s="14" t="s">
        <v>31</v>
      </c>
      <c r="K147" s="14" t="s">
        <v>33</v>
      </c>
      <c r="L147" s="14" t="s">
        <v>33</v>
      </c>
      <c r="N147" s="14" t="s">
        <v>629</v>
      </c>
      <c r="O147" s="14" t="s">
        <v>656</v>
      </c>
    </row>
    <row r="148" spans="1:18" s="14" customFormat="1" ht="56" x14ac:dyDescent="0.15">
      <c r="A148" s="36">
        <v>160</v>
      </c>
      <c r="B148" s="14" t="s">
        <v>487</v>
      </c>
      <c r="C148" s="14" t="s">
        <v>488</v>
      </c>
      <c r="D148" s="59" t="s">
        <v>489</v>
      </c>
      <c r="E148" s="14">
        <v>9</v>
      </c>
      <c r="F148" s="14" t="s">
        <v>553</v>
      </c>
      <c r="G148" s="14">
        <v>23</v>
      </c>
      <c r="H148" s="14" t="s">
        <v>556</v>
      </c>
      <c r="I148" s="14" t="s">
        <v>557</v>
      </c>
      <c r="J148" s="14" t="s">
        <v>31</v>
      </c>
      <c r="K148" s="14" t="s">
        <v>33</v>
      </c>
      <c r="L148" s="14" t="s">
        <v>33</v>
      </c>
      <c r="N148" s="14" t="s">
        <v>629</v>
      </c>
      <c r="O148" s="14" t="s">
        <v>657</v>
      </c>
    </row>
    <row r="149" spans="1:18" s="14" customFormat="1" ht="28" x14ac:dyDescent="0.15">
      <c r="A149" s="36">
        <v>112</v>
      </c>
      <c r="B149" s="14" t="s">
        <v>42</v>
      </c>
      <c r="C149" s="14" t="s">
        <v>375</v>
      </c>
      <c r="D149" s="60" t="s">
        <v>44</v>
      </c>
      <c r="E149" s="14">
        <v>9</v>
      </c>
      <c r="F149" s="14" t="s">
        <v>460</v>
      </c>
      <c r="G149" s="14">
        <v>23</v>
      </c>
      <c r="H149" s="14" t="s">
        <v>461</v>
      </c>
      <c r="I149" s="14" t="s">
        <v>462</v>
      </c>
      <c r="J149" s="14" t="s">
        <v>30</v>
      </c>
      <c r="K149" s="14" t="s">
        <v>33</v>
      </c>
      <c r="L149" s="14" t="s">
        <v>33</v>
      </c>
    </row>
    <row r="150" spans="1:18" s="14" customFormat="1" ht="70" x14ac:dyDescent="0.15">
      <c r="A150" s="36">
        <v>161</v>
      </c>
      <c r="B150" s="14" t="s">
        <v>487</v>
      </c>
      <c r="C150" s="14" t="s">
        <v>488</v>
      </c>
      <c r="D150" s="59" t="s">
        <v>489</v>
      </c>
      <c r="E150" s="14">
        <v>9</v>
      </c>
      <c r="F150" s="14" t="s">
        <v>553</v>
      </c>
      <c r="G150" s="14">
        <v>25</v>
      </c>
      <c r="H150" s="14" t="s">
        <v>558</v>
      </c>
      <c r="I150" s="14" t="s">
        <v>559</v>
      </c>
      <c r="J150" s="14" t="s">
        <v>31</v>
      </c>
      <c r="K150" s="14" t="s">
        <v>33</v>
      </c>
      <c r="L150" s="14" t="s">
        <v>33</v>
      </c>
      <c r="N150" s="14" t="s">
        <v>107</v>
      </c>
      <c r="O150" s="14" t="s">
        <v>658</v>
      </c>
    </row>
    <row r="151" spans="1:18" s="14" customFormat="1" ht="28" x14ac:dyDescent="0.15">
      <c r="A151" s="36">
        <v>113</v>
      </c>
      <c r="B151" s="14" t="s">
        <v>42</v>
      </c>
      <c r="C151" s="14" t="s">
        <v>375</v>
      </c>
      <c r="D151" s="60" t="s">
        <v>44</v>
      </c>
      <c r="E151" s="14">
        <v>9</v>
      </c>
      <c r="F151" s="14" t="s">
        <v>460</v>
      </c>
      <c r="G151" s="14">
        <v>25</v>
      </c>
      <c r="H151" s="14" t="s">
        <v>463</v>
      </c>
      <c r="I151" s="14" t="s">
        <v>464</v>
      </c>
      <c r="J151" s="14" t="s">
        <v>30</v>
      </c>
      <c r="K151" s="14" t="s">
        <v>33</v>
      </c>
      <c r="L151" s="14" t="s">
        <v>33</v>
      </c>
    </row>
    <row r="152" spans="1:18" s="14" customFormat="1" ht="56" x14ac:dyDescent="0.15">
      <c r="A152" s="36">
        <v>162</v>
      </c>
      <c r="B152" s="14" t="s">
        <v>487</v>
      </c>
      <c r="C152" s="14" t="s">
        <v>488</v>
      </c>
      <c r="D152" s="59" t="s">
        <v>489</v>
      </c>
      <c r="E152" s="14">
        <v>9</v>
      </c>
      <c r="F152" s="14" t="s">
        <v>553</v>
      </c>
      <c r="G152" s="14">
        <v>26</v>
      </c>
      <c r="H152" s="14" t="s">
        <v>560</v>
      </c>
      <c r="I152" s="14" t="s">
        <v>561</v>
      </c>
      <c r="J152" s="14" t="s">
        <v>31</v>
      </c>
      <c r="K152" s="14" t="s">
        <v>33</v>
      </c>
      <c r="L152" s="14" t="s">
        <v>33</v>
      </c>
      <c r="N152" s="14" t="s">
        <v>173</v>
      </c>
      <c r="R152" s="55"/>
    </row>
    <row r="153" spans="1:18" s="14" customFormat="1" ht="42" x14ac:dyDescent="0.15">
      <c r="A153" s="36">
        <v>114</v>
      </c>
      <c r="B153" s="14" t="s">
        <v>42</v>
      </c>
      <c r="C153" s="14" t="s">
        <v>375</v>
      </c>
      <c r="D153" s="60" t="s">
        <v>44</v>
      </c>
      <c r="E153" s="14">
        <v>9</v>
      </c>
      <c r="F153" s="14" t="s">
        <v>460</v>
      </c>
      <c r="G153" s="14">
        <v>27</v>
      </c>
      <c r="H153" s="14" t="s">
        <v>465</v>
      </c>
      <c r="I153" s="14" t="s">
        <v>466</v>
      </c>
      <c r="J153" s="14" t="s">
        <v>30</v>
      </c>
      <c r="K153" s="14" t="s">
        <v>33</v>
      </c>
      <c r="L153" s="14" t="s">
        <v>33</v>
      </c>
    </row>
    <row r="154" spans="1:18" s="14" customFormat="1" ht="28" x14ac:dyDescent="0.15">
      <c r="A154" s="36">
        <v>115</v>
      </c>
      <c r="B154" s="14" t="s">
        <v>42</v>
      </c>
      <c r="C154" s="14" t="s">
        <v>375</v>
      </c>
      <c r="D154" s="60" t="s">
        <v>44</v>
      </c>
      <c r="E154" s="14">
        <v>9</v>
      </c>
      <c r="F154" s="14" t="s">
        <v>467</v>
      </c>
      <c r="G154" s="14">
        <v>30</v>
      </c>
      <c r="H154" s="14" t="s">
        <v>400</v>
      </c>
      <c r="I154" s="14" t="s">
        <v>468</v>
      </c>
      <c r="J154" s="14" t="s">
        <v>31</v>
      </c>
      <c r="K154" s="14" t="s">
        <v>33</v>
      </c>
      <c r="L154" s="14" t="s">
        <v>33</v>
      </c>
      <c r="N154" s="14" t="s">
        <v>173</v>
      </c>
    </row>
    <row r="155" spans="1:18" s="14" customFormat="1" ht="14" x14ac:dyDescent="0.15">
      <c r="A155" s="36">
        <v>163</v>
      </c>
      <c r="B155" s="14" t="s">
        <v>487</v>
      </c>
      <c r="C155" s="14" t="s">
        <v>488</v>
      </c>
      <c r="D155" s="59" t="s">
        <v>489</v>
      </c>
      <c r="E155" s="14">
        <v>9</v>
      </c>
      <c r="F155" s="14" t="s">
        <v>562</v>
      </c>
      <c r="G155" s="14">
        <v>30</v>
      </c>
      <c r="H155" s="14" t="s">
        <v>563</v>
      </c>
      <c r="I155" s="14" t="s">
        <v>564</v>
      </c>
      <c r="J155" s="14" t="s">
        <v>31</v>
      </c>
      <c r="K155" s="14" t="s">
        <v>33</v>
      </c>
      <c r="L155" s="14" t="s">
        <v>33</v>
      </c>
      <c r="N155" s="14" t="s">
        <v>173</v>
      </c>
      <c r="R155" s="55"/>
    </row>
    <row r="156" spans="1:18" s="14" customFormat="1" ht="28" x14ac:dyDescent="0.15">
      <c r="A156" s="36">
        <v>116</v>
      </c>
      <c r="B156" s="14" t="s">
        <v>42</v>
      </c>
      <c r="C156" s="14" t="s">
        <v>375</v>
      </c>
      <c r="D156" s="60" t="s">
        <v>44</v>
      </c>
      <c r="E156" s="14">
        <v>10</v>
      </c>
      <c r="F156" s="14" t="s">
        <v>467</v>
      </c>
      <c r="G156" s="14">
        <v>1</v>
      </c>
      <c r="H156" s="14" t="s">
        <v>400</v>
      </c>
      <c r="I156" s="14" t="s">
        <v>468</v>
      </c>
      <c r="J156" s="14" t="s">
        <v>31</v>
      </c>
      <c r="K156" s="14" t="s">
        <v>33</v>
      </c>
      <c r="L156" s="14" t="s">
        <v>33</v>
      </c>
      <c r="N156" s="14" t="s">
        <v>173</v>
      </c>
    </row>
    <row r="157" spans="1:18" s="14" customFormat="1" ht="28" x14ac:dyDescent="0.15">
      <c r="A157" s="36">
        <v>117</v>
      </c>
      <c r="B157" s="14" t="s">
        <v>42</v>
      </c>
      <c r="C157" s="14" t="s">
        <v>375</v>
      </c>
      <c r="D157" s="60" t="s">
        <v>44</v>
      </c>
      <c r="E157" s="14">
        <v>10</v>
      </c>
      <c r="F157" s="14" t="s">
        <v>469</v>
      </c>
      <c r="G157" s="14">
        <v>3</v>
      </c>
      <c r="H157" s="14" t="s">
        <v>470</v>
      </c>
      <c r="I157" s="14" t="s">
        <v>471</v>
      </c>
      <c r="J157" s="14" t="s">
        <v>30</v>
      </c>
      <c r="K157" s="14" t="s">
        <v>33</v>
      </c>
      <c r="L157" s="14" t="s">
        <v>33</v>
      </c>
    </row>
    <row r="158" spans="1:18" s="14" customFormat="1" ht="28" x14ac:dyDescent="0.15">
      <c r="A158" s="36">
        <v>118</v>
      </c>
      <c r="B158" s="14" t="s">
        <v>42</v>
      </c>
      <c r="C158" s="14" t="s">
        <v>375</v>
      </c>
      <c r="D158" s="60" t="s">
        <v>44</v>
      </c>
      <c r="E158" s="14">
        <v>10</v>
      </c>
      <c r="F158" s="14" t="s">
        <v>469</v>
      </c>
      <c r="G158" s="14">
        <v>3</v>
      </c>
      <c r="H158" s="14" t="s">
        <v>461</v>
      </c>
      <c r="I158" s="14" t="s">
        <v>472</v>
      </c>
      <c r="J158" s="14" t="s">
        <v>30</v>
      </c>
      <c r="K158" s="14" t="s">
        <v>33</v>
      </c>
      <c r="L158" s="14" t="s">
        <v>33</v>
      </c>
    </row>
    <row r="159" spans="1:18" s="14" customFormat="1" ht="42" x14ac:dyDescent="0.15">
      <c r="A159" s="36">
        <v>119</v>
      </c>
      <c r="B159" s="14" t="s">
        <v>42</v>
      </c>
      <c r="C159" s="14" t="s">
        <v>375</v>
      </c>
      <c r="D159" s="60" t="s">
        <v>44</v>
      </c>
      <c r="E159" s="14">
        <v>10</v>
      </c>
      <c r="F159" s="14" t="s">
        <v>469</v>
      </c>
      <c r="G159" s="14">
        <v>3</v>
      </c>
      <c r="H159" s="14" t="s">
        <v>473</v>
      </c>
      <c r="I159" s="14" t="s">
        <v>474</v>
      </c>
      <c r="J159" s="14" t="s">
        <v>30</v>
      </c>
      <c r="K159" s="14" t="s">
        <v>33</v>
      </c>
      <c r="L159" s="14" t="s">
        <v>33</v>
      </c>
    </row>
    <row r="160" spans="1:18" s="14" customFormat="1" ht="42" x14ac:dyDescent="0.15">
      <c r="A160" s="36">
        <v>164</v>
      </c>
      <c r="B160" s="14" t="s">
        <v>487</v>
      </c>
      <c r="C160" s="14" t="s">
        <v>488</v>
      </c>
      <c r="D160" s="59" t="s">
        <v>489</v>
      </c>
      <c r="E160" s="14">
        <v>10</v>
      </c>
      <c r="F160" s="14" t="s">
        <v>562</v>
      </c>
      <c r="G160" s="14">
        <v>3</v>
      </c>
      <c r="H160" s="14" t="s">
        <v>565</v>
      </c>
      <c r="I160" s="14" t="s">
        <v>566</v>
      </c>
      <c r="J160" s="14" t="s">
        <v>31</v>
      </c>
      <c r="K160" s="14" t="s">
        <v>33</v>
      </c>
      <c r="L160" s="14" t="s">
        <v>33</v>
      </c>
      <c r="N160" s="14" t="s">
        <v>173</v>
      </c>
    </row>
    <row r="161" spans="1:19" s="14" customFormat="1" ht="28" x14ac:dyDescent="0.15">
      <c r="A161" s="36">
        <v>120</v>
      </c>
      <c r="B161" s="14" t="s">
        <v>42</v>
      </c>
      <c r="C161" s="14" t="s">
        <v>375</v>
      </c>
      <c r="D161" s="60" t="s">
        <v>44</v>
      </c>
      <c r="E161" s="14">
        <v>10</v>
      </c>
      <c r="F161" s="14" t="s">
        <v>469</v>
      </c>
      <c r="G161" s="14">
        <v>4</v>
      </c>
      <c r="H161" s="14" t="s">
        <v>465</v>
      </c>
      <c r="I161" s="14" t="s">
        <v>475</v>
      </c>
      <c r="J161" s="14" t="s">
        <v>30</v>
      </c>
      <c r="K161" s="14" t="s">
        <v>33</v>
      </c>
      <c r="L161" s="14" t="s">
        <v>33</v>
      </c>
    </row>
    <row r="162" spans="1:19" s="14" customFormat="1" ht="28" x14ac:dyDescent="0.15">
      <c r="A162" s="36">
        <v>165</v>
      </c>
      <c r="B162" s="14" t="s">
        <v>487</v>
      </c>
      <c r="C162" s="14" t="s">
        <v>488</v>
      </c>
      <c r="D162" s="59" t="s">
        <v>489</v>
      </c>
      <c r="E162" s="14">
        <v>10</v>
      </c>
      <c r="F162" s="14" t="s">
        <v>562</v>
      </c>
      <c r="G162" s="14">
        <v>5</v>
      </c>
      <c r="H162" s="14" t="s">
        <v>567</v>
      </c>
      <c r="I162" s="14" t="s">
        <v>567</v>
      </c>
      <c r="J162" s="14" t="s">
        <v>31</v>
      </c>
      <c r="K162" s="14" t="s">
        <v>33</v>
      </c>
      <c r="L162" s="14" t="s">
        <v>33</v>
      </c>
      <c r="N162" s="14" t="s">
        <v>629</v>
      </c>
      <c r="O162" s="14" t="s">
        <v>659</v>
      </c>
    </row>
    <row r="163" spans="1:19" s="14" customFormat="1" ht="28" x14ac:dyDescent="0.15">
      <c r="A163" s="36">
        <v>121</v>
      </c>
      <c r="B163" s="14" t="s">
        <v>42</v>
      </c>
      <c r="C163" s="14" t="s">
        <v>375</v>
      </c>
      <c r="D163" s="60" t="s">
        <v>44</v>
      </c>
      <c r="E163" s="14">
        <v>10</v>
      </c>
      <c r="F163" s="14" t="s">
        <v>476</v>
      </c>
      <c r="G163" s="14">
        <v>7</v>
      </c>
      <c r="H163" s="14" t="s">
        <v>400</v>
      </c>
      <c r="I163" s="14" t="s">
        <v>477</v>
      </c>
      <c r="J163" s="14" t="s">
        <v>31</v>
      </c>
      <c r="K163" s="14" t="s">
        <v>33</v>
      </c>
      <c r="L163" s="14" t="s">
        <v>33</v>
      </c>
      <c r="N163" s="14" t="s">
        <v>173</v>
      </c>
    </row>
    <row r="164" spans="1:19" s="14" customFormat="1" ht="42" x14ac:dyDescent="0.15">
      <c r="A164" s="36">
        <v>166</v>
      </c>
      <c r="B164" s="14" t="s">
        <v>487</v>
      </c>
      <c r="C164" s="14" t="s">
        <v>488</v>
      </c>
      <c r="D164" s="59" t="s">
        <v>489</v>
      </c>
      <c r="E164" s="14">
        <v>10</v>
      </c>
      <c r="F164" s="14" t="s">
        <v>568</v>
      </c>
      <c r="G164" s="14">
        <v>8</v>
      </c>
      <c r="H164" s="14" t="s">
        <v>569</v>
      </c>
      <c r="I164" s="14" t="s">
        <v>570</v>
      </c>
      <c r="J164" s="14" t="s">
        <v>31</v>
      </c>
      <c r="K164" s="14" t="s">
        <v>33</v>
      </c>
      <c r="L164" s="14" t="s">
        <v>33</v>
      </c>
      <c r="N164" s="14" t="s">
        <v>629</v>
      </c>
      <c r="O164" s="14" t="s">
        <v>665</v>
      </c>
    </row>
    <row r="165" spans="1:19" s="14" customFormat="1" ht="42" x14ac:dyDescent="0.15">
      <c r="A165" s="36">
        <v>167</v>
      </c>
      <c r="B165" s="14" t="s">
        <v>487</v>
      </c>
      <c r="C165" s="14" t="s">
        <v>488</v>
      </c>
      <c r="D165" s="59" t="s">
        <v>489</v>
      </c>
      <c r="E165" s="14">
        <v>10</v>
      </c>
      <c r="F165" s="14" t="s">
        <v>568</v>
      </c>
      <c r="G165" s="14">
        <v>13</v>
      </c>
      <c r="H165" s="14" t="s">
        <v>571</v>
      </c>
      <c r="I165" s="14" t="s">
        <v>572</v>
      </c>
      <c r="J165" s="14" t="s">
        <v>31</v>
      </c>
      <c r="K165" s="14" t="s">
        <v>33</v>
      </c>
      <c r="L165" s="14" t="s">
        <v>33</v>
      </c>
      <c r="N165" s="14" t="s">
        <v>629</v>
      </c>
      <c r="O165" s="14" t="s">
        <v>666</v>
      </c>
    </row>
    <row r="166" spans="1:19" s="14" customFormat="1" ht="28" x14ac:dyDescent="0.15">
      <c r="A166" s="36">
        <v>50</v>
      </c>
      <c r="B166" s="14" t="s">
        <v>27</v>
      </c>
      <c r="C166" s="14" t="s">
        <v>272</v>
      </c>
      <c r="D166" s="14" t="s">
        <v>273</v>
      </c>
      <c r="E166" s="14">
        <v>11</v>
      </c>
      <c r="F166" s="14" t="s">
        <v>341</v>
      </c>
      <c r="G166" s="14">
        <v>2</v>
      </c>
      <c r="H166" s="14" t="s">
        <v>342</v>
      </c>
      <c r="I166" s="14" t="s">
        <v>343</v>
      </c>
      <c r="J166" s="14" t="s">
        <v>31</v>
      </c>
      <c r="K166" s="14" t="s">
        <v>33</v>
      </c>
      <c r="L166" s="14" t="s">
        <v>33</v>
      </c>
      <c r="N166" s="14" t="s">
        <v>173</v>
      </c>
      <c r="R166" s="15"/>
      <c r="S166" s="15"/>
    </row>
    <row r="167" spans="1:19" s="14" customFormat="1" ht="14" x14ac:dyDescent="0.15">
      <c r="A167" s="36">
        <v>60</v>
      </c>
      <c r="B167" s="14" t="s">
        <v>346</v>
      </c>
      <c r="C167" s="14" t="s">
        <v>347</v>
      </c>
      <c r="D167" s="59" t="s">
        <v>348</v>
      </c>
      <c r="E167" s="14">
        <v>11</v>
      </c>
      <c r="F167" s="14" t="s">
        <v>364</v>
      </c>
      <c r="G167" s="14">
        <v>2</v>
      </c>
      <c r="H167" s="14" t="s">
        <v>365</v>
      </c>
      <c r="I167" s="14" t="s">
        <v>366</v>
      </c>
      <c r="J167" s="14" t="s">
        <v>31</v>
      </c>
      <c r="K167" s="14" t="s">
        <v>34</v>
      </c>
      <c r="L167" s="14" t="s">
        <v>34</v>
      </c>
      <c r="N167" s="14" t="s">
        <v>173</v>
      </c>
    </row>
    <row r="168" spans="1:19" s="14" customFormat="1" ht="14" x14ac:dyDescent="0.15">
      <c r="A168" s="36">
        <v>61</v>
      </c>
      <c r="B168" s="14" t="s">
        <v>346</v>
      </c>
      <c r="C168" s="14" t="s">
        <v>347</v>
      </c>
      <c r="D168" s="59" t="s">
        <v>348</v>
      </c>
      <c r="E168" s="14">
        <v>11</v>
      </c>
      <c r="F168" s="14" t="s">
        <v>364</v>
      </c>
      <c r="G168" s="14">
        <v>3</v>
      </c>
      <c r="H168" s="14" t="s">
        <v>367</v>
      </c>
      <c r="I168" s="14" t="s">
        <v>366</v>
      </c>
      <c r="J168" s="14" t="s">
        <v>31</v>
      </c>
      <c r="K168" s="14" t="s">
        <v>34</v>
      </c>
      <c r="L168" s="14" t="s">
        <v>34</v>
      </c>
      <c r="N168" s="14" t="s">
        <v>173</v>
      </c>
    </row>
    <row r="169" spans="1:19" s="14" customFormat="1" ht="98" x14ac:dyDescent="0.15">
      <c r="A169" s="36">
        <v>168</v>
      </c>
      <c r="B169" s="14" t="s">
        <v>487</v>
      </c>
      <c r="C169" s="14" t="s">
        <v>488</v>
      </c>
      <c r="D169" s="59" t="s">
        <v>489</v>
      </c>
      <c r="E169" s="14">
        <v>11</v>
      </c>
      <c r="F169" s="14" t="s">
        <v>364</v>
      </c>
      <c r="G169" s="14">
        <v>4</v>
      </c>
      <c r="H169" s="14" t="s">
        <v>573</v>
      </c>
      <c r="I169" s="14" t="s">
        <v>574</v>
      </c>
      <c r="J169" s="14" t="s">
        <v>30</v>
      </c>
      <c r="K169" s="14" t="s">
        <v>33</v>
      </c>
      <c r="L169" s="14" t="s">
        <v>33</v>
      </c>
    </row>
    <row r="170" spans="1:19" s="14" customFormat="1" ht="28" x14ac:dyDescent="0.15">
      <c r="A170" s="36">
        <v>62</v>
      </c>
      <c r="B170" s="14" t="s">
        <v>346</v>
      </c>
      <c r="C170" s="14" t="s">
        <v>347</v>
      </c>
      <c r="D170" s="59" t="s">
        <v>348</v>
      </c>
      <c r="E170" s="14">
        <v>11</v>
      </c>
      <c r="F170" s="14" t="s">
        <v>364</v>
      </c>
      <c r="G170" s="14">
        <v>5</v>
      </c>
      <c r="H170" s="14" t="s">
        <v>368</v>
      </c>
      <c r="I170" s="14" t="s">
        <v>369</v>
      </c>
      <c r="J170" s="14" t="s">
        <v>31</v>
      </c>
      <c r="K170" s="14" t="s">
        <v>34</v>
      </c>
      <c r="L170" s="14" t="s">
        <v>34</v>
      </c>
      <c r="N170" s="14" t="s">
        <v>629</v>
      </c>
      <c r="O170" s="14" t="s">
        <v>660</v>
      </c>
    </row>
    <row r="171" spans="1:19" s="14" customFormat="1" ht="42" x14ac:dyDescent="0.15">
      <c r="A171" s="36">
        <v>170</v>
      </c>
      <c r="B171" s="14" t="s">
        <v>487</v>
      </c>
      <c r="C171" s="14" t="s">
        <v>488</v>
      </c>
      <c r="D171" s="59" t="s">
        <v>489</v>
      </c>
      <c r="E171" s="14">
        <v>11</v>
      </c>
      <c r="F171" s="14" t="s">
        <v>364</v>
      </c>
      <c r="G171" s="14">
        <v>6</v>
      </c>
      <c r="H171" s="14" t="s">
        <v>577</v>
      </c>
      <c r="I171" s="14" t="s">
        <v>578</v>
      </c>
      <c r="J171" s="14" t="s">
        <v>30</v>
      </c>
      <c r="K171" s="14" t="s">
        <v>33</v>
      </c>
      <c r="L171" s="14" t="s">
        <v>33</v>
      </c>
      <c r="R171" s="55"/>
    </row>
    <row r="172" spans="1:19" s="14" customFormat="1" ht="42" x14ac:dyDescent="0.15">
      <c r="A172" s="36">
        <v>169</v>
      </c>
      <c r="B172" s="14" t="s">
        <v>487</v>
      </c>
      <c r="C172" s="14" t="s">
        <v>488</v>
      </c>
      <c r="D172" s="59" t="s">
        <v>489</v>
      </c>
      <c r="E172" s="14">
        <v>11</v>
      </c>
      <c r="F172" s="14" t="s">
        <v>364</v>
      </c>
      <c r="G172" s="14">
        <v>6</v>
      </c>
      <c r="H172" s="14" t="s">
        <v>575</v>
      </c>
      <c r="I172" s="14" t="s">
        <v>576</v>
      </c>
      <c r="J172" s="14" t="s">
        <v>31</v>
      </c>
      <c r="K172" s="14" t="s">
        <v>33</v>
      </c>
      <c r="L172" s="14" t="s">
        <v>33</v>
      </c>
      <c r="N172" s="14" t="s">
        <v>173</v>
      </c>
    </row>
    <row r="173" spans="1:19" s="14" customFormat="1" ht="28" x14ac:dyDescent="0.15">
      <c r="A173" s="36">
        <v>63</v>
      </c>
      <c r="B173" s="14" t="s">
        <v>346</v>
      </c>
      <c r="C173" s="14" t="s">
        <v>347</v>
      </c>
      <c r="D173" s="59" t="s">
        <v>348</v>
      </c>
      <c r="E173" s="14">
        <v>11</v>
      </c>
      <c r="F173" s="14" t="s">
        <v>364</v>
      </c>
      <c r="G173" s="14">
        <v>7</v>
      </c>
      <c r="H173" s="14" t="s">
        <v>370</v>
      </c>
      <c r="I173" s="14" t="s">
        <v>371</v>
      </c>
      <c r="J173" s="14" t="s">
        <v>31</v>
      </c>
      <c r="K173" s="14" t="s">
        <v>34</v>
      </c>
      <c r="L173" s="14" t="s">
        <v>34</v>
      </c>
      <c r="N173" s="14" t="s">
        <v>107</v>
      </c>
      <c r="O173" s="14" t="s">
        <v>661</v>
      </c>
    </row>
    <row r="174" spans="1:19" s="14" customFormat="1" ht="56" x14ac:dyDescent="0.15">
      <c r="A174" s="36">
        <v>171</v>
      </c>
      <c r="B174" s="14" t="s">
        <v>487</v>
      </c>
      <c r="C174" s="14" t="s">
        <v>488</v>
      </c>
      <c r="D174" s="59" t="s">
        <v>489</v>
      </c>
      <c r="E174" s="14">
        <v>11</v>
      </c>
      <c r="F174" s="14" t="s">
        <v>364</v>
      </c>
      <c r="G174" s="14">
        <v>10</v>
      </c>
      <c r="H174" s="14" t="s">
        <v>579</v>
      </c>
      <c r="I174" s="14" t="s">
        <v>580</v>
      </c>
      <c r="J174" s="14" t="s">
        <v>30</v>
      </c>
      <c r="K174" s="14" t="s">
        <v>33</v>
      </c>
      <c r="L174" s="14" t="s">
        <v>33</v>
      </c>
      <c r="N174" s="15"/>
    </row>
    <row r="175" spans="1:19" s="14" customFormat="1" ht="56" x14ac:dyDescent="0.15">
      <c r="A175" s="36">
        <v>172</v>
      </c>
      <c r="B175" s="14" t="s">
        <v>487</v>
      </c>
      <c r="C175" s="14" t="s">
        <v>488</v>
      </c>
      <c r="D175" s="59" t="s">
        <v>489</v>
      </c>
      <c r="E175" s="14">
        <v>11</v>
      </c>
      <c r="F175" s="14" t="s">
        <v>364</v>
      </c>
      <c r="G175" s="14">
        <v>11</v>
      </c>
      <c r="H175" s="14" t="s">
        <v>581</v>
      </c>
      <c r="I175" s="14" t="s">
        <v>582</v>
      </c>
      <c r="J175" s="14" t="s">
        <v>30</v>
      </c>
      <c r="K175" s="14" t="s">
        <v>33</v>
      </c>
      <c r="L175" s="14" t="s">
        <v>33</v>
      </c>
    </row>
    <row r="176" spans="1:19" s="14" customFormat="1" ht="14" x14ac:dyDescent="0.15">
      <c r="A176" s="36">
        <v>51</v>
      </c>
      <c r="B176" s="14" t="s">
        <v>27</v>
      </c>
      <c r="C176" s="14" t="s">
        <v>272</v>
      </c>
      <c r="D176" s="14" t="s">
        <v>273</v>
      </c>
      <c r="E176" s="14">
        <v>11</v>
      </c>
      <c r="F176" s="14" t="s">
        <v>341</v>
      </c>
      <c r="G176" s="14">
        <v>14</v>
      </c>
      <c r="H176" s="14" t="s">
        <v>344</v>
      </c>
      <c r="I176" s="14" t="s">
        <v>345</v>
      </c>
      <c r="J176" s="14" t="s">
        <v>30</v>
      </c>
      <c r="K176" s="14" t="s">
        <v>37</v>
      </c>
      <c r="L176" s="14" t="s">
        <v>37</v>
      </c>
      <c r="R176" s="15"/>
      <c r="S176" s="15"/>
    </row>
    <row r="177" spans="1:19" s="14" customFormat="1" ht="42" x14ac:dyDescent="0.15">
      <c r="A177" s="36">
        <v>173</v>
      </c>
      <c r="B177" s="14" t="s">
        <v>487</v>
      </c>
      <c r="C177" s="14" t="s">
        <v>488</v>
      </c>
      <c r="D177" s="59" t="s">
        <v>489</v>
      </c>
      <c r="E177" s="14">
        <v>11</v>
      </c>
      <c r="F177" s="14" t="s">
        <v>364</v>
      </c>
      <c r="G177" s="14">
        <v>14</v>
      </c>
      <c r="H177" s="14" t="s">
        <v>583</v>
      </c>
      <c r="I177" s="14" t="s">
        <v>584</v>
      </c>
      <c r="J177" s="14" t="s">
        <v>31</v>
      </c>
      <c r="K177" s="14" t="s">
        <v>33</v>
      </c>
      <c r="L177" s="14" t="s">
        <v>33</v>
      </c>
      <c r="N177" s="14" t="s">
        <v>173</v>
      </c>
    </row>
    <row r="178" spans="1:19" s="14" customFormat="1" ht="14" x14ac:dyDescent="0.15">
      <c r="A178" s="36">
        <v>64</v>
      </c>
      <c r="B178" s="14" t="s">
        <v>346</v>
      </c>
      <c r="C178" s="14" t="s">
        <v>347</v>
      </c>
      <c r="D178" s="59" t="s">
        <v>348</v>
      </c>
      <c r="E178" s="14">
        <v>11</v>
      </c>
      <c r="F178" s="14" t="s">
        <v>364</v>
      </c>
      <c r="G178" s="14">
        <v>16</v>
      </c>
      <c r="H178" s="14" t="s">
        <v>372</v>
      </c>
      <c r="I178" s="14" t="s">
        <v>366</v>
      </c>
      <c r="J178" s="14" t="s">
        <v>31</v>
      </c>
      <c r="K178" s="14" t="s">
        <v>34</v>
      </c>
      <c r="L178" s="14" t="s">
        <v>34</v>
      </c>
      <c r="N178" s="14" t="s">
        <v>173</v>
      </c>
    </row>
    <row r="179" spans="1:19" s="14" customFormat="1" ht="56" x14ac:dyDescent="0.15">
      <c r="A179" s="36">
        <v>174</v>
      </c>
      <c r="B179" s="14" t="s">
        <v>487</v>
      </c>
      <c r="C179" s="14" t="s">
        <v>488</v>
      </c>
      <c r="D179" s="59" t="s">
        <v>489</v>
      </c>
      <c r="E179" s="14">
        <v>11</v>
      </c>
      <c r="F179" s="14" t="s">
        <v>364</v>
      </c>
      <c r="G179" s="14">
        <v>18</v>
      </c>
      <c r="H179" s="14" t="s">
        <v>585</v>
      </c>
      <c r="I179" s="14" t="s">
        <v>586</v>
      </c>
      <c r="J179" s="14" t="s">
        <v>30</v>
      </c>
      <c r="K179" s="14" t="s">
        <v>33</v>
      </c>
      <c r="L179" s="14" t="s">
        <v>33</v>
      </c>
    </row>
    <row r="180" spans="1:19" s="14" customFormat="1" ht="14" x14ac:dyDescent="0.15">
      <c r="A180" s="36">
        <v>52</v>
      </c>
      <c r="B180" s="14" t="s">
        <v>27</v>
      </c>
      <c r="C180" s="14" t="s">
        <v>272</v>
      </c>
      <c r="D180" s="14" t="s">
        <v>273</v>
      </c>
      <c r="E180" s="14">
        <v>11</v>
      </c>
      <c r="F180" s="14" t="s">
        <v>341</v>
      </c>
      <c r="G180" s="14">
        <v>20</v>
      </c>
      <c r="H180" s="14" t="s">
        <v>344</v>
      </c>
      <c r="I180" s="14" t="s">
        <v>345</v>
      </c>
      <c r="J180" s="14" t="s">
        <v>30</v>
      </c>
      <c r="K180" s="14" t="s">
        <v>37</v>
      </c>
      <c r="L180" s="14" t="s">
        <v>37</v>
      </c>
      <c r="R180" s="15"/>
      <c r="S180" s="15"/>
    </row>
    <row r="181" spans="1:19" s="14" customFormat="1" ht="42" x14ac:dyDescent="0.15">
      <c r="A181" s="36">
        <v>175</v>
      </c>
      <c r="B181" s="14" t="s">
        <v>487</v>
      </c>
      <c r="C181" s="14" t="s">
        <v>488</v>
      </c>
      <c r="D181" s="59" t="s">
        <v>489</v>
      </c>
      <c r="E181" s="14">
        <v>11</v>
      </c>
      <c r="F181" s="14" t="s">
        <v>364</v>
      </c>
      <c r="G181" s="14">
        <v>20</v>
      </c>
      <c r="H181" s="14" t="s">
        <v>587</v>
      </c>
      <c r="I181" s="14" t="s">
        <v>588</v>
      </c>
      <c r="J181" s="14" t="s">
        <v>30</v>
      </c>
      <c r="K181" s="14" t="s">
        <v>33</v>
      </c>
      <c r="L181" s="14" t="s">
        <v>33</v>
      </c>
    </row>
    <row r="182" spans="1:19" s="14" customFormat="1" ht="14" x14ac:dyDescent="0.15">
      <c r="A182" s="36">
        <v>187</v>
      </c>
      <c r="B182" s="14" t="s">
        <v>592</v>
      </c>
      <c r="C182" s="14" t="s">
        <v>593</v>
      </c>
      <c r="D182" s="59" t="s">
        <v>594</v>
      </c>
      <c r="E182" s="14">
        <v>11</v>
      </c>
      <c r="F182" s="14" t="s">
        <v>611</v>
      </c>
      <c r="G182" s="14">
        <v>22</v>
      </c>
      <c r="H182" s="14" t="s">
        <v>612</v>
      </c>
      <c r="J182" s="14" t="s">
        <v>31</v>
      </c>
      <c r="K182"/>
      <c r="M182" s="15"/>
      <c r="N182" s="14" t="s">
        <v>173</v>
      </c>
    </row>
    <row r="183" spans="1:19" s="14" customFormat="1" ht="42" x14ac:dyDescent="0.15">
      <c r="A183" s="36">
        <v>176</v>
      </c>
      <c r="B183" s="14" t="s">
        <v>487</v>
      </c>
      <c r="C183" s="14" t="s">
        <v>488</v>
      </c>
      <c r="D183" s="59" t="s">
        <v>489</v>
      </c>
      <c r="E183" s="14">
        <v>11</v>
      </c>
      <c r="F183" s="14" t="s">
        <v>364</v>
      </c>
      <c r="G183" s="14">
        <v>24</v>
      </c>
      <c r="H183" s="14" t="s">
        <v>589</v>
      </c>
      <c r="J183" s="14" t="s">
        <v>30</v>
      </c>
      <c r="K183" s="14" t="s">
        <v>33</v>
      </c>
      <c r="L183" s="14" t="s">
        <v>33</v>
      </c>
      <c r="N183" s="15"/>
    </row>
    <row r="184" spans="1:19" s="14" customFormat="1" ht="14" x14ac:dyDescent="0.15">
      <c r="A184" s="36">
        <v>65</v>
      </c>
      <c r="B184" s="14" t="s">
        <v>346</v>
      </c>
      <c r="C184" s="14" t="s">
        <v>347</v>
      </c>
      <c r="D184" s="59" t="s">
        <v>348</v>
      </c>
      <c r="E184" s="14">
        <v>11</v>
      </c>
      <c r="F184" s="14" t="s">
        <v>364</v>
      </c>
      <c r="G184" s="14">
        <v>24</v>
      </c>
      <c r="H184" s="14" t="s">
        <v>373</v>
      </c>
      <c r="I184" s="14" t="s">
        <v>374</v>
      </c>
      <c r="J184" s="14" t="s">
        <v>31</v>
      </c>
      <c r="K184" s="14" t="s">
        <v>34</v>
      </c>
      <c r="L184" s="14" t="s">
        <v>34</v>
      </c>
      <c r="N184" s="14" t="s">
        <v>173</v>
      </c>
    </row>
    <row r="185" spans="1:19" s="14" customFormat="1" ht="14" x14ac:dyDescent="0.15">
      <c r="A185" s="36">
        <v>177</v>
      </c>
      <c r="B185" s="14" t="s">
        <v>487</v>
      </c>
      <c r="C185" s="14" t="s">
        <v>488</v>
      </c>
      <c r="D185" s="59" t="s">
        <v>489</v>
      </c>
      <c r="E185" s="14">
        <v>11</v>
      </c>
      <c r="F185" s="14" t="s">
        <v>364</v>
      </c>
      <c r="G185" s="14">
        <v>25</v>
      </c>
      <c r="H185" s="14" t="s">
        <v>590</v>
      </c>
      <c r="I185" s="14" t="s">
        <v>591</v>
      </c>
      <c r="J185" s="14" t="s">
        <v>30</v>
      </c>
      <c r="K185" s="14" t="s">
        <v>33</v>
      </c>
      <c r="L185" s="14" t="s">
        <v>33</v>
      </c>
    </row>
    <row r="186" spans="1:19" s="14" customFormat="1" ht="42" x14ac:dyDescent="0.15">
      <c r="A186" s="36">
        <v>53</v>
      </c>
      <c r="B186" s="14" t="s">
        <v>346</v>
      </c>
      <c r="C186" s="14" t="s">
        <v>347</v>
      </c>
      <c r="D186" s="59" t="s">
        <v>348</v>
      </c>
      <c r="E186" s="14" t="s">
        <v>349</v>
      </c>
      <c r="F186" s="14" t="s">
        <v>6</v>
      </c>
      <c r="G186" s="14">
        <v>1</v>
      </c>
      <c r="H186" s="14" t="s">
        <v>350</v>
      </c>
      <c r="I186" s="14" t="s">
        <v>351</v>
      </c>
      <c r="J186" s="14" t="s">
        <v>30</v>
      </c>
      <c r="K186" s="14" t="s">
        <v>33</v>
      </c>
      <c r="L186" s="14" t="s">
        <v>33</v>
      </c>
      <c r="R186" s="15"/>
      <c r="S186" s="15"/>
    </row>
    <row r="187" spans="1:19" s="14" customFormat="1" ht="140" x14ac:dyDescent="0.15">
      <c r="A187" s="36">
        <v>66</v>
      </c>
      <c r="B187" s="14" t="s">
        <v>42</v>
      </c>
      <c r="C187" s="14" t="s">
        <v>375</v>
      </c>
      <c r="D187" s="60" t="s">
        <v>44</v>
      </c>
      <c r="E187" s="14" t="s">
        <v>349</v>
      </c>
      <c r="F187" s="14" t="s">
        <v>6</v>
      </c>
      <c r="G187" s="14">
        <v>1</v>
      </c>
      <c r="H187" s="14" t="s">
        <v>376</v>
      </c>
      <c r="I187" s="14" t="s">
        <v>377</v>
      </c>
      <c r="J187" s="14" t="s">
        <v>30</v>
      </c>
      <c r="K187" s="14" t="s">
        <v>33</v>
      </c>
      <c r="L187" s="14" t="s">
        <v>33</v>
      </c>
    </row>
    <row r="188" spans="1:19" s="14" customFormat="1" ht="28" x14ac:dyDescent="0.15">
      <c r="A188" s="36">
        <v>67</v>
      </c>
      <c r="B188" s="14" t="s">
        <v>42</v>
      </c>
      <c r="C188" s="14" t="s">
        <v>375</v>
      </c>
      <c r="D188" s="60" t="s">
        <v>44</v>
      </c>
      <c r="E188" s="14" t="s">
        <v>349</v>
      </c>
      <c r="F188" s="14" t="s">
        <v>278</v>
      </c>
      <c r="G188" s="14">
        <v>7</v>
      </c>
      <c r="H188" s="14" t="s">
        <v>378</v>
      </c>
      <c r="I188" s="14" t="s">
        <v>379</v>
      </c>
      <c r="J188" s="14" t="s">
        <v>30</v>
      </c>
      <c r="K188" s="14" t="s">
        <v>33</v>
      </c>
      <c r="L188" s="14" t="s">
        <v>33</v>
      </c>
    </row>
    <row r="189" spans="1:19" s="14" customFormat="1" ht="126" x14ac:dyDescent="0.15">
      <c r="A189" s="36">
        <v>68</v>
      </c>
      <c r="B189" s="14" t="s">
        <v>42</v>
      </c>
      <c r="C189" s="14" t="s">
        <v>375</v>
      </c>
      <c r="D189" s="60" t="s">
        <v>44</v>
      </c>
      <c r="E189" s="14" t="s">
        <v>380</v>
      </c>
      <c r="F189" s="14" t="s">
        <v>381</v>
      </c>
      <c r="G189" s="14">
        <v>6</v>
      </c>
      <c r="H189" s="14" t="s">
        <v>382</v>
      </c>
      <c r="I189" s="14" t="s">
        <v>383</v>
      </c>
      <c r="J189" s="14" t="s">
        <v>30</v>
      </c>
      <c r="K189" s="14" t="s">
        <v>33</v>
      </c>
      <c r="L189" s="14" t="s">
        <v>33</v>
      </c>
    </row>
    <row r="190" spans="1:19" s="14" customFormat="1" x14ac:dyDescent="0.15">
      <c r="A190" s="36">
        <v>188</v>
      </c>
      <c r="B190"/>
      <c r="C190"/>
      <c r="D190" s="24"/>
      <c r="E190"/>
      <c r="F190"/>
      <c r="G190"/>
      <c r="H190" s="19"/>
      <c r="I190" s="19"/>
      <c r="J190" s="35"/>
      <c r="K190"/>
      <c r="M190" s="15"/>
    </row>
    <row r="191" spans="1:19" s="14" customFormat="1" x14ac:dyDescent="0.15">
      <c r="A191" s="36">
        <v>189</v>
      </c>
      <c r="B191"/>
      <c r="C191"/>
      <c r="D191" s="24"/>
      <c r="E191"/>
      <c r="F191"/>
      <c r="G191"/>
      <c r="H191" s="19"/>
      <c r="I191" s="19"/>
      <c r="J191"/>
      <c r="K191"/>
      <c r="M191" s="15"/>
    </row>
    <row r="192" spans="1:19" s="14" customFormat="1" x14ac:dyDescent="0.15">
      <c r="A192" s="36">
        <v>190</v>
      </c>
      <c r="B192"/>
      <c r="C192"/>
      <c r="D192" s="24"/>
      <c r="E192"/>
      <c r="F192"/>
      <c r="G192"/>
      <c r="H192" s="19"/>
      <c r="I192" s="19"/>
      <c r="J192"/>
      <c r="K192"/>
      <c r="M192" s="15"/>
    </row>
    <row r="193" spans="1:19" s="14" customFormat="1" x14ac:dyDescent="0.15">
      <c r="A193" s="36">
        <v>191</v>
      </c>
      <c r="B193"/>
      <c r="C193"/>
      <c r="D193" s="24"/>
      <c r="E193"/>
      <c r="F193"/>
      <c r="G193"/>
      <c r="H193" s="19"/>
      <c r="I193" s="19"/>
      <c r="J193"/>
      <c r="K193"/>
      <c r="M193" s="15"/>
    </row>
    <row r="194" spans="1:19" s="14" customFormat="1" ht="14" x14ac:dyDescent="0.15">
      <c r="A194" s="36">
        <v>192</v>
      </c>
      <c r="B194"/>
      <c r="C194"/>
      <c r="D194" s="24"/>
      <c r="E194"/>
      <c r="F194"/>
      <c r="G194"/>
      <c r="H194" s="19"/>
      <c r="I194" s="19"/>
      <c r="J194"/>
      <c r="K194"/>
      <c r="N194" s="15"/>
      <c r="R194" s="14" t="s">
        <v>41</v>
      </c>
    </row>
    <row r="195" spans="1:19" s="14" customFormat="1" ht="14" x14ac:dyDescent="0.15">
      <c r="A195" s="36">
        <v>193</v>
      </c>
      <c r="B195"/>
      <c r="C195"/>
      <c r="D195" s="24"/>
      <c r="E195"/>
      <c r="F195"/>
      <c r="G195"/>
      <c r="H195" s="19"/>
      <c r="I195" s="19"/>
      <c r="J195"/>
      <c r="K195"/>
      <c r="N195" s="15"/>
      <c r="Q195" s="15"/>
      <c r="R195" s="14" t="s">
        <v>41</v>
      </c>
    </row>
    <row r="196" spans="1:19" ht="14" x14ac:dyDescent="0.15">
      <c r="A196" s="36">
        <v>194</v>
      </c>
      <c r="B196"/>
      <c r="C196"/>
      <c r="D196" s="24"/>
      <c r="E196"/>
      <c r="F196"/>
      <c r="G196"/>
      <c r="H196" s="19"/>
      <c r="I196" s="25"/>
      <c r="J196" s="35"/>
      <c r="K196"/>
      <c r="M196" s="14"/>
      <c r="N196" s="14"/>
      <c r="R196" s="14" t="s">
        <v>41</v>
      </c>
      <c r="S196" s="14"/>
    </row>
    <row r="197" spans="1:19" ht="14" x14ac:dyDescent="0.15">
      <c r="A197" s="36">
        <v>195</v>
      </c>
      <c r="B197"/>
      <c r="C197"/>
      <c r="D197" s="24"/>
      <c r="E197"/>
      <c r="F197"/>
      <c r="G197"/>
      <c r="H197" s="19"/>
      <c r="I197" s="19"/>
      <c r="J197" s="35"/>
      <c r="K197"/>
      <c r="R197" s="14" t="s">
        <v>41</v>
      </c>
      <c r="S197" s="14"/>
    </row>
    <row r="198" spans="1:19" ht="14" x14ac:dyDescent="0.15">
      <c r="A198" s="36">
        <v>196</v>
      </c>
      <c r="B198"/>
      <c r="C198"/>
      <c r="D198" s="24"/>
      <c r="E198"/>
      <c r="F198"/>
      <c r="G198"/>
      <c r="H198" s="19"/>
      <c r="I198" s="19"/>
      <c r="J198" s="35"/>
      <c r="K198"/>
      <c r="R198" s="14" t="s">
        <v>41</v>
      </c>
      <c r="S198" s="14"/>
    </row>
    <row r="199" spans="1:19" ht="14" x14ac:dyDescent="0.15">
      <c r="A199" s="36">
        <v>197</v>
      </c>
      <c r="B199"/>
      <c r="C199"/>
      <c r="D199" s="24"/>
      <c r="E199"/>
      <c r="F199"/>
      <c r="G199"/>
      <c r="H199" s="19"/>
      <c r="I199" s="19"/>
      <c r="J199"/>
      <c r="K199"/>
      <c r="R199" s="14" t="s">
        <v>41</v>
      </c>
      <c r="S199" s="14"/>
    </row>
    <row r="200" spans="1:19" ht="14" x14ac:dyDescent="0.15">
      <c r="A200" s="36">
        <v>198</v>
      </c>
      <c r="B200"/>
      <c r="C200"/>
      <c r="D200" s="24"/>
      <c r="E200"/>
      <c r="F200"/>
      <c r="G200"/>
      <c r="H200" s="19"/>
      <c r="I200" s="19"/>
      <c r="J200"/>
      <c r="K200"/>
      <c r="R200" s="14" t="s">
        <v>41</v>
      </c>
      <c r="S200" s="14"/>
    </row>
    <row r="201" spans="1:19" x14ac:dyDescent="0.15">
      <c r="A201" s="36">
        <v>199</v>
      </c>
      <c r="B201"/>
      <c r="C201"/>
      <c r="D201" s="24"/>
      <c r="E201"/>
      <c r="F201"/>
      <c r="G201"/>
      <c r="H201" s="19"/>
      <c r="I201" s="19"/>
      <c r="J201"/>
      <c r="K201"/>
      <c r="N201" s="14"/>
      <c r="R201" s="14"/>
      <c r="S201" s="14"/>
    </row>
    <row r="202" spans="1:19" ht="14" x14ac:dyDescent="0.15">
      <c r="A202" s="36">
        <v>200</v>
      </c>
      <c r="B202"/>
      <c r="C202"/>
      <c r="D202" s="24"/>
      <c r="E202"/>
      <c r="F202"/>
      <c r="G202"/>
      <c r="H202" s="19"/>
      <c r="I202" s="19"/>
      <c r="J202"/>
      <c r="K202"/>
      <c r="M202" s="14"/>
      <c r="Q202" s="15"/>
      <c r="R202" s="14" t="s">
        <v>41</v>
      </c>
      <c r="S202" s="14"/>
    </row>
    <row r="203" spans="1:19" ht="14" x14ac:dyDescent="0.15">
      <c r="A203" s="36">
        <v>201</v>
      </c>
      <c r="B203"/>
      <c r="C203"/>
      <c r="D203" s="24"/>
      <c r="E203"/>
      <c r="F203"/>
      <c r="G203"/>
      <c r="H203" s="19"/>
      <c r="I203" s="19"/>
      <c r="J203"/>
      <c r="K203"/>
      <c r="M203" s="14"/>
      <c r="R203" s="14" t="s">
        <v>41</v>
      </c>
      <c r="S203" s="14"/>
    </row>
    <row r="204" spans="1:19" ht="14" x14ac:dyDescent="0.15">
      <c r="A204" s="36">
        <v>202</v>
      </c>
      <c r="B204"/>
      <c r="C204"/>
      <c r="D204" s="24"/>
      <c r="E204"/>
      <c r="F204"/>
      <c r="G204"/>
      <c r="H204" s="19"/>
      <c r="I204" s="19"/>
      <c r="J204"/>
      <c r="K204"/>
      <c r="R204" s="14" t="s">
        <v>41</v>
      </c>
      <c r="S204" s="14"/>
    </row>
    <row r="205" spans="1:19" x14ac:dyDescent="0.15">
      <c r="A205" s="36">
        <v>203</v>
      </c>
      <c r="B205"/>
      <c r="C205"/>
      <c r="D205" s="24"/>
      <c r="E205"/>
      <c r="F205"/>
      <c r="G205"/>
      <c r="H205" s="19"/>
      <c r="I205" s="19"/>
      <c r="J205"/>
      <c r="K205"/>
      <c r="N205" s="14"/>
      <c r="R205" s="14"/>
      <c r="S205" s="14"/>
    </row>
    <row r="206" spans="1:19" x14ac:dyDescent="0.15">
      <c r="A206" s="36">
        <v>204</v>
      </c>
      <c r="B206"/>
      <c r="C206"/>
      <c r="D206" s="24"/>
      <c r="E206"/>
      <c r="F206"/>
      <c r="G206"/>
      <c r="H206" s="19"/>
      <c r="I206" s="19"/>
      <c r="J206"/>
      <c r="K206"/>
      <c r="M206" s="14"/>
      <c r="Q206" s="15"/>
      <c r="R206" s="14"/>
      <c r="S206" s="14"/>
    </row>
    <row r="207" spans="1:19" x14ac:dyDescent="0.15">
      <c r="A207" s="36">
        <v>205</v>
      </c>
      <c r="B207"/>
      <c r="C207"/>
      <c r="D207" s="24"/>
      <c r="E207"/>
      <c r="F207"/>
      <c r="G207"/>
      <c r="H207" s="19"/>
      <c r="I207" s="19"/>
      <c r="J207"/>
      <c r="K207"/>
      <c r="M207" s="14"/>
      <c r="Q207" s="15"/>
      <c r="R207" s="14"/>
      <c r="S207" s="14"/>
    </row>
    <row r="208" spans="1:19" x14ac:dyDescent="0.15">
      <c r="A208" s="36">
        <v>206</v>
      </c>
      <c r="B208"/>
      <c r="C208"/>
      <c r="D208" s="24"/>
      <c r="E208"/>
      <c r="F208"/>
      <c r="G208"/>
      <c r="H208" s="19"/>
      <c r="I208" s="19"/>
      <c r="J208"/>
      <c r="K208"/>
      <c r="R208" s="14"/>
      <c r="S208" s="14"/>
    </row>
    <row r="209" spans="1:19" x14ac:dyDescent="0.15">
      <c r="A209" s="36">
        <v>207</v>
      </c>
      <c r="B209"/>
      <c r="C209"/>
      <c r="D209" s="24"/>
      <c r="E209"/>
      <c r="F209"/>
      <c r="G209"/>
      <c r="H209" s="19"/>
      <c r="I209" s="19"/>
      <c r="J209"/>
      <c r="K209"/>
      <c r="M209" s="14"/>
      <c r="Q209" s="15"/>
      <c r="R209" s="14"/>
      <c r="S209" s="14"/>
    </row>
    <row r="210" spans="1:19" x14ac:dyDescent="0.15">
      <c r="A210" s="36">
        <v>208</v>
      </c>
      <c r="B210"/>
      <c r="C210"/>
      <c r="D210" s="24"/>
      <c r="E210"/>
      <c r="F210"/>
      <c r="G210"/>
      <c r="H210" s="19"/>
      <c r="I210" s="19"/>
      <c r="J210"/>
      <c r="K210"/>
      <c r="M210" s="14"/>
      <c r="Q210" s="15"/>
      <c r="R210" s="14"/>
      <c r="S210" s="14"/>
    </row>
    <row r="211" spans="1:19" x14ac:dyDescent="0.15">
      <c r="A211" s="36">
        <v>209</v>
      </c>
      <c r="B211"/>
      <c r="C211"/>
      <c r="D211" s="24"/>
      <c r="E211"/>
      <c r="F211"/>
      <c r="G211"/>
      <c r="H211" s="19"/>
      <c r="I211" s="19"/>
      <c r="J211"/>
      <c r="K211"/>
      <c r="M211" s="14"/>
      <c r="N211" s="14"/>
      <c r="P211" s="36"/>
      <c r="R211" s="14"/>
      <c r="S211" s="14"/>
    </row>
    <row r="212" spans="1:19" x14ac:dyDescent="0.15">
      <c r="A212" s="36">
        <v>210</v>
      </c>
      <c r="B212"/>
      <c r="C212"/>
      <c r="D212" s="24"/>
      <c r="E212"/>
      <c r="F212"/>
      <c r="G212"/>
      <c r="H212" s="19"/>
      <c r="I212" s="19"/>
      <c r="J212"/>
      <c r="K212"/>
      <c r="M212" s="14"/>
      <c r="N212" s="14"/>
      <c r="R212" s="14"/>
      <c r="S212" s="14"/>
    </row>
    <row r="213" spans="1:19" x14ac:dyDescent="0.15">
      <c r="A213" s="36">
        <v>211</v>
      </c>
      <c r="B213" s="14"/>
      <c r="C213" s="14"/>
      <c r="D213" s="14"/>
      <c r="E213" s="14"/>
      <c r="F213" s="14"/>
      <c r="G213" s="14"/>
      <c r="J213" s="14"/>
      <c r="K213" s="14"/>
      <c r="M213" s="14"/>
      <c r="N213" s="14"/>
      <c r="R213" s="14"/>
      <c r="S213" s="14"/>
    </row>
    <row r="214" spans="1:19" x14ac:dyDescent="0.15">
      <c r="A214" s="36">
        <v>212</v>
      </c>
      <c r="B214"/>
      <c r="C214"/>
      <c r="D214" s="24"/>
      <c r="E214"/>
      <c r="F214"/>
      <c r="G214"/>
      <c r="H214" s="19"/>
      <c r="I214" s="19"/>
      <c r="J214"/>
      <c r="K214"/>
      <c r="M214" s="14"/>
      <c r="N214" s="14"/>
      <c r="R214" s="14"/>
      <c r="S214" s="14"/>
    </row>
    <row r="215" spans="1:19" x14ac:dyDescent="0.15">
      <c r="A215" s="36">
        <v>213</v>
      </c>
      <c r="B215"/>
      <c r="C215"/>
      <c r="D215" s="24"/>
      <c r="E215"/>
      <c r="F215"/>
      <c r="G215"/>
      <c r="H215" s="19"/>
      <c r="I215" s="19"/>
      <c r="J215"/>
      <c r="K215"/>
      <c r="M215" s="14"/>
      <c r="N215" s="14"/>
      <c r="R215" s="14"/>
      <c r="S215" s="14"/>
    </row>
    <row r="216" spans="1:19" x14ac:dyDescent="0.15">
      <c r="A216" s="36">
        <v>214</v>
      </c>
      <c r="B216"/>
      <c r="C216"/>
      <c r="D216" s="24"/>
      <c r="E216"/>
      <c r="F216"/>
      <c r="G216"/>
      <c r="H216" s="19"/>
      <c r="I216" s="19"/>
      <c r="J216"/>
      <c r="K216"/>
      <c r="R216" s="14"/>
      <c r="S216" s="14"/>
    </row>
    <row r="217" spans="1:19" x14ac:dyDescent="0.15">
      <c r="A217" s="36">
        <v>215</v>
      </c>
      <c r="B217"/>
      <c r="C217"/>
      <c r="D217" s="24"/>
      <c r="E217"/>
      <c r="F217"/>
      <c r="G217"/>
      <c r="H217" s="19"/>
      <c r="I217" s="19"/>
      <c r="J217"/>
      <c r="K217"/>
      <c r="R217" s="14"/>
      <c r="S217" s="14"/>
    </row>
    <row r="218" spans="1:19" x14ac:dyDescent="0.15">
      <c r="A218" s="36">
        <v>216</v>
      </c>
      <c r="B218"/>
      <c r="C218"/>
      <c r="D218" s="24"/>
      <c r="E218"/>
      <c r="F218"/>
      <c r="G218"/>
      <c r="H218" s="19"/>
      <c r="I218" s="19"/>
      <c r="J218" s="35"/>
      <c r="K218"/>
      <c r="R218" s="14"/>
      <c r="S218" s="14"/>
    </row>
    <row r="219" spans="1:19" x14ac:dyDescent="0.15">
      <c r="A219" s="36">
        <v>217</v>
      </c>
      <c r="B219"/>
      <c r="C219"/>
      <c r="D219" s="24"/>
      <c r="E219"/>
      <c r="F219"/>
      <c r="G219"/>
      <c r="H219" s="19"/>
      <c r="I219" s="19"/>
      <c r="J219"/>
      <c r="K219"/>
      <c r="R219" s="14"/>
      <c r="S219" s="14"/>
    </row>
    <row r="220" spans="1:19" x14ac:dyDescent="0.15">
      <c r="A220" s="36">
        <v>218</v>
      </c>
      <c r="B220"/>
      <c r="C220"/>
      <c r="D220" s="24"/>
      <c r="E220"/>
      <c r="F220"/>
      <c r="G220"/>
      <c r="H220" s="19"/>
      <c r="I220" s="19"/>
      <c r="J220" s="35"/>
      <c r="K220"/>
      <c r="P220" s="15"/>
      <c r="Q220" s="15"/>
      <c r="R220" s="14"/>
      <c r="S220" s="14"/>
    </row>
    <row r="221" spans="1:19" x14ac:dyDescent="0.15">
      <c r="A221" s="36">
        <v>219</v>
      </c>
      <c r="B221"/>
      <c r="C221"/>
      <c r="D221" s="24"/>
      <c r="E221"/>
      <c r="F221"/>
      <c r="G221"/>
      <c r="H221" s="19"/>
      <c r="I221" s="19"/>
      <c r="J221" s="35"/>
      <c r="K221"/>
      <c r="M221" s="14"/>
      <c r="P221" s="15"/>
      <c r="Q221" s="15"/>
      <c r="R221" s="14"/>
      <c r="S221" s="14"/>
    </row>
    <row r="222" spans="1:19" x14ac:dyDescent="0.15">
      <c r="A222" s="36">
        <v>220</v>
      </c>
      <c r="B222"/>
      <c r="C222"/>
      <c r="D222" s="24"/>
      <c r="E222"/>
      <c r="F222"/>
      <c r="G222"/>
      <c r="H222" s="19"/>
      <c r="I222" s="19"/>
      <c r="J222"/>
      <c r="K222"/>
      <c r="M222" s="14"/>
      <c r="Q222" s="15"/>
      <c r="R222" s="14"/>
      <c r="S222" s="14"/>
    </row>
    <row r="223" spans="1:19" x14ac:dyDescent="0.15">
      <c r="A223" s="36">
        <v>221</v>
      </c>
      <c r="B223"/>
      <c r="C223"/>
      <c r="D223" s="24"/>
      <c r="E223"/>
      <c r="F223"/>
      <c r="G223"/>
      <c r="H223" s="19"/>
      <c r="I223" s="19"/>
      <c r="J223"/>
      <c r="K223"/>
      <c r="M223" s="14"/>
      <c r="Q223" s="15"/>
      <c r="R223" s="14"/>
      <c r="S223" s="14"/>
    </row>
    <row r="224" spans="1:19" x14ac:dyDescent="0.15">
      <c r="A224" s="36">
        <v>222</v>
      </c>
      <c r="B224"/>
      <c r="C224"/>
      <c r="D224" s="24"/>
      <c r="E224"/>
      <c r="F224"/>
      <c r="G224"/>
      <c r="H224" s="19"/>
      <c r="I224" s="19"/>
      <c r="J224"/>
      <c r="K224"/>
      <c r="M224" s="14"/>
      <c r="Q224" s="15"/>
      <c r="R224" s="14"/>
      <c r="S224" s="14"/>
    </row>
    <row r="225" spans="1:19" x14ac:dyDescent="0.15">
      <c r="A225" s="36">
        <v>223</v>
      </c>
      <c r="B225" s="14"/>
      <c r="C225" s="14"/>
      <c r="D225" s="14"/>
      <c r="E225" s="14"/>
      <c r="F225" s="14"/>
      <c r="G225" s="14"/>
      <c r="J225" s="14"/>
      <c r="K225" s="14"/>
      <c r="M225" s="14"/>
      <c r="N225" s="14"/>
      <c r="R225" s="14"/>
      <c r="S225" s="14"/>
    </row>
    <row r="226" spans="1:19" x14ac:dyDescent="0.15">
      <c r="A226" s="36">
        <v>224</v>
      </c>
      <c r="B226"/>
      <c r="C226"/>
      <c r="D226" s="18"/>
      <c r="E226"/>
      <c r="F226"/>
      <c r="G226"/>
      <c r="H226" s="19"/>
      <c r="I226" s="19"/>
      <c r="J226"/>
      <c r="K226"/>
      <c r="M226" s="14"/>
      <c r="N226" s="14"/>
    </row>
    <row r="227" spans="1:19" x14ac:dyDescent="0.15">
      <c r="A227" s="36">
        <v>225</v>
      </c>
      <c r="B227"/>
      <c r="C227"/>
      <c r="D227" s="24"/>
      <c r="E227"/>
      <c r="F227"/>
      <c r="G227"/>
      <c r="H227" s="19"/>
      <c r="I227" s="19"/>
      <c r="J227"/>
      <c r="K227"/>
      <c r="M227" s="14"/>
      <c r="N227" s="14"/>
    </row>
    <row r="228" spans="1:19" x14ac:dyDescent="0.15">
      <c r="A228" s="36">
        <v>226</v>
      </c>
      <c r="B228"/>
      <c r="C228"/>
      <c r="D228" s="24"/>
      <c r="E228"/>
      <c r="F228"/>
      <c r="G228"/>
      <c r="H228" s="19"/>
      <c r="I228" s="19"/>
      <c r="J228"/>
      <c r="K228"/>
      <c r="M228" s="14"/>
    </row>
    <row r="229" spans="1:19" x14ac:dyDescent="0.15">
      <c r="A229" s="36">
        <v>227</v>
      </c>
      <c r="B229"/>
      <c r="C229"/>
      <c r="D229" s="24"/>
      <c r="E229"/>
      <c r="F229"/>
      <c r="G229"/>
      <c r="H229" s="19"/>
      <c r="I229" s="19"/>
      <c r="J229"/>
      <c r="K229"/>
      <c r="M229" s="14"/>
    </row>
    <row r="230" spans="1:19" x14ac:dyDescent="0.15">
      <c r="A230" s="36">
        <v>228</v>
      </c>
      <c r="B230" s="14"/>
      <c r="C230" s="14"/>
      <c r="D230" s="14"/>
      <c r="E230" s="14"/>
      <c r="F230" s="14"/>
      <c r="G230" s="14"/>
      <c r="J230" s="14"/>
      <c r="K230" s="14"/>
      <c r="M230" s="14"/>
    </row>
    <row r="231" spans="1:19" x14ac:dyDescent="0.15">
      <c r="A231" s="36">
        <v>229</v>
      </c>
      <c r="B231"/>
      <c r="C231"/>
      <c r="D231" s="18"/>
      <c r="E231"/>
      <c r="F231"/>
      <c r="G231"/>
      <c r="H231" s="19"/>
      <c r="I231" s="19"/>
      <c r="J231"/>
      <c r="K231"/>
      <c r="M231" s="14"/>
      <c r="N231" s="14"/>
    </row>
    <row r="232" spans="1:19" x14ac:dyDescent="0.15">
      <c r="A232" s="36">
        <v>230</v>
      </c>
      <c r="B232"/>
      <c r="C232"/>
      <c r="D232" s="24"/>
      <c r="E232"/>
      <c r="F232"/>
      <c r="G232"/>
      <c r="H232" s="19"/>
      <c r="I232" s="19"/>
      <c r="J232"/>
      <c r="K232"/>
      <c r="M232" s="14"/>
      <c r="N232" s="14"/>
    </row>
    <row r="233" spans="1:19" ht="34" customHeight="1" x14ac:dyDescent="0.2">
      <c r="A233" s="36">
        <v>231</v>
      </c>
      <c r="B233"/>
      <c r="C233"/>
      <c r="D233" s="18"/>
      <c r="E233"/>
      <c r="F233"/>
      <c r="G233"/>
      <c r="H233" s="22"/>
      <c r="I233" s="19"/>
      <c r="J233"/>
      <c r="K233"/>
      <c r="M233" s="14"/>
      <c r="N233" s="14"/>
    </row>
    <row r="234" spans="1:19" x14ac:dyDescent="0.15">
      <c r="A234" s="36">
        <v>232</v>
      </c>
      <c r="B234"/>
      <c r="C234"/>
      <c r="D234" s="24"/>
      <c r="E234"/>
      <c r="F234"/>
      <c r="G234"/>
      <c r="H234" s="19"/>
      <c r="I234" s="19"/>
      <c r="J234"/>
      <c r="K234"/>
      <c r="M234" s="14"/>
    </row>
    <row r="235" spans="1:19" x14ac:dyDescent="0.15">
      <c r="A235" s="36">
        <v>233</v>
      </c>
      <c r="B235"/>
      <c r="C235"/>
      <c r="D235" s="24"/>
      <c r="E235"/>
      <c r="F235"/>
      <c r="G235"/>
      <c r="H235" s="19"/>
      <c r="I235" s="19"/>
      <c r="J235"/>
      <c r="K235"/>
      <c r="M235" s="14"/>
      <c r="N235" s="14"/>
    </row>
    <row r="236" spans="1:19" x14ac:dyDescent="0.15">
      <c r="A236" s="36">
        <v>234</v>
      </c>
      <c r="B236"/>
      <c r="C236"/>
      <c r="D236" s="24"/>
      <c r="E236"/>
      <c r="F236"/>
      <c r="G236"/>
      <c r="H236" s="19"/>
      <c r="I236" s="19"/>
      <c r="J236"/>
      <c r="K236"/>
      <c r="M236" s="14"/>
    </row>
    <row r="237" spans="1:19"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sortState xmlns:xlrd2="http://schemas.microsoft.com/office/spreadsheetml/2017/richdata2" ref="A3:S237">
    <sortCondition ref="E3:E237"/>
    <sortCondition ref="G3:G237"/>
  </sortState>
  <mergeCells count="1">
    <mergeCell ref="B1:K1"/>
  </mergeCells>
  <phoneticPr fontId="0" type="noConversion"/>
  <hyperlinks>
    <hyperlink ref="D37" r:id="rId1" xr:uid="{88508814-DC47-054E-848E-AFD25E2742E2}"/>
    <hyperlink ref="D46" r:id="rId2" xr:uid="{DC94FE09-3BF0-764E-B579-985C0621D8B1}"/>
    <hyperlink ref="D69" r:id="rId3" xr:uid="{335DB952-6AB1-EE4F-944F-F0FC50DF4294}"/>
    <hyperlink ref="D93" r:id="rId4" xr:uid="{7A80F45B-18EF-3040-BF60-3FE4F894BD9C}"/>
    <hyperlink ref="D102" r:id="rId5" xr:uid="{6898AB8B-45BB-EA4A-B897-9639ABB1F9FD}"/>
    <hyperlink ref="D116" r:id="rId6" xr:uid="{FD386C7A-E18B-1D40-A78D-8BACDB005C59}"/>
    <hyperlink ref="D38" r:id="rId7" xr:uid="{7D31D4B7-516E-6F44-B34A-AD00731B14AB}"/>
    <hyperlink ref="D70" r:id="rId8" xr:uid="{72FEE831-A83B-464B-B722-1E1124B52202}"/>
    <hyperlink ref="D75" r:id="rId9" xr:uid="{48617A50-64C6-0C4B-91AC-F800ECBE7B9D}"/>
    <hyperlink ref="D78" r:id="rId10" xr:uid="{A6691C77-A731-9B47-8E6F-33E4D3CBF4AD}"/>
    <hyperlink ref="D84" r:id="rId11" xr:uid="{E35060E0-0563-BA41-9A69-81414ECA9B1A}"/>
    <hyperlink ref="D127" r:id="rId12" xr:uid="{4FA23495-D8CF-AB47-8BB7-5D7454DA8CC8}"/>
    <hyperlink ref="D138" r:id="rId13" xr:uid="{1AE2844D-CB7F-B840-840E-452B7F8CAC1F}"/>
    <hyperlink ref="D186" r:id="rId14" xr:uid="{037E5044-B895-D14F-9E11-A970E11F0026}"/>
    <hyperlink ref="D39" r:id="rId15" xr:uid="{CF9034E0-6605-794D-9B2D-B4C0E5C28FCD}"/>
    <hyperlink ref="D50" r:id="rId16" xr:uid="{651306A9-8EB4-DC40-8687-4C92944240DB}"/>
    <hyperlink ref="D65" r:id="rId17" xr:uid="{69532BD1-C5DE-7C46-90AE-F9C4B15778F2}"/>
    <hyperlink ref="D126" r:id="rId18" xr:uid="{76E31967-883C-894F-B951-28FE809D5540}"/>
    <hyperlink ref="D134" r:id="rId19" xr:uid="{F6828A08-8B74-BB46-A9AD-91A83DD3A410}"/>
    <hyperlink ref="D136" r:id="rId20" xr:uid="{29CA1163-B4D4-134B-B244-D7F3285C2183}"/>
    <hyperlink ref="D167" r:id="rId21" xr:uid="{995EC2F7-B9F7-B34F-A950-AB06B4E89419}"/>
    <hyperlink ref="D168" r:id="rId22" xr:uid="{A16D9FC7-9F5C-B541-AD5B-8D85CFBFB123}"/>
    <hyperlink ref="D170" r:id="rId23" xr:uid="{6F21F620-7148-2340-B859-966087F6016E}"/>
    <hyperlink ref="D173" r:id="rId24" xr:uid="{C35A7C8D-8203-B640-871C-FD94F3408485}"/>
    <hyperlink ref="D178" r:id="rId25" xr:uid="{86EB76DB-CB6A-024A-8110-E3846A450485}"/>
    <hyperlink ref="D184" r:id="rId26" xr:uid="{45F4DA58-68D9-F94A-BCBE-D16BDB4E69A0}"/>
    <hyperlink ref="D187" r:id="rId27" xr:uid="{ED832856-E915-024A-B91C-7718B9A80210}"/>
    <hyperlink ref="D188" r:id="rId28" xr:uid="{6B049B82-6C0C-8646-91AA-0CB02214F089}"/>
    <hyperlink ref="D189" r:id="rId29" xr:uid="{AEAE223B-7573-5745-A96C-A9744CE38E60}"/>
    <hyperlink ref="D16" r:id="rId30" xr:uid="{647D4038-C02E-4647-BC18-CB0F720F6F55}"/>
    <hyperlink ref="D20" r:id="rId31" xr:uid="{D6278D2C-A89A-EF45-8747-CBA5A28844A6}"/>
    <hyperlink ref="D25" r:id="rId32" xr:uid="{6585D3F5-7230-6B43-A450-CC0334F86D63}"/>
    <hyperlink ref="D36" r:id="rId33" xr:uid="{542B8259-C28C-624F-8EA5-5421CAC8F7B3}"/>
    <hyperlink ref="D42" r:id="rId34" xr:uid="{AF63BDF7-48F4-9841-A0E3-41D451C43BE4}"/>
    <hyperlink ref="D49" r:id="rId35" xr:uid="{4559DA18-3486-C341-A2E3-4478DC9AA13E}"/>
    <hyperlink ref="D54" r:id="rId36" xr:uid="{48A50CDE-6762-AE41-839A-728EE5B3F521}"/>
    <hyperlink ref="D56" r:id="rId37" xr:uid="{07CCDABF-ED65-8548-968D-0BCD272EBFAC}"/>
    <hyperlink ref="D59" r:id="rId38" xr:uid="{31E131A0-27F2-FF4E-9AEA-1FE9E92CD277}"/>
    <hyperlink ref="D29" r:id="rId39" xr:uid="{F2AD5EAA-0752-844B-88C0-95C80FE1B473}"/>
    <hyperlink ref="D43" r:id="rId40" xr:uid="{592E2D55-AF05-DE4B-B5BE-25B7F739BABA}"/>
    <hyperlink ref="D51" r:id="rId41" xr:uid="{26F9888A-CDC9-A24F-A89D-582CB1D797B4}"/>
    <hyperlink ref="D61" r:id="rId42" xr:uid="{3E5B98EC-2B9A-6548-B2DB-4A04255C1CFB}"/>
    <hyperlink ref="D66" r:id="rId43" xr:uid="{BBB314AE-30CE-0F40-8EF3-2F9E6A48EF7F}"/>
    <hyperlink ref="D77" r:id="rId44" xr:uid="{6A79B333-2809-9444-BFC3-0EEEAFE182C2}"/>
    <hyperlink ref="D80" r:id="rId45" xr:uid="{CAE9B266-5290-F14A-9A9C-106C4C8B9DE2}"/>
    <hyperlink ref="D79" r:id="rId46" xr:uid="{43176763-B2AB-2541-A4BC-D629747BC8F0}"/>
    <hyperlink ref="D85" r:id="rId47" xr:uid="{8F981731-1EA2-B047-AB2D-4900DAD3A25A}"/>
    <hyperlink ref="D86" r:id="rId48" xr:uid="{AE376031-C253-FE47-8E82-9A02A713F0C1}"/>
    <hyperlink ref="D89" r:id="rId49" xr:uid="{E445CC9D-4654-EE4B-AFB6-C19B45343F4C}"/>
    <hyperlink ref="D96" r:id="rId50" xr:uid="{52C1F0E5-22EE-FB41-BFC3-DF9B78328251}"/>
    <hyperlink ref="D97" r:id="rId51" xr:uid="{2511C2CB-D659-DA47-B3B5-54A3121ABC9A}"/>
    <hyperlink ref="D98" r:id="rId52" xr:uid="{389AE160-99CB-A44B-BFF0-B408A9FC686F}"/>
    <hyperlink ref="D100" r:id="rId53" xr:uid="{A6CA77CF-E63D-C14B-97B5-F228E5A565A0}"/>
    <hyperlink ref="D106" r:id="rId54" xr:uid="{5E56BE49-3F6E-324C-959F-2D159D274201}"/>
    <hyperlink ref="D110" r:id="rId55" xr:uid="{6136A0B3-3012-F94F-917F-9438AFF87C6C}"/>
    <hyperlink ref="D105" r:id="rId56" xr:uid="{6179F3C6-2A07-3F41-889D-37EDE2538F16}"/>
    <hyperlink ref="D111" r:id="rId57" xr:uid="{4235AC0D-539B-D04D-A942-17B20A397470}"/>
    <hyperlink ref="D112" r:id="rId58" xr:uid="{C47B8BC0-6A1D-4E4D-B59B-E5B7C7712D1C}"/>
    <hyperlink ref="D108" r:id="rId59" xr:uid="{C6E11D92-BA6C-FA4E-9FDC-70A11117691C}"/>
    <hyperlink ref="D113" r:id="rId60" xr:uid="{9584957A-E844-F94E-B537-0DA913DED560}"/>
    <hyperlink ref="D123" r:id="rId61" xr:uid="{C78909F6-60E8-494F-AA9E-FA7508222A12}"/>
    <hyperlink ref="D118" r:id="rId62" xr:uid="{FC8393FD-C07E-2F49-9DC6-5FC1E1A67F01}"/>
    <hyperlink ref="D128" r:id="rId63" xr:uid="{DC612FBC-7263-D24A-9FCE-CA42535E3B06}"/>
    <hyperlink ref="D130" r:id="rId64" xr:uid="{C4395735-F526-A248-8124-8D20F7B8FF9D}"/>
    <hyperlink ref="D133" r:id="rId65" xr:uid="{0CE57FAC-12E1-0241-91B8-B64DDA8F9ADA}"/>
    <hyperlink ref="D131" r:id="rId66" xr:uid="{8F735953-5C28-9C44-AA59-C959483416BB}"/>
    <hyperlink ref="D139" r:id="rId67" xr:uid="{5EFEE6EF-3C81-0F4D-924C-5D34C6546024}"/>
    <hyperlink ref="D140" r:id="rId68" xr:uid="{47F951EB-E5C7-E743-B3D7-1E0C0C2BFDFB}"/>
    <hyperlink ref="D141" r:id="rId69" xr:uid="{2F620911-08E3-FD4B-8951-8E2507AC785B}"/>
    <hyperlink ref="D143" r:id="rId70" xr:uid="{F32578FE-B658-EB43-B564-A663BDD1C17A}"/>
    <hyperlink ref="D146" r:id="rId71" xr:uid="{5A864CF8-AC25-C247-AE7B-0C9A304F0B76}"/>
    <hyperlink ref="D145" r:id="rId72" xr:uid="{EE175D3A-456C-8D4C-B0D3-A393145C3A98}"/>
    <hyperlink ref="D149" r:id="rId73" xr:uid="{2EDA82B7-8167-0E4C-841B-0E06BB785995}"/>
    <hyperlink ref="D151" r:id="rId74" xr:uid="{1A7F379F-05C5-7746-A311-67BA534A740E}"/>
    <hyperlink ref="D153" r:id="rId75" xr:uid="{DDEC193F-6632-264B-A40A-79D9AF0BE2B6}"/>
    <hyperlink ref="D154" r:id="rId76" xr:uid="{CCCFA57D-0624-3F46-9675-5D7B1774CF8C}"/>
    <hyperlink ref="D156" r:id="rId77" xr:uid="{1C8B51F3-FE53-C94F-86B0-50871C88C6A1}"/>
    <hyperlink ref="D157" r:id="rId78" xr:uid="{C429C3C7-F400-CD41-A718-6961486F0333}"/>
    <hyperlink ref="D158" r:id="rId79" xr:uid="{0FFEEE0B-4936-9A43-8FAC-C15AD13BA0E7}"/>
    <hyperlink ref="D159" r:id="rId80" xr:uid="{150C3469-DFDA-1943-808C-281AB01CCC9F}"/>
    <hyperlink ref="D161" r:id="rId81" xr:uid="{0869976F-1241-0F49-9D18-F3C09566674D}"/>
    <hyperlink ref="D163" r:id="rId82" xr:uid="{94519CC5-E0D5-F140-9B8E-73E2B2A0E922}"/>
    <hyperlink ref="D32" r:id="rId83" xr:uid="{962313CE-BF7A-814D-8A5A-69776B4DF6D9}"/>
    <hyperlink ref="D34" r:id="rId84" xr:uid="{2186F1A3-D813-FA40-B37F-920F30733828}"/>
    <hyperlink ref="D117" r:id="rId85" xr:uid="{DA8AD817-F8C6-4B48-8A06-5B5FFAD0445A}"/>
    <hyperlink ref="D7" r:id="rId86" xr:uid="{7F091BE7-1F84-5B49-8ED3-120106F62546}"/>
    <hyperlink ref="D6" r:id="rId87" xr:uid="{220060A8-6689-4844-BB9F-204EAA798DF6}"/>
    <hyperlink ref="D21" r:id="rId88" xr:uid="{47D56487-707C-FF4D-9FA7-E22197E327A2}"/>
    <hyperlink ref="D17" r:id="rId89" xr:uid="{B6446070-B03B-844E-9BAE-3E71E948B1F7}"/>
    <hyperlink ref="D26" r:id="rId90" xr:uid="{E6DA1104-1C8C-E94B-96A1-8CE24B240965}"/>
    <hyperlink ref="D31" r:id="rId91" xr:uid="{D61444FC-379D-0147-B124-8D474020DB4C}"/>
    <hyperlink ref="D44" r:id="rId92" xr:uid="{81340F46-938A-3448-8255-9072F4174CFD}"/>
    <hyperlink ref="D18" r:id="rId93" xr:uid="{CA5ED2A8-E809-A24D-8E52-826ED6B0FBA2}"/>
    <hyperlink ref="D30" r:id="rId94" xr:uid="{41A4CF11-B0E1-EA46-BE8F-3EE4B13A9C03}"/>
    <hyperlink ref="D35" r:id="rId95" xr:uid="{7D8508D1-2D8D-6D4D-946A-F0EB178308F4}"/>
    <hyperlink ref="D40" r:id="rId96" xr:uid="{A24DB767-2D89-E645-A944-8A686A6953DD}"/>
    <hyperlink ref="D45" r:id="rId97" xr:uid="{BB9A5622-0C7B-4042-9EB9-9FB2C0D17219}"/>
    <hyperlink ref="D48" r:id="rId98" xr:uid="{AF13FE4C-680C-034A-BA17-CBAC6944CA8F}"/>
    <hyperlink ref="D53" r:id="rId99" xr:uid="{24B255F4-BCDB-0D4A-8D5A-3DEB636A0507}"/>
    <hyperlink ref="D52" r:id="rId100" xr:uid="{54EF7B6E-E980-DD43-AEAD-36B515A0CECA}"/>
    <hyperlink ref="D62" r:id="rId101" xr:uid="{BBAE7EB4-1B24-FF41-A007-0B0AEE4F1242}"/>
    <hyperlink ref="D67" r:id="rId102" xr:uid="{74CB2B03-9739-C24F-806A-82BF5FAA6CA3}"/>
    <hyperlink ref="D72" r:id="rId103" xr:uid="{D8513FED-C5FE-2C45-A2A3-7A18CC17334F}"/>
    <hyperlink ref="D8" r:id="rId104" xr:uid="{AE623615-8FD5-B843-A6CF-389EC3140B70}"/>
    <hyperlink ref="D81" r:id="rId105" xr:uid="{98AC52F0-506F-9E4B-B992-BC24AC884CF7}"/>
    <hyperlink ref="D88" r:id="rId106" xr:uid="{A80DFDA8-7096-2449-91B6-D3C7C61C609F}"/>
    <hyperlink ref="D91" r:id="rId107" xr:uid="{7D2910AF-48F4-D54A-93B2-A4434D0A5524}"/>
    <hyperlink ref="D92" r:id="rId108" xr:uid="{B3AF149D-C4A2-C043-8B88-03DED05B39F9}"/>
    <hyperlink ref="D101" r:id="rId109" xr:uid="{BFE07FE7-0EAE-2142-A9A7-B1269D7C1109}"/>
    <hyperlink ref="D9" r:id="rId110" xr:uid="{D1A1CB2E-8854-864E-980F-72F37E6A4BCB}"/>
    <hyperlink ref="D109" r:id="rId111" xr:uid="{1BB1970A-3548-3C48-89AE-51D62A6D564C}"/>
    <hyperlink ref="D115" r:id="rId112" xr:uid="{960396AF-9E73-E543-A94C-DBAB85438E93}"/>
    <hyperlink ref="D119" r:id="rId113" xr:uid="{89F9F1C9-5B7F-7E46-A5C3-EDBEEA9E7AA8}"/>
    <hyperlink ref="D124" r:id="rId114" xr:uid="{C6EE0B1F-2C4A-E54B-AB01-1F1100A173F1}"/>
    <hyperlink ref="D125" r:id="rId115" xr:uid="{3049759E-8B7F-3F4A-B353-4D930E2CF74E}"/>
    <hyperlink ref="D132" r:id="rId116" xr:uid="{409DEB66-004F-3647-A8DC-2CD08855637E}"/>
    <hyperlink ref="D137" r:id="rId117" xr:uid="{5E1AC1E8-20D0-1B4A-BC49-F529BFF0C7B6}"/>
    <hyperlink ref="D142" r:id="rId118" xr:uid="{4C48DAB0-D969-B649-8D3A-DE35DDAD40CC}"/>
    <hyperlink ref="D144" r:id="rId119" xr:uid="{AC5DC3FC-BB3E-7146-81AC-6614D3C7FF5C}"/>
    <hyperlink ref="D147" r:id="rId120" xr:uid="{02306F48-7C1D-C745-863B-DFCBA80B0454}"/>
    <hyperlink ref="D148" r:id="rId121" xr:uid="{A98178D3-BBFC-CF4A-A505-0195CB46A58D}"/>
    <hyperlink ref="D150" r:id="rId122" xr:uid="{DCDA8DE6-5850-E34C-BDBF-986FE3397190}"/>
    <hyperlink ref="D152" r:id="rId123" xr:uid="{67C3B21F-B715-4E45-A479-47D300B205D3}"/>
    <hyperlink ref="D155" r:id="rId124" xr:uid="{24377F08-FF50-534C-ACE9-E06B8FE028FF}"/>
    <hyperlink ref="D160" r:id="rId125" xr:uid="{17BC8860-4603-BF48-A379-8F258E92E810}"/>
    <hyperlink ref="D162" r:id="rId126" xr:uid="{0B79C789-2FDC-3A4A-90CA-E94ED429F7CB}"/>
    <hyperlink ref="D164" r:id="rId127" xr:uid="{2DA7DD82-7C83-B846-BC16-9AC2AD2B2DE4}"/>
    <hyperlink ref="D165" r:id="rId128" xr:uid="{6BA953F2-8F65-1243-B9A0-264DBCCE3824}"/>
    <hyperlink ref="D169" r:id="rId129" xr:uid="{7B0BA4D5-9FB2-834A-8D0E-E72FFB061718}"/>
    <hyperlink ref="D172" r:id="rId130" xr:uid="{9FFD990D-8806-7E4A-AB7E-13A1EE3FA793}"/>
    <hyperlink ref="D171" r:id="rId131" xr:uid="{44343456-619D-1646-A6C8-6C029980AFC1}"/>
    <hyperlink ref="D174" r:id="rId132" xr:uid="{6CBADE25-65D6-A44A-9C65-1E02DD80D309}"/>
    <hyperlink ref="D175" r:id="rId133" xr:uid="{2F9370E3-EA4F-964B-8C72-02B3958DF69D}"/>
    <hyperlink ref="D177" r:id="rId134" xr:uid="{FF36AE48-8CB1-C749-8351-EB490B577224}"/>
    <hyperlink ref="D179" r:id="rId135" xr:uid="{30644E4E-6ACB-D443-BA80-1B2DAEE42FF0}"/>
    <hyperlink ref="D181" r:id="rId136" xr:uid="{FA3B9F4A-CA23-424C-B1C7-EAD1454AD67C}"/>
    <hyperlink ref="D183" r:id="rId137" xr:uid="{7AFACBC8-EFD2-F346-B70B-EC4FD545F437}"/>
    <hyperlink ref="D185" r:id="rId138" xr:uid="{6EAC2BA7-8D31-C444-ABF9-3047F80B2834}"/>
    <hyperlink ref="D10" r:id="rId139" xr:uid="{4B112260-93C0-2446-90C7-8F98B40E277F}"/>
    <hyperlink ref="D14" r:id="rId140" xr:uid="{D84CFD46-66C0-8C4C-8280-A9D80D1E39BD}"/>
    <hyperlink ref="D22" r:id="rId141" xr:uid="{FC761CF2-8268-ED4D-AD7A-1E448382A911}"/>
    <hyperlink ref="D27" r:id="rId142" xr:uid="{265F4925-6A15-DA43-BB88-61EABF6B5A00}"/>
    <hyperlink ref="D74" r:id="rId143" xr:uid="{927959CE-B4E6-1F46-BB29-89BC39CC5C04}"/>
    <hyperlink ref="D94" r:id="rId144" xr:uid="{0F692E78-6279-864C-B4D8-618B945B8CF0}"/>
    <hyperlink ref="D121" r:id="rId145" xr:uid="{52FD19F1-0FF9-E442-949D-7A498DD9868B}"/>
    <hyperlink ref="D122" r:id="rId146" xr:uid="{C797C2E7-E813-0F44-8B21-26EEC625F41B}"/>
    <hyperlink ref="D129" r:id="rId147" xr:uid="{8146DB9E-0408-634E-8B86-937118EF4C2C}"/>
    <hyperlink ref="D182"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41" zoomScale="140" zoomScaleNormal="140" workbookViewId="0">
      <pane xSplit="1" topLeftCell="G1" activePane="topRight" state="frozen"/>
      <selection activeCell="A2" sqref="A2"/>
      <selection pane="topRight" activeCell="N46" sqref="N4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613</v>
      </c>
      <c r="I16" s="14" t="s">
        <v>614</v>
      </c>
      <c r="J16" s="14" t="s">
        <v>31</v>
      </c>
      <c r="K16" s="14" t="s">
        <v>615</v>
      </c>
      <c r="L16" s="52"/>
      <c r="M16" s="14" t="s">
        <v>107</v>
      </c>
      <c r="N16" s="14" t="s">
        <v>662</v>
      </c>
    </row>
    <row r="17" spans="1:17" s="14" customFormat="1" ht="28" hidden="1" x14ac:dyDescent="0.15">
      <c r="A17" s="36">
        <v>1014</v>
      </c>
      <c r="B17" s="14" t="s">
        <v>108</v>
      </c>
      <c r="C17" s="14" t="s">
        <v>109</v>
      </c>
      <c r="D17" s="59" t="s">
        <v>110</v>
      </c>
      <c r="E17" s="14">
        <v>9</v>
      </c>
      <c r="F17" s="14" t="s">
        <v>616</v>
      </c>
      <c r="G17" s="14">
        <v>1</v>
      </c>
      <c r="H17" s="14" t="s">
        <v>617</v>
      </c>
      <c r="I17" s="14" t="s">
        <v>618</v>
      </c>
      <c r="J17" s="14" t="s">
        <v>31</v>
      </c>
      <c r="K17" s="14" t="s">
        <v>615</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616</v>
      </c>
      <c r="G18" s="14">
        <v>13</v>
      </c>
      <c r="H18" s="14" t="s">
        <v>619</v>
      </c>
      <c r="I18" s="14" t="s">
        <v>620</v>
      </c>
      <c r="J18" s="14" t="s">
        <v>31</v>
      </c>
      <c r="K18" s="14" t="s">
        <v>615</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613</v>
      </c>
      <c r="I19" s="14" t="s">
        <v>614</v>
      </c>
      <c r="J19" s="14" t="s">
        <v>31</v>
      </c>
      <c r="K19" s="14" t="s">
        <v>615</v>
      </c>
      <c r="M19" s="14" t="s">
        <v>107</v>
      </c>
      <c r="N19" s="14" t="s">
        <v>662</v>
      </c>
    </row>
    <row r="20" spans="1:17" s="14" customFormat="1" ht="126" hidden="1" x14ac:dyDescent="0.15">
      <c r="A20" s="36">
        <v>1017</v>
      </c>
      <c r="B20" s="14" t="s">
        <v>108</v>
      </c>
      <c r="C20" s="14" t="s">
        <v>109</v>
      </c>
      <c r="D20" s="59" t="s">
        <v>110</v>
      </c>
      <c r="E20" s="14">
        <v>9</v>
      </c>
      <c r="F20" s="14" t="s">
        <v>616</v>
      </c>
      <c r="G20" s="14">
        <v>1</v>
      </c>
      <c r="H20" s="14" t="s">
        <v>617</v>
      </c>
      <c r="I20" s="14" t="s">
        <v>618</v>
      </c>
      <c r="J20" s="14" t="s">
        <v>31</v>
      </c>
      <c r="K20" s="14" t="s">
        <v>615</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616</v>
      </c>
      <c r="G21" s="14">
        <v>13</v>
      </c>
      <c r="H21" s="14" t="s">
        <v>619</v>
      </c>
      <c r="I21" s="14" t="s">
        <v>620</v>
      </c>
      <c r="J21" s="14" t="s">
        <v>31</v>
      </c>
      <c r="K21" s="14" t="s">
        <v>615</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616</v>
      </c>
      <c r="G22" s="14">
        <v>13</v>
      </c>
      <c r="H22" s="14" t="s">
        <v>619</v>
      </c>
      <c r="I22" s="14" t="s">
        <v>621</v>
      </c>
      <c r="J22" s="14" t="s">
        <v>31</v>
      </c>
      <c r="K22" s="14" t="s">
        <v>615</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424</v>
      </c>
      <c r="G23" s="14">
        <v>0</v>
      </c>
      <c r="H23" s="14" t="s">
        <v>622</v>
      </c>
      <c r="I23" s="14" t="s">
        <v>623</v>
      </c>
      <c r="J23" s="14" t="s">
        <v>31</v>
      </c>
      <c r="K23" s="14" t="s">
        <v>615</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424</v>
      </c>
      <c r="G24" s="14">
        <v>0</v>
      </c>
      <c r="H24" s="14" t="s">
        <v>624</v>
      </c>
      <c r="I24" s="14" t="s">
        <v>625</v>
      </c>
      <c r="J24" s="14" t="s">
        <v>31</v>
      </c>
      <c r="K24" s="14" t="s">
        <v>615</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613</v>
      </c>
      <c r="I27" s="14" t="s">
        <v>614</v>
      </c>
      <c r="J27" s="14" t="s">
        <v>31</v>
      </c>
      <c r="K27" s="14" t="s">
        <v>615</v>
      </c>
      <c r="M27" s="14" t="s">
        <v>107</v>
      </c>
      <c r="N27" s="14" t="s">
        <v>662</v>
      </c>
    </row>
    <row r="28" spans="1:17" s="14" customFormat="1" ht="98" hidden="1" x14ac:dyDescent="0.15">
      <c r="A28" s="36">
        <v>1025</v>
      </c>
      <c r="B28" s="14" t="s">
        <v>108</v>
      </c>
      <c r="C28" s="14" t="s">
        <v>109</v>
      </c>
      <c r="D28" s="59" t="s">
        <v>110</v>
      </c>
      <c r="E28" s="14">
        <v>9</v>
      </c>
      <c r="F28" s="14" t="s">
        <v>616</v>
      </c>
      <c r="G28" s="14">
        <v>1</v>
      </c>
      <c r="H28" s="14" t="s">
        <v>617</v>
      </c>
      <c r="I28" s="14" t="s">
        <v>618</v>
      </c>
      <c r="J28" s="14" t="s">
        <v>31</v>
      </c>
      <c r="K28" s="14" t="s">
        <v>615</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616</v>
      </c>
      <c r="G29" s="14">
        <v>13</v>
      </c>
      <c r="H29" s="14" t="s">
        <v>619</v>
      </c>
      <c r="I29" s="14" t="s">
        <v>620</v>
      </c>
      <c r="J29" s="14" t="s">
        <v>31</v>
      </c>
      <c r="K29" s="14" t="s">
        <v>615</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616</v>
      </c>
      <c r="G30" s="14">
        <v>13</v>
      </c>
      <c r="H30" s="14" t="s">
        <v>619</v>
      </c>
      <c r="I30" s="14" t="s">
        <v>621</v>
      </c>
      <c r="J30" s="14" t="s">
        <v>31</v>
      </c>
      <c r="K30" s="14" t="s">
        <v>615</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424</v>
      </c>
      <c r="G31" s="14">
        <v>0</v>
      </c>
      <c r="H31" s="14" t="s">
        <v>622</v>
      </c>
      <c r="I31" s="14" t="s">
        <v>623</v>
      </c>
      <c r="J31" s="14" t="s">
        <v>31</v>
      </c>
      <c r="K31" s="14" t="s">
        <v>615</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424</v>
      </c>
      <c r="G32" s="14">
        <v>0</v>
      </c>
      <c r="H32" s="14" t="s">
        <v>624</v>
      </c>
      <c r="I32" s="14" t="s">
        <v>625</v>
      </c>
      <c r="J32" s="14" t="s">
        <v>31</v>
      </c>
      <c r="K32" s="14" t="s">
        <v>615</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613</v>
      </c>
      <c r="I33" s="14" t="s">
        <v>614</v>
      </c>
      <c r="J33" s="14" t="s">
        <v>31</v>
      </c>
      <c r="K33" s="14" t="s">
        <v>615</v>
      </c>
      <c r="M33" s="14" t="s">
        <v>107</v>
      </c>
      <c r="N33" s="14" t="s">
        <v>662</v>
      </c>
    </row>
    <row r="34" spans="1:16" s="14" customFormat="1" ht="28" hidden="1" x14ac:dyDescent="0.15">
      <c r="A34" s="36">
        <v>1031</v>
      </c>
      <c r="B34" s="14" t="s">
        <v>108</v>
      </c>
      <c r="C34" s="14" t="s">
        <v>109</v>
      </c>
      <c r="D34" s="59" t="s">
        <v>110</v>
      </c>
      <c r="E34" s="14">
        <v>9</v>
      </c>
      <c r="F34" s="14" t="s">
        <v>616</v>
      </c>
      <c r="G34" s="14">
        <v>1</v>
      </c>
      <c r="H34" s="14" t="s">
        <v>617</v>
      </c>
      <c r="I34" s="14" t="s">
        <v>618</v>
      </c>
      <c r="J34" s="14" t="s">
        <v>31</v>
      </c>
      <c r="K34" s="14" t="s">
        <v>615</v>
      </c>
      <c r="M34" s="14" t="s">
        <v>105</v>
      </c>
      <c r="N34" s="14" t="s">
        <v>126</v>
      </c>
      <c r="P34" s="14" t="s">
        <v>41</v>
      </c>
    </row>
    <row r="35" spans="1:16" s="14" customFormat="1" ht="28" hidden="1" x14ac:dyDescent="0.15">
      <c r="A35" s="36">
        <v>1032</v>
      </c>
      <c r="B35" s="14" t="s">
        <v>108</v>
      </c>
      <c r="C35" s="14" t="s">
        <v>109</v>
      </c>
      <c r="D35" s="59" t="s">
        <v>110</v>
      </c>
      <c r="E35" s="14">
        <v>9</v>
      </c>
      <c r="F35" s="14" t="s">
        <v>616</v>
      </c>
      <c r="G35" s="14">
        <v>13</v>
      </c>
      <c r="H35" s="14" t="s">
        <v>619</v>
      </c>
      <c r="I35" s="14" t="s">
        <v>620</v>
      </c>
      <c r="J35" s="14" t="s">
        <v>31</v>
      </c>
      <c r="K35" s="14" t="s">
        <v>615</v>
      </c>
      <c r="M35" s="14" t="s">
        <v>107</v>
      </c>
      <c r="N35" s="14" t="s">
        <v>127</v>
      </c>
      <c r="P35" s="14" t="s">
        <v>41</v>
      </c>
    </row>
    <row r="36" spans="1:16" s="14" customFormat="1" ht="28" hidden="1" x14ac:dyDescent="0.15">
      <c r="A36" s="36">
        <v>1033</v>
      </c>
      <c r="B36" s="14" t="s">
        <v>108</v>
      </c>
      <c r="C36" s="14" t="s">
        <v>109</v>
      </c>
      <c r="D36" s="59" t="s">
        <v>110</v>
      </c>
      <c r="E36" s="14">
        <v>9</v>
      </c>
      <c r="F36" s="14" t="s">
        <v>616</v>
      </c>
      <c r="G36" s="14">
        <v>13</v>
      </c>
      <c r="H36" s="14" t="s">
        <v>619</v>
      </c>
      <c r="I36" s="14" t="s">
        <v>621</v>
      </c>
      <c r="J36" s="14" t="s">
        <v>31</v>
      </c>
      <c r="K36" s="14" t="s">
        <v>615</v>
      </c>
      <c r="M36" s="14" t="s">
        <v>173</v>
      </c>
      <c r="P36" s="14" t="s">
        <v>41</v>
      </c>
    </row>
    <row r="37" spans="1:16" s="14" customFormat="1" ht="42" hidden="1" x14ac:dyDescent="0.15">
      <c r="A37" s="36">
        <v>1034</v>
      </c>
      <c r="B37" s="14" t="s">
        <v>108</v>
      </c>
      <c r="C37" s="14" t="s">
        <v>109</v>
      </c>
      <c r="D37" s="59" t="s">
        <v>110</v>
      </c>
      <c r="E37" s="14">
        <v>7</v>
      </c>
      <c r="F37" s="14" t="s">
        <v>424</v>
      </c>
      <c r="G37" s="14">
        <v>0</v>
      </c>
      <c r="H37" s="14" t="s">
        <v>622</v>
      </c>
      <c r="I37" s="14" t="s">
        <v>623</v>
      </c>
      <c r="J37" s="14" t="s">
        <v>31</v>
      </c>
      <c r="K37" s="14" t="s">
        <v>615</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613</v>
      </c>
      <c r="I38" s="14" t="s">
        <v>614</v>
      </c>
      <c r="J38" s="14" t="s">
        <v>31</v>
      </c>
      <c r="K38" s="14" t="s">
        <v>615</v>
      </c>
      <c r="M38" s="14" t="s">
        <v>107</v>
      </c>
      <c r="N38" s="14" t="s">
        <v>662</v>
      </c>
    </row>
    <row r="39" spans="1:16" s="14" customFormat="1" ht="56" hidden="1" x14ac:dyDescent="0.15">
      <c r="A39" s="36">
        <v>1036</v>
      </c>
      <c r="B39" s="14" t="s">
        <v>108</v>
      </c>
      <c r="C39" s="14" t="s">
        <v>109</v>
      </c>
      <c r="D39" s="59" t="s">
        <v>110</v>
      </c>
      <c r="E39" s="14">
        <v>9</v>
      </c>
      <c r="F39" s="14" t="s">
        <v>616</v>
      </c>
      <c r="G39" s="14">
        <v>1</v>
      </c>
      <c r="H39" s="14" t="s">
        <v>617</v>
      </c>
      <c r="I39" s="14" t="s">
        <v>618</v>
      </c>
      <c r="J39" s="14" t="s">
        <v>31</v>
      </c>
      <c r="K39" s="14" t="s">
        <v>615</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616</v>
      </c>
      <c r="G40" s="14">
        <v>13</v>
      </c>
      <c r="H40" s="14" t="s">
        <v>619</v>
      </c>
      <c r="I40" s="14" t="s">
        <v>620</v>
      </c>
      <c r="J40" s="14" t="s">
        <v>31</v>
      </c>
      <c r="K40" s="14" t="s">
        <v>615</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613</v>
      </c>
      <c r="I41" s="14" t="s">
        <v>614</v>
      </c>
      <c r="J41" s="14" t="s">
        <v>31</v>
      </c>
      <c r="K41" s="14" t="s">
        <v>615</v>
      </c>
      <c r="M41" s="14" t="s">
        <v>107</v>
      </c>
      <c r="N41" s="14" t="s">
        <v>662</v>
      </c>
    </row>
    <row r="42" spans="1:16" s="14" customFormat="1" ht="42" hidden="1" x14ac:dyDescent="0.15">
      <c r="A42" s="36">
        <v>1039</v>
      </c>
      <c r="B42" s="14" t="s">
        <v>108</v>
      </c>
      <c r="C42" s="14" t="s">
        <v>109</v>
      </c>
      <c r="D42" s="59" t="s">
        <v>110</v>
      </c>
      <c r="E42" s="14">
        <v>9</v>
      </c>
      <c r="F42" s="14" t="s">
        <v>616</v>
      </c>
      <c r="G42" s="14">
        <v>1</v>
      </c>
      <c r="H42" s="14" t="s">
        <v>617</v>
      </c>
      <c r="I42" s="14" t="s">
        <v>618</v>
      </c>
      <c r="J42" s="14" t="s">
        <v>31</v>
      </c>
      <c r="K42" s="14" t="s">
        <v>615</v>
      </c>
      <c r="L42" s="14" t="s">
        <v>99</v>
      </c>
      <c r="M42" s="14" t="s">
        <v>105</v>
      </c>
      <c r="N42" s="14" t="s">
        <v>209</v>
      </c>
      <c r="P42" s="14" t="s">
        <v>41</v>
      </c>
    </row>
    <row r="43" spans="1:16" s="14" customFormat="1" ht="28" x14ac:dyDescent="0.15">
      <c r="A43" s="36">
        <v>1006</v>
      </c>
      <c r="B43" s="14" t="s">
        <v>108</v>
      </c>
      <c r="C43" s="14" t="s">
        <v>109</v>
      </c>
      <c r="D43" s="59" t="s">
        <v>110</v>
      </c>
      <c r="E43" s="14">
        <v>9</v>
      </c>
      <c r="F43" s="14" t="s">
        <v>616</v>
      </c>
      <c r="G43" s="14">
        <v>13</v>
      </c>
      <c r="H43" s="14" t="s">
        <v>619</v>
      </c>
      <c r="I43" s="14" t="s">
        <v>620</v>
      </c>
      <c r="J43" s="14" t="s">
        <v>31</v>
      </c>
      <c r="K43" s="14" t="s">
        <v>615</v>
      </c>
      <c r="M43" s="14" t="s">
        <v>107</v>
      </c>
      <c r="N43" s="14" t="s">
        <v>663</v>
      </c>
    </row>
    <row r="44" spans="1:16" s="14" customFormat="1" ht="28" x14ac:dyDescent="0.15">
      <c r="A44" s="36">
        <v>1007</v>
      </c>
      <c r="B44" s="14" t="s">
        <v>108</v>
      </c>
      <c r="C44" s="14" t="s">
        <v>109</v>
      </c>
      <c r="D44" s="59" t="s">
        <v>110</v>
      </c>
      <c r="E44" s="14">
        <v>9</v>
      </c>
      <c r="F44" s="14" t="s">
        <v>616</v>
      </c>
      <c r="G44" s="14">
        <v>13</v>
      </c>
      <c r="H44" s="14" t="s">
        <v>619</v>
      </c>
      <c r="I44" s="14" t="s">
        <v>621</v>
      </c>
      <c r="J44" s="14" t="s">
        <v>31</v>
      </c>
      <c r="K44" s="14" t="s">
        <v>615</v>
      </c>
      <c r="M44" s="14" t="s">
        <v>107</v>
      </c>
      <c r="N44" s="14" t="s">
        <v>663</v>
      </c>
    </row>
    <row r="45" spans="1:16" s="14" customFormat="1" ht="42" hidden="1" x14ac:dyDescent="0.15">
      <c r="A45" s="36">
        <v>1042</v>
      </c>
      <c r="B45" s="14" t="s">
        <v>108</v>
      </c>
      <c r="C45" s="14" t="s">
        <v>109</v>
      </c>
      <c r="D45" s="59" t="s">
        <v>110</v>
      </c>
      <c r="E45" s="14">
        <v>7</v>
      </c>
      <c r="F45" s="14" t="s">
        <v>424</v>
      </c>
      <c r="G45" s="14">
        <v>0</v>
      </c>
      <c r="H45" s="14" t="s">
        <v>622</v>
      </c>
      <c r="I45" s="14" t="s">
        <v>623</v>
      </c>
      <c r="J45" s="14" t="s">
        <v>31</v>
      </c>
      <c r="K45" s="14" t="s">
        <v>615</v>
      </c>
      <c r="M45" s="14" t="s">
        <v>173</v>
      </c>
      <c r="P45" s="14" t="s">
        <v>41</v>
      </c>
    </row>
    <row r="46" spans="1:16" s="14" customFormat="1" ht="266" x14ac:dyDescent="0.15">
      <c r="A46" s="36">
        <v>1008</v>
      </c>
      <c r="B46" s="14" t="s">
        <v>108</v>
      </c>
      <c r="C46" s="14" t="s">
        <v>109</v>
      </c>
      <c r="D46" s="59" t="s">
        <v>110</v>
      </c>
      <c r="E46" s="14">
        <v>7</v>
      </c>
      <c r="F46" s="14" t="s">
        <v>424</v>
      </c>
      <c r="G46" s="14">
        <v>0</v>
      </c>
      <c r="H46" s="14" t="s">
        <v>624</v>
      </c>
      <c r="I46" s="14" t="s">
        <v>625</v>
      </c>
      <c r="J46" s="14" t="s">
        <v>31</v>
      </c>
      <c r="K46" s="14" t="s">
        <v>615</v>
      </c>
      <c r="M46" s="14" t="s">
        <v>105</v>
      </c>
      <c r="N46" s="14" t="s">
        <v>664</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2020-07-14T22:04:34Z</dcterms:modified>
</cp:coreProperties>
</file>