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5280" tabRatio="527" firstSheet="2" activeTab="3"/>
  </bookViews>
  <sheets>
    <sheet name="IEEE Cover" sheetId="1" r:id="rId1"/>
    <sheet name="Objectives" sheetId="2" r:id="rId2"/>
    <sheet name="Sheet1" sheetId="3" r:id="rId3"/>
    <sheet name="Graphic" sheetId="4" r:id="rId4"/>
    <sheet name="Monday" sheetId="5" r:id="rId5"/>
    <sheet name="Tuesday" sheetId="6" r:id="rId6"/>
    <sheet name="Wednesday" sheetId="7" r:id="rId7"/>
    <sheet name="Thursday" sheetId="8" r:id="rId8"/>
  </sheets>
  <definedNames>
    <definedName name="hour" localSheetId="0">#REF!</definedName>
    <definedName name="hour" localSheetId="1">#REF!</definedName>
    <definedName name="hour" localSheetId="7">#REF!</definedName>
    <definedName name="hour" localSheetId="6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<sst xmlns="http://schemas.openxmlformats.org/spreadsheetml/2006/main" count="317" uniqueCount="196">
  <si>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</si>
  <si>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</si>
  <si>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</si>
  <si>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</si>
  <si>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</si>
  <si>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</si>
  <si>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</si>
  <si>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</si>
  <si>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</si>
  <si>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</si>
  <si>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</si>
  <si>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</si>
  <si>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</si>
  <si>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</si>
  <si>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</si>
  <si>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</si>
  <si>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</si>
  <si>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</si>
  <si>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</si>
  <si>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</si>
  <si>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</si>
  <si>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</si>
  <si>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</si>
  <si>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</si>
  <si>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</si>
  <si>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</si>
  <si>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</si>
  <si>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</si>
  <si>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</si>
  <si>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</si>
  <si>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</si>
  <si>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</si>
  <si>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</si>
  <si>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</si>
  <si>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</si>
  <si>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</si>
  <si>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</si>
  <si>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802.15 AC MEETING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</si>
  <si>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</si>
  <si>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</si>
  <si>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</si>
  <si>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</si>
  <si>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</si>
  <si>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</si>
  <si>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</si>
  <si>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</si>
  <si>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</si>
  <si>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</si>
  <si>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</si>
  <si>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</si>
  <si>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</si>
  <si>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</si>
  <si>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</si>
  <si>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</si>
  <si>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</si>
  <si>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</si>
  <si>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</si>
  <si>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</si>
  <si>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</si>
  <si>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</si>
  <si>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</si>
  <si>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</si>
  <si>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</si>
  <si>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</si>
  <si>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</si>
  <si>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</si>
  <si>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</si>
  <si>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802.15 WNG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</si>
  <si>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</si>
  <si>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</si>
  <si>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</si>
  <si>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</si>
  <si>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</si>
  <si>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</si>
  <si>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</si>
  <si>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</si>
  <si>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</si>
  <si>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 xml:space="preserve">802.15 WG Midweek </t>
  </si>
  <si>
    <t>AoB</t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</si>
  <si>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</si>
  <si>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</si>
  <si>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</si>
  <si>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</si>
  <si>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</si>
  <si>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</si>
  <si>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</si>
  <si>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ROOM 1</t>
  </si>
  <si>
    <t>Open</t>
  </si>
  <si>
    <t>Ryuji Kohno</t>
  </si>
  <si>
    <t>Opening report</t>
  </si>
  <si>
    <t>Recess</t>
  </si>
  <si>
    <t>Iterate PAR and CSD</t>
  </si>
  <si>
    <t>Form SG</t>
  </si>
  <si>
    <t>Preparation for SG phase</t>
  </si>
  <si>
    <t>802.15 AC Meeting</t>
  </si>
  <si>
    <t>SC IETF</t>
  </si>
  <si>
    <t>TG13 MG OWC</t>
  </si>
  <si>
    <t>Mid-week WNG Presenation Review</t>
  </si>
  <si>
    <t>Recess</t>
  </si>
  <si>
    <t>Ryuji Kohno</t>
  </si>
  <si>
    <t>all</t>
  </si>
  <si>
    <t>TG4y SECN</t>
  </si>
  <si>
    <t>TG4w LPWA</t>
  </si>
  <si>
    <t>Kento Takabayashi,
Ryuji Kohno</t>
  </si>
  <si>
    <t>All</t>
  </si>
  <si>
    <t>115r1</t>
  </si>
  <si>
    <t>Takumi Kobayashi,
Ryuji Kohno</t>
  </si>
  <si>
    <t>MEETING CALLED TO ORDER</t>
  </si>
  <si>
    <t xml:space="preserve">Review of IEEE802.15.6 Wireless Medical BAN                </t>
  </si>
  <si>
    <t xml:space="preserve">Revise draft PAR and CSD </t>
  </si>
  <si>
    <t>John Faserotu</t>
  </si>
  <si>
    <t>Overview of IG DEP activity</t>
  </si>
  <si>
    <t xml:space="preserve">Revise technical requirement, focused and additional use cases including CAR BAN as well as Medical BAN </t>
  </si>
  <si>
    <t xml:space="preserve">Discussion on enable technologies for enhanced dependability in MAC and PHY
</t>
  </si>
  <si>
    <t>Discussion on approach to next step either a new standard, amendment of 15.6 or others</t>
  </si>
  <si>
    <t>Overview of ETSI Smart BAN Project Activities</t>
  </si>
  <si>
    <t>Huan-Bang Li</t>
  </si>
  <si>
    <t>Improved error controlling scheme for WBAN</t>
  </si>
  <si>
    <t>IG PROF</t>
  </si>
  <si>
    <t>802.19 CAD Mtg</t>
  </si>
  <si>
    <t>Space-time domain interference mitigation using based on OMF and TDL-AA for dependable UWB-BANs</t>
  </si>
  <si>
    <t>Review of Previous Discussion</t>
  </si>
  <si>
    <t>Evaluate presentations and align current CSD and PAR drafts</t>
  </si>
  <si>
    <t>07:00-07:45</t>
  </si>
  <si>
    <t>07:45-08:00</t>
  </si>
  <si>
    <t>LUNCH</t>
  </si>
  <si>
    <t>Updated  Technical Requirements for Focused
 Use Cases on WBAN for Human, Robotic and Car Bodies</t>
  </si>
  <si>
    <t>Discussion</t>
  </si>
  <si>
    <t xml:space="preserve">Presentation
</t>
  </si>
  <si>
    <t xml:space="preserve">A dependable MAC protocol for bi-directional transmission for WBAN </t>
  </si>
  <si>
    <t>Presentaion</t>
  </si>
  <si>
    <t>Registration</t>
  </si>
  <si>
    <t>TG4z EiR</t>
  </si>
  <si>
    <t>09:00-09:15</t>
  </si>
  <si>
    <t>09150-10:00</t>
  </si>
  <si>
    <t>802.15 WG Opening-RM1</t>
  </si>
  <si>
    <t>TG 9ma</t>
  </si>
  <si>
    <t>Review of minutes of last meeting in July</t>
  </si>
  <si>
    <t xml:space="preserve">Updated MAC Protocol with Interference Mitigation Using Negotiation among Coordinators in Multiple Wireless Body Area Networks(BANs)  </t>
  </si>
  <si>
    <t>Keynote</t>
  </si>
  <si>
    <t>Brain-Machine Interface based on Electrocorticography using high speed UWB wireless body area network</t>
  </si>
  <si>
    <t>18-384</t>
  </si>
  <si>
    <t>157r3</t>
  </si>
  <si>
    <t>Shunya Ogawa, Ryuji Kohno</t>
  </si>
  <si>
    <t>Toshikuni Miyazaki, Ryuji Kohno</t>
  </si>
  <si>
    <t>minutes</t>
  </si>
  <si>
    <t>R4</t>
  </si>
  <si>
    <t>123rd IEEE 802.15 WSN MEETING</t>
  </si>
  <si>
    <t>HILTON WAIKOLOA VILLAGE HOTEL AND CONFERENCE CENTER</t>
  </si>
  <si>
    <t>WAIKOLOA, HAWAII, USA</t>
  </si>
  <si>
    <t>Rm 1</t>
  </si>
  <si>
    <t>70 CR</t>
  </si>
  <si>
    <t>Rn 2</t>
  </si>
  <si>
    <t>40 CR</t>
  </si>
  <si>
    <t>Rm 3</t>
  </si>
  <si>
    <t>24 BR or CR</t>
  </si>
  <si>
    <t>Rm 4</t>
  </si>
  <si>
    <t>16 BR</t>
  </si>
  <si>
    <t>TG4md REV</t>
  </si>
  <si>
    <t>802 EC MTG</t>
  </si>
  <si>
    <t>in EC RM</t>
  </si>
  <si>
    <t>TG12</t>
  </si>
  <si>
    <t>ULI</t>
  </si>
  <si>
    <t>TG22.3 TVWS</t>
  </si>
  <si>
    <t>SCOS</t>
  </si>
  <si>
    <t>VAT</t>
  </si>
  <si>
    <t>IG</t>
  </si>
  <si>
    <t>SC-M/</t>
  </si>
  <si>
    <t>Rules</t>
  </si>
  <si>
    <t>802.18  Opening Mtg</t>
  </si>
  <si>
    <t>802.15 WG Midweek</t>
  </si>
  <si>
    <t>CLOSING 802 EC MEETING</t>
  </si>
  <si>
    <t>802.15 WG CLOSING</t>
  </si>
  <si>
    <t>Tutorial 1</t>
  </si>
  <si>
    <t>Tutorial 2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</si>
  <si>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</si>
  <si>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</si>
  <si>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</si>
  <si>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November-2019-agenda</t>
  </si>
  <si>
    <t>15-19-0496-00</t>
  </si>
  <si>
    <t>18-347r1</t>
  </si>
  <si>
    <t>Amendment of PHY and MAC of IEEE802.15.6 Wireless Medical BAN to Dependable BAN for Medicine, Cars and other IoT/M2M Use cases with Data Science for Next Generation of ECoG-BMI</t>
  </si>
  <si>
    <t>419r3</t>
  </si>
  <si>
    <t>Requirement for Wireless Medical BAN to Apply for ECoG-based Brain-Machine Interface</t>
  </si>
  <si>
    <t>421r2</t>
  </si>
  <si>
    <t>Takafumi Suzuki,
 Masayuki Hirata</t>
  </si>
  <si>
    <t>402r1</t>
  </si>
  <si>
    <t xml:space="preserve">Localization of implanted devices by combining TDOA, particle filter and map-mapping with intestine modeling                                                                                          </t>
  </si>
  <si>
    <t>Ayaka Nakamura, Ryuji Kohno</t>
  </si>
  <si>
    <t xml:space="preserve">Stress analysis for rehabilitation patients using neural network for ECG-RRI with WBAN </t>
  </si>
  <si>
    <t>Yukihiro Kinjo, Ryuji Kohno</t>
  </si>
  <si>
    <t>Higher speed wireless body area networks are required for implantable brain-machine interfaces</t>
  </si>
  <si>
    <t xml:space="preserve">Masayuki Hirata </t>
  </si>
  <si>
    <t>Masayuki Hirata</t>
  </si>
  <si>
    <t>154r5</t>
  </si>
  <si>
    <t>16-290r3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</si>
</sst>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10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50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20"/>
      <color indexed="6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 Narrow"/>
      <family val="2"/>
    </font>
    <font>
      <b/>
      <sz val="9"/>
      <color rgb="FFFF000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b/>
      <sz val="20"/>
      <color rgb="FF99CC00"/>
      <name val="Arial"/>
      <family val="2"/>
    </font>
    <font>
      <b/>
      <sz val="20"/>
      <color rgb="FFFFFFFF"/>
      <name val="Arial"/>
      <family val="2"/>
    </font>
    <font>
      <b/>
      <sz val="20"/>
      <color rgb="FF9933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CC00FF"/>
        <bgColor indexed="64"/>
      </patternFill>
    </fill>
    <fill>
      <patternFill patternType="darkDown">
        <bgColor rgb="FF000000"/>
      </patternFill>
    </fill>
    <fill>
      <patternFill patternType="solid">
        <fgColor rgb="FF990000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77"/>
        <bgColor indexed="64"/>
      </patternFill>
    </fill>
    <fill>
      <patternFill patternType="gray125">
        <bgColor rgb="FF000000"/>
      </patternFill>
    </fill>
    <fill>
      <patternFill patternType="solid">
        <fgColor rgb="FF33333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8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89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0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1" fillId="0" borderId="0" xfId="38" applyNumberFormat="1" applyFont="1" applyAlignment="1">
      <alignment horizontal="left" readingOrder="1"/>
      <protection/>
    </xf>
    <xf numFmtId="208" fontId="91" fillId="0" borderId="0" xfId="38" applyNumberFormat="1" applyFont="1" applyAlignment="1">
      <alignment horizontal="left" readingOrder="1"/>
      <protection/>
    </xf>
    <xf numFmtId="0" fontId="91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2" fillId="0" borderId="0" xfId="38" applyFont="1" applyAlignment="1">
      <alignment horizontal="left" readingOrder="1"/>
      <protection/>
    </xf>
    <xf numFmtId="0" fontId="91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3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4" fillId="0" borderId="0" xfId="38" applyFont="1" applyAlignment="1">
      <alignment wrapText="1"/>
      <protection/>
    </xf>
    <xf numFmtId="0" fontId="95" fillId="0" borderId="0" xfId="38" applyFont="1" applyAlignment="1">
      <alignment horizontal="center"/>
      <protection/>
    </xf>
    <xf numFmtId="0" fontId="96" fillId="0" borderId="0" xfId="38" applyFont="1">
      <alignment/>
      <protection/>
    </xf>
    <xf numFmtId="0" fontId="96" fillId="0" borderId="0" xfId="38" applyFont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 horizontal="left" vertical="top" wrapText="1" indent="4"/>
    </xf>
    <xf numFmtId="0" fontId="99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9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left" vertic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100" fillId="0" borderId="0" xfId="38" applyFont="1" applyAlignment="1">
      <alignment horizontal="center"/>
      <protection/>
    </xf>
    <xf numFmtId="0" fontId="101" fillId="0" borderId="0" xfId="38" applyFont="1">
      <alignment/>
      <protection/>
    </xf>
    <xf numFmtId="0" fontId="101" fillId="0" borderId="0" xfId="38" applyFont="1" applyAlignment="1">
      <alignment horizontal="center"/>
      <protection/>
    </xf>
    <xf numFmtId="0" fontId="100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4" fillId="0" borderId="0" xfId="38" applyFont="1" applyAlignment="1">
      <alignment vertical="top" wrapText="1"/>
      <protection/>
    </xf>
    <xf numFmtId="0" fontId="27" fillId="0" borderId="0" xfId="38" applyFont="1" applyAlignment="1">
      <alignment horizontal="center" wrapText="1"/>
      <protection/>
    </xf>
    <xf numFmtId="206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211" fontId="23" fillId="0" borderId="0" xfId="0" applyNumberFormat="1" applyFont="1" applyAlignment="1">
      <alignment horizontal="center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0" fontId="27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38" applyFont="1" applyAlignment="1">
      <alignment horizontal="center" wrapText="1"/>
      <protection/>
    </xf>
    <xf numFmtId="0" fontId="12" fillId="0" borderId="0" xfId="0" applyFont="1" applyAlignment="1">
      <alignment horizontal="center"/>
    </xf>
    <xf numFmtId="223" fontId="24" fillId="0" borderId="0" xfId="38" applyNumberFormat="1" applyFont="1">
      <alignment/>
      <protection/>
    </xf>
    <xf numFmtId="0" fontId="102" fillId="0" borderId="0" xfId="0" applyFont="1" applyAlignment="1">
      <alignment wrapText="1"/>
    </xf>
    <xf numFmtId="211" fontId="23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0" fontId="102" fillId="0" borderId="0" xfId="0" applyFont="1" applyAlignment="1">
      <alignment vertical="center" wrapText="1" readingOrder="1"/>
    </xf>
    <xf numFmtId="206" fontId="23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horizontal="center" vertical="center"/>
      <protection/>
    </xf>
    <xf numFmtId="0" fontId="102" fillId="0" borderId="0" xfId="0" applyFont="1" applyAlignment="1">
      <alignment horizontal="center" vertical="center" readingOrder="1"/>
    </xf>
    <xf numFmtId="0" fontId="102" fillId="0" borderId="0" xfId="0" applyFont="1" applyAlignment="1">
      <alignment horizontal="center" vertical="center" wrapText="1" readingOrder="1"/>
    </xf>
    <xf numFmtId="206" fontId="23" fillId="0" borderId="0" xfId="38" applyNumberFormat="1" applyFont="1" applyAlignment="1" quotePrefix="1">
      <alignment horizontal="right" vertical="center"/>
      <protection/>
    </xf>
    <xf numFmtId="206" fontId="103" fillId="0" borderId="0" xfId="38" applyNumberFormat="1" applyFont="1" applyAlignment="1" quotePrefix="1">
      <alignment vertical="center"/>
      <protection/>
    </xf>
    <xf numFmtId="0" fontId="95" fillId="0" borderId="0" xfId="38" applyFont="1" applyAlignment="1">
      <alignment horizontal="center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104" fillId="35" borderId="10" xfId="0" applyFont="1" applyFill="1" applyBorder="1" applyAlignment="1">
      <alignment horizontal="center" vertical="center" wrapText="1" readingOrder="1"/>
    </xf>
    <xf numFmtId="0" fontId="104" fillId="36" borderId="10" xfId="0" applyFont="1" applyFill="1" applyBorder="1" applyAlignment="1">
      <alignment horizontal="left" vertical="center" wrapText="1" readingOrder="1"/>
    </xf>
    <xf numFmtId="0" fontId="104" fillId="37" borderId="11" xfId="0" applyFont="1" applyFill="1" applyBorder="1" applyAlignment="1">
      <alignment horizontal="left" vertical="center" wrapText="1" readingOrder="1"/>
    </xf>
    <xf numFmtId="0" fontId="104" fillId="37" borderId="12" xfId="0" applyFont="1" applyFill="1" applyBorder="1" applyAlignment="1">
      <alignment horizontal="left" vertical="center" wrapText="1" readingOrder="1"/>
    </xf>
    <xf numFmtId="0" fontId="104" fillId="37" borderId="12" xfId="0" applyFont="1" applyFill="1" applyBorder="1" applyAlignment="1">
      <alignment horizontal="left" vertical="center" wrapText="1" readingOrder="1"/>
    </xf>
    <xf numFmtId="0" fontId="104" fillId="37" borderId="12" xfId="0" applyFont="1" applyFill="1" applyBorder="1" applyAlignment="1">
      <alignment horizontal="center" vertical="center" wrapText="1" readingOrder="1"/>
    </xf>
    <xf numFmtId="0" fontId="104" fillId="37" borderId="13" xfId="0" applyFont="1" applyFill="1" applyBorder="1" applyAlignment="1">
      <alignment horizontal="center" vertical="center" wrapText="1" readingOrder="1"/>
    </xf>
    <xf numFmtId="0" fontId="104" fillId="35" borderId="14" xfId="0" applyFont="1" applyFill="1" applyBorder="1" applyAlignment="1">
      <alignment horizontal="center" vertical="center" wrapText="1" readingOrder="1"/>
    </xf>
    <xf numFmtId="0" fontId="104" fillId="36" borderId="15" xfId="0" applyFont="1" applyFill="1" applyBorder="1" applyAlignment="1">
      <alignment horizontal="left" vertical="center" wrapText="1" readingOrder="1"/>
    </xf>
    <xf numFmtId="0" fontId="104" fillId="37" borderId="16" xfId="0" applyFont="1" applyFill="1" applyBorder="1" applyAlignment="1">
      <alignment horizontal="left" wrapText="1" readingOrder="1"/>
    </xf>
    <xf numFmtId="0" fontId="104" fillId="37" borderId="0" xfId="0" applyFont="1" applyFill="1" applyBorder="1" applyAlignment="1">
      <alignment horizontal="left" wrapText="1" readingOrder="1"/>
    </xf>
    <xf numFmtId="0" fontId="105" fillId="37" borderId="0" xfId="0" applyFont="1" applyFill="1" applyAlignment="1">
      <alignment horizontal="left" wrapText="1" readingOrder="1"/>
    </xf>
    <xf numFmtId="0" fontId="104" fillId="37" borderId="0" xfId="0" applyFont="1" applyFill="1" applyAlignment="1">
      <alignment horizontal="left" vertical="center" wrapText="1" readingOrder="1"/>
    </xf>
    <xf numFmtId="0" fontId="105" fillId="37" borderId="17" xfId="0" applyFont="1" applyFill="1" applyBorder="1" applyAlignment="1">
      <alignment horizontal="left" wrapText="1" readingOrder="1"/>
    </xf>
    <xf numFmtId="0" fontId="104" fillId="36" borderId="14" xfId="0" applyFont="1" applyFill="1" applyBorder="1" applyAlignment="1">
      <alignment horizontal="left" vertical="center" wrapText="1" readingOrder="1"/>
    </xf>
    <xf numFmtId="0" fontId="104" fillId="37" borderId="18" xfId="0" applyFont="1" applyFill="1" applyBorder="1" applyAlignment="1">
      <alignment horizontal="left" vertical="center" wrapText="1" readingOrder="1"/>
    </xf>
    <xf numFmtId="0" fontId="104" fillId="37" borderId="0" xfId="0" applyFont="1" applyFill="1" applyBorder="1" applyAlignment="1">
      <alignment horizontal="left" vertical="center" wrapText="1" readingOrder="1"/>
    </xf>
    <xf numFmtId="0" fontId="104" fillId="36" borderId="19" xfId="0" applyFont="1" applyFill="1" applyBorder="1" applyAlignment="1">
      <alignment horizontal="left" vertical="center" wrapText="1" readingOrder="1"/>
    </xf>
    <xf numFmtId="0" fontId="104" fillId="37" borderId="20" xfId="0" applyFont="1" applyFill="1" applyBorder="1" applyAlignment="1">
      <alignment horizontal="left" vertical="center" wrapText="1" readingOrder="1"/>
    </xf>
    <xf numFmtId="0" fontId="104" fillId="37" borderId="21" xfId="0" applyFont="1" applyFill="1" applyBorder="1" applyAlignment="1">
      <alignment horizontal="left" vertical="center" wrapText="1" readingOrder="1"/>
    </xf>
    <xf numFmtId="0" fontId="104" fillId="37" borderId="21" xfId="0" applyFont="1" applyFill="1" applyBorder="1" applyAlignment="1">
      <alignment horizontal="left" vertical="center" wrapText="1" readingOrder="1"/>
    </xf>
    <xf numFmtId="0" fontId="104" fillId="37" borderId="21" xfId="0" applyFont="1" applyFill="1" applyBorder="1" applyAlignment="1">
      <alignment horizontal="center" vertical="center" wrapText="1" readingOrder="1"/>
    </xf>
    <xf numFmtId="0" fontId="104" fillId="36" borderId="21" xfId="0" applyFont="1" applyFill="1" applyBorder="1" applyAlignment="1">
      <alignment horizontal="left" wrapText="1" readingOrder="1"/>
    </xf>
    <xf numFmtId="0" fontId="104" fillId="36" borderId="22" xfId="0" applyFont="1" applyFill="1" applyBorder="1" applyAlignment="1">
      <alignment horizontal="left" wrapText="1" readingOrder="1"/>
    </xf>
    <xf numFmtId="0" fontId="104" fillId="31" borderId="10" xfId="0" applyFont="1" applyFill="1" applyBorder="1" applyAlignment="1">
      <alignment horizontal="center" vertical="center" wrapText="1" readingOrder="1"/>
    </xf>
    <xf numFmtId="0" fontId="104" fillId="36" borderId="10" xfId="0" applyFont="1" applyFill="1" applyBorder="1" applyAlignment="1">
      <alignment horizontal="center" vertical="center" wrapText="1" readingOrder="1"/>
    </xf>
    <xf numFmtId="0" fontId="104" fillId="31" borderId="11" xfId="0" applyFont="1" applyFill="1" applyBorder="1" applyAlignment="1">
      <alignment horizontal="center" vertical="center" wrapText="1" readingOrder="1"/>
    </xf>
    <xf numFmtId="0" fontId="104" fillId="31" borderId="23" xfId="0" applyFont="1" applyFill="1" applyBorder="1" applyAlignment="1">
      <alignment horizontal="center" vertical="center" wrapText="1" readingOrder="1"/>
    </xf>
    <xf numFmtId="0" fontId="104" fillId="36" borderId="24" xfId="0" applyFont="1" applyFill="1" applyBorder="1" applyAlignment="1">
      <alignment horizontal="center" vertical="center" wrapText="1" readingOrder="1"/>
    </xf>
    <xf numFmtId="0" fontId="104" fillId="31" borderId="12" xfId="0" applyFont="1" applyFill="1" applyBorder="1" applyAlignment="1">
      <alignment horizontal="center" vertical="center" wrapText="1" readingOrder="1"/>
    </xf>
    <xf numFmtId="0" fontId="104" fillId="36" borderId="23" xfId="0" applyFont="1" applyFill="1" applyBorder="1" applyAlignment="1">
      <alignment horizontal="center" vertical="center" wrapText="1" readingOrder="1"/>
    </xf>
    <xf numFmtId="0" fontId="104" fillId="31" borderId="19" xfId="0" applyFont="1" applyFill="1" applyBorder="1" applyAlignment="1">
      <alignment horizontal="center" vertical="center" wrapText="1" readingOrder="1"/>
    </xf>
    <xf numFmtId="0" fontId="104" fillId="36" borderId="14" xfId="0" applyFont="1" applyFill="1" applyBorder="1" applyAlignment="1">
      <alignment horizontal="center" vertical="center" wrapText="1" readingOrder="1"/>
    </xf>
    <xf numFmtId="15" fontId="104" fillId="31" borderId="18" xfId="0" applyNumberFormat="1" applyFont="1" applyFill="1" applyBorder="1" applyAlignment="1">
      <alignment horizontal="center" vertical="center" wrapText="1" readingOrder="1"/>
    </xf>
    <xf numFmtId="15" fontId="104" fillId="31" borderId="25" xfId="0" applyNumberFormat="1" applyFont="1" applyFill="1" applyBorder="1" applyAlignment="1">
      <alignment horizontal="center" vertical="center" wrapText="1" readingOrder="1"/>
    </xf>
    <xf numFmtId="15" fontId="104" fillId="31" borderId="20" xfId="0" applyNumberFormat="1" applyFont="1" applyFill="1" applyBorder="1" applyAlignment="1">
      <alignment horizontal="center" vertical="center" wrapText="1" readingOrder="1"/>
    </xf>
    <xf numFmtId="15" fontId="104" fillId="31" borderId="21" xfId="0" applyNumberFormat="1" applyFont="1" applyFill="1" applyBorder="1" applyAlignment="1">
      <alignment horizontal="center" vertical="center" wrapText="1" readingOrder="1"/>
    </xf>
    <xf numFmtId="15" fontId="104" fillId="31" borderId="26" xfId="0" applyNumberFormat="1" applyFont="1" applyFill="1" applyBorder="1" applyAlignment="1">
      <alignment horizontal="center" vertical="center" wrapText="1" readingOrder="1"/>
    </xf>
    <xf numFmtId="0" fontId="104" fillId="36" borderId="25" xfId="0" applyFont="1" applyFill="1" applyBorder="1" applyAlignment="1">
      <alignment horizontal="center" vertical="center" wrapText="1" readingOrder="1"/>
    </xf>
    <xf numFmtId="0" fontId="104" fillId="36" borderId="12" xfId="0" applyFont="1" applyFill="1" applyBorder="1" applyAlignment="1">
      <alignment horizontal="left" wrapText="1" readingOrder="1"/>
    </xf>
    <xf numFmtId="0" fontId="104" fillId="36" borderId="0" xfId="0" applyFont="1" applyFill="1" applyAlignment="1">
      <alignment horizontal="left" wrapText="1" readingOrder="1"/>
    </xf>
    <xf numFmtId="0" fontId="104" fillId="38" borderId="0" xfId="0" applyFont="1" applyFill="1" applyAlignment="1">
      <alignment horizontal="left" wrapText="1" readingOrder="1"/>
    </xf>
    <xf numFmtId="0" fontId="104" fillId="36" borderId="0" xfId="0" applyFont="1" applyFill="1" applyAlignment="1">
      <alignment horizontal="left" wrapText="1" readingOrder="1"/>
    </xf>
    <xf numFmtId="0" fontId="106" fillId="39" borderId="0" xfId="0" applyFont="1" applyFill="1" applyAlignment="1">
      <alignment horizontal="center" vertical="center" wrapText="1" readingOrder="1"/>
    </xf>
    <xf numFmtId="0" fontId="104" fillId="36" borderId="25" xfId="0" applyFont="1" applyFill="1" applyBorder="1" applyAlignment="1">
      <alignment horizontal="left" wrapText="1" readingOrder="1"/>
    </xf>
    <xf numFmtId="0" fontId="104" fillId="0" borderId="10" xfId="0" applyFont="1" applyBorder="1" applyAlignment="1">
      <alignment horizontal="center" vertical="center" wrapText="1" readingOrder="1"/>
    </xf>
    <xf numFmtId="0" fontId="106" fillId="39" borderId="18" xfId="0" applyFont="1" applyFill="1" applyBorder="1" applyAlignment="1">
      <alignment horizontal="center" vertical="center" wrapText="1" readingOrder="1"/>
    </xf>
    <xf numFmtId="0" fontId="104" fillId="36" borderId="14" xfId="0" applyFont="1" applyFill="1" applyBorder="1" applyAlignment="1">
      <alignment horizontal="left" wrapText="1" readingOrder="1"/>
    </xf>
    <xf numFmtId="0" fontId="106" fillId="39" borderId="27" xfId="0" applyFont="1" applyFill="1" applyBorder="1" applyAlignment="1">
      <alignment horizontal="center" vertical="center" wrapText="1" readingOrder="1"/>
    </xf>
    <xf numFmtId="0" fontId="104" fillId="36" borderId="21" xfId="0" applyFont="1" applyFill="1" applyBorder="1" applyAlignment="1">
      <alignment horizontal="left" wrapText="1" readingOrder="1"/>
    </xf>
    <xf numFmtId="0" fontId="104" fillId="36" borderId="26" xfId="0" applyFont="1" applyFill="1" applyBorder="1" applyAlignment="1">
      <alignment horizontal="left" wrapText="1" readingOrder="1"/>
    </xf>
    <xf numFmtId="0" fontId="104" fillId="0" borderId="19" xfId="0" applyFont="1" applyBorder="1" applyAlignment="1">
      <alignment horizontal="center" vertical="center" wrapText="1" readingOrder="1"/>
    </xf>
    <xf numFmtId="0" fontId="106" fillId="39" borderId="20" xfId="0" applyFont="1" applyFill="1" applyBorder="1" applyAlignment="1">
      <alignment horizontal="center" vertical="center" wrapText="1" readingOrder="1"/>
    </xf>
    <xf numFmtId="0" fontId="104" fillId="36" borderId="19" xfId="0" applyFont="1" applyFill="1" applyBorder="1" applyAlignment="1">
      <alignment horizontal="left" wrapText="1" readingOrder="1"/>
    </xf>
    <xf numFmtId="0" fontId="104" fillId="31" borderId="28" xfId="0" applyFont="1" applyFill="1" applyBorder="1" applyAlignment="1">
      <alignment horizontal="center" vertical="center" wrapText="1" readingOrder="1"/>
    </xf>
    <xf numFmtId="0" fontId="104" fillId="36" borderId="12" xfId="0" applyFont="1" applyFill="1" applyBorder="1" applyAlignment="1">
      <alignment horizontal="center" vertical="center" wrapText="1" readingOrder="1"/>
    </xf>
    <xf numFmtId="0" fontId="106" fillId="39" borderId="0" xfId="0" applyFont="1" applyFill="1" applyAlignment="1">
      <alignment horizontal="center" vertical="center" wrapText="1" readingOrder="1"/>
    </xf>
    <xf numFmtId="0" fontId="104" fillId="37" borderId="11" xfId="0" applyFont="1" applyFill="1" applyBorder="1" applyAlignment="1">
      <alignment horizontal="center" vertical="center" wrapText="1" readingOrder="1"/>
    </xf>
    <xf numFmtId="0" fontId="104" fillId="37" borderId="12" xfId="0" applyFont="1" applyFill="1" applyBorder="1" applyAlignment="1">
      <alignment horizontal="center" vertical="center" wrapText="1" readingOrder="1"/>
    </xf>
    <xf numFmtId="0" fontId="104" fillId="37" borderId="23" xfId="0" applyFont="1" applyFill="1" applyBorder="1" applyAlignment="1">
      <alignment horizontal="center" vertical="center" wrapText="1" readingOrder="1"/>
    </xf>
    <xf numFmtId="0" fontId="104" fillId="37" borderId="29" xfId="0" applyFont="1" applyFill="1" applyBorder="1" applyAlignment="1">
      <alignment horizontal="center" vertical="center" wrapText="1" readingOrder="1"/>
    </xf>
    <xf numFmtId="0" fontId="104" fillId="37" borderId="22" xfId="0" applyFont="1" applyFill="1" applyBorder="1" applyAlignment="1">
      <alignment horizontal="center" vertical="center" wrapText="1" readingOrder="1"/>
    </xf>
    <xf numFmtId="0" fontId="106" fillId="39" borderId="18" xfId="0" applyFont="1" applyFill="1" applyBorder="1" applyAlignment="1">
      <alignment horizontal="center" vertical="center" wrapText="1" readingOrder="1"/>
    </xf>
    <xf numFmtId="0" fontId="106" fillId="39" borderId="25" xfId="0" applyFont="1" applyFill="1" applyBorder="1" applyAlignment="1">
      <alignment horizontal="center" vertical="center" wrapText="1" readingOrder="1"/>
    </xf>
    <xf numFmtId="0" fontId="104" fillId="31" borderId="30" xfId="0" applyFont="1" applyFill="1" applyBorder="1" applyAlignment="1">
      <alignment horizontal="center" vertical="center" wrapText="1" readingOrder="1"/>
    </xf>
    <xf numFmtId="0" fontId="104" fillId="36" borderId="0" xfId="0" applyFont="1" applyFill="1" applyAlignment="1">
      <alignment horizontal="center" vertical="center" wrapText="1" readingOrder="1"/>
    </xf>
    <xf numFmtId="0" fontId="104" fillId="37" borderId="20" xfId="0" applyFont="1" applyFill="1" applyBorder="1" applyAlignment="1">
      <alignment horizontal="center" vertical="center" wrapText="1" readingOrder="1"/>
    </xf>
    <xf numFmtId="0" fontId="104" fillId="37" borderId="21" xfId="0" applyFont="1" applyFill="1" applyBorder="1" applyAlignment="1">
      <alignment horizontal="center" vertical="center" wrapText="1" readingOrder="1"/>
    </xf>
    <xf numFmtId="0" fontId="104" fillId="37" borderId="26" xfId="0" applyFont="1" applyFill="1" applyBorder="1" applyAlignment="1">
      <alignment horizontal="center" vertical="center" wrapText="1" readingOrder="1"/>
    </xf>
    <xf numFmtId="0" fontId="104" fillId="36" borderId="18" xfId="0" applyFont="1" applyFill="1" applyBorder="1" applyAlignment="1">
      <alignment horizontal="center" vertical="center" wrapText="1" readingOrder="1"/>
    </xf>
    <xf numFmtId="0" fontId="107" fillId="40" borderId="12" xfId="0" applyFont="1" applyFill="1" applyBorder="1" applyAlignment="1">
      <alignment horizontal="center" vertical="center" wrapText="1" readingOrder="1"/>
    </xf>
    <xf numFmtId="0" fontId="107" fillId="40" borderId="13" xfId="0" applyFont="1" applyFill="1" applyBorder="1" applyAlignment="1">
      <alignment horizontal="center" vertical="center" wrapText="1" readingOrder="1"/>
    </xf>
    <xf numFmtId="0" fontId="104" fillId="37" borderId="16" xfId="0" applyFont="1" applyFill="1" applyBorder="1" applyAlignment="1">
      <alignment horizontal="left" vertical="center" wrapText="1" readingOrder="1"/>
    </xf>
    <xf numFmtId="0" fontId="107" fillId="38" borderId="31" xfId="0" applyFont="1" applyFill="1" applyBorder="1" applyAlignment="1">
      <alignment horizontal="center" vertical="center" wrapText="1" readingOrder="1"/>
    </xf>
    <xf numFmtId="0" fontId="104" fillId="36" borderId="15" xfId="0" applyFont="1" applyFill="1" applyBorder="1" applyAlignment="1">
      <alignment horizontal="center" vertical="center" wrapText="1" readingOrder="1"/>
    </xf>
    <xf numFmtId="0" fontId="104" fillId="37" borderId="32" xfId="0" applyFont="1" applyFill="1" applyBorder="1" applyAlignment="1">
      <alignment horizontal="left" vertical="center" wrapText="1" readingOrder="1"/>
    </xf>
    <xf numFmtId="0" fontId="104" fillId="41" borderId="10" xfId="0" applyFont="1" applyFill="1" applyBorder="1" applyAlignment="1">
      <alignment horizontal="center" vertical="center" wrapText="1" readingOrder="1"/>
    </xf>
    <xf numFmtId="0" fontId="104" fillId="42" borderId="10" xfId="0" applyFont="1" applyFill="1" applyBorder="1" applyAlignment="1">
      <alignment horizontal="center" vertical="center" textRotation="180" wrapText="1" readingOrder="1"/>
    </xf>
    <xf numFmtId="0" fontId="104" fillId="43" borderId="11" xfId="0" applyFont="1" applyFill="1" applyBorder="1" applyAlignment="1">
      <alignment horizontal="center" vertical="center" wrapText="1" readingOrder="1"/>
    </xf>
    <xf numFmtId="0" fontId="104" fillId="43" borderId="23" xfId="0" applyFont="1" applyFill="1" applyBorder="1" applyAlignment="1">
      <alignment horizontal="center" vertical="center" wrapText="1" readingOrder="1"/>
    </xf>
    <xf numFmtId="0" fontId="107" fillId="44" borderId="10" xfId="0" applyFont="1" applyFill="1" applyBorder="1" applyAlignment="1">
      <alignment horizontal="center" vertical="center" wrapText="1" readingOrder="1"/>
    </xf>
    <xf numFmtId="0" fontId="107" fillId="45" borderId="10" xfId="0" applyFont="1" applyFill="1" applyBorder="1" applyAlignment="1">
      <alignment horizontal="center" vertical="center" wrapText="1" readingOrder="1"/>
    </xf>
    <xf numFmtId="0" fontId="107" fillId="46" borderId="10" xfId="0" applyFont="1" applyFill="1" applyBorder="1" applyAlignment="1">
      <alignment horizontal="center" vertical="center" wrapText="1" readingOrder="1"/>
    </xf>
    <xf numFmtId="0" fontId="107" fillId="47" borderId="10" xfId="0" applyFont="1" applyFill="1" applyBorder="1" applyAlignment="1">
      <alignment horizontal="center" vertical="center" wrapText="1" readingOrder="1"/>
    </xf>
    <xf numFmtId="0" fontId="107" fillId="40" borderId="21" xfId="0" applyFont="1" applyFill="1" applyBorder="1" applyAlignment="1">
      <alignment horizontal="center" vertical="center" wrapText="1" readingOrder="1"/>
    </xf>
    <xf numFmtId="0" fontId="107" fillId="40" borderId="33" xfId="0" applyFont="1" applyFill="1" applyBorder="1" applyAlignment="1">
      <alignment horizontal="center" vertical="center" wrapText="1" readingOrder="1"/>
    </xf>
    <xf numFmtId="0" fontId="104" fillId="37" borderId="34" xfId="0" applyFont="1" applyFill="1" applyBorder="1" applyAlignment="1">
      <alignment horizontal="left" vertical="center" wrapText="1" readingOrder="1"/>
    </xf>
    <xf numFmtId="0" fontId="104" fillId="37" borderId="26" xfId="0" applyFont="1" applyFill="1" applyBorder="1" applyAlignment="1">
      <alignment horizontal="left" vertical="center" wrapText="1" readingOrder="1"/>
    </xf>
    <xf numFmtId="0" fontId="107" fillId="48" borderId="10" xfId="0" applyFont="1" applyFill="1" applyBorder="1" applyAlignment="1">
      <alignment horizontal="center" vertical="center" wrapText="1" readingOrder="1"/>
    </xf>
    <xf numFmtId="0" fontId="104" fillId="49" borderId="10" xfId="0" applyFont="1" applyFill="1" applyBorder="1" applyAlignment="1">
      <alignment horizontal="center" vertical="center" wrapText="1" readingOrder="1"/>
    </xf>
    <xf numFmtId="0" fontId="104" fillId="50" borderId="10" xfId="0" applyFont="1" applyFill="1" applyBorder="1" applyAlignment="1">
      <alignment horizontal="center" vertical="center" wrapText="1" readingOrder="1"/>
    </xf>
    <xf numFmtId="0" fontId="107" fillId="44" borderId="23" xfId="0" applyFont="1" applyFill="1" applyBorder="1" applyAlignment="1">
      <alignment horizontal="center" vertical="center" wrapText="1" readingOrder="1"/>
    </xf>
    <xf numFmtId="0" fontId="104" fillId="41" borderId="14" xfId="0" applyFont="1" applyFill="1" applyBorder="1" applyAlignment="1">
      <alignment horizontal="center" vertical="center" wrapText="1" readingOrder="1"/>
    </xf>
    <xf numFmtId="0" fontId="104" fillId="42" borderId="14" xfId="0" applyFont="1" applyFill="1" applyBorder="1" applyAlignment="1">
      <alignment horizontal="center" vertical="center" textRotation="180" wrapText="1" readingOrder="1"/>
    </xf>
    <xf numFmtId="0" fontId="104" fillId="43" borderId="18" xfId="0" applyFont="1" applyFill="1" applyBorder="1" applyAlignment="1">
      <alignment horizontal="center" vertical="center" wrapText="1" readingOrder="1"/>
    </xf>
    <xf numFmtId="0" fontId="104" fillId="43" borderId="25" xfId="0" applyFont="1" applyFill="1" applyBorder="1" applyAlignment="1">
      <alignment horizontal="center" vertical="center" wrapText="1" readingOrder="1"/>
    </xf>
    <xf numFmtId="0" fontId="107" fillId="44" borderId="14" xfId="0" applyFont="1" applyFill="1" applyBorder="1" applyAlignment="1">
      <alignment horizontal="center" vertical="center" wrapText="1" readingOrder="1"/>
    </xf>
    <xf numFmtId="0" fontId="107" fillId="45" borderId="14" xfId="0" applyFont="1" applyFill="1" applyBorder="1" applyAlignment="1">
      <alignment horizontal="center" vertical="center" wrapText="1" readingOrder="1"/>
    </xf>
    <xf numFmtId="0" fontId="107" fillId="46" borderId="14" xfId="0" applyFont="1" applyFill="1" applyBorder="1" applyAlignment="1">
      <alignment horizontal="center" vertical="center" wrapText="1" readingOrder="1"/>
    </xf>
    <xf numFmtId="0" fontId="107" fillId="47" borderId="14" xfId="0" applyFont="1" applyFill="1" applyBorder="1" applyAlignment="1">
      <alignment horizontal="center" vertical="center" wrapText="1" readingOrder="1"/>
    </xf>
    <xf numFmtId="0" fontId="104" fillId="51" borderId="10" xfId="0" applyFont="1" applyFill="1" applyBorder="1" applyAlignment="1">
      <alignment horizontal="center" vertical="center" wrapText="1" readingOrder="1"/>
    </xf>
    <xf numFmtId="0" fontId="104" fillId="52" borderId="10" xfId="0" applyFont="1" applyFill="1" applyBorder="1" applyAlignment="1">
      <alignment horizontal="center" vertical="center" wrapText="1" readingOrder="1"/>
    </xf>
    <xf numFmtId="0" fontId="107" fillId="48" borderId="14" xfId="0" applyFont="1" applyFill="1" applyBorder="1" applyAlignment="1">
      <alignment horizontal="center" vertical="center" wrapText="1" readingOrder="1"/>
    </xf>
    <xf numFmtId="0" fontId="104" fillId="49" borderId="14" xfId="0" applyFont="1" applyFill="1" applyBorder="1" applyAlignment="1">
      <alignment horizontal="center" vertical="center" wrapText="1" readingOrder="1"/>
    </xf>
    <xf numFmtId="0" fontId="104" fillId="50" borderId="14" xfId="0" applyFont="1" applyFill="1" applyBorder="1" applyAlignment="1">
      <alignment horizontal="center" vertical="center" wrapText="1" readingOrder="1"/>
    </xf>
    <xf numFmtId="0" fontId="104" fillId="53" borderId="31" xfId="0" applyFont="1" applyFill="1" applyBorder="1" applyAlignment="1">
      <alignment horizontal="center" vertical="center" wrapText="1" readingOrder="1"/>
    </xf>
    <xf numFmtId="0" fontId="107" fillId="44" borderId="25" xfId="0" applyFont="1" applyFill="1" applyBorder="1" applyAlignment="1">
      <alignment horizontal="center" vertical="center" wrapText="1" readingOrder="1"/>
    </xf>
    <xf numFmtId="0" fontId="66" fillId="43" borderId="18" xfId="0" applyFont="1" applyFill="1" applyBorder="1" applyAlignment="1">
      <alignment horizontal="center" vertical="center" wrapText="1"/>
    </xf>
    <xf numFmtId="0" fontId="66" fillId="43" borderId="25" xfId="0" applyFont="1" applyFill="1" applyBorder="1" applyAlignment="1">
      <alignment horizontal="center" vertical="center" wrapText="1"/>
    </xf>
    <xf numFmtId="0" fontId="104" fillId="51" borderId="14" xfId="0" applyFont="1" applyFill="1" applyBorder="1" applyAlignment="1">
      <alignment horizontal="center" vertical="center" wrapText="1" readingOrder="1"/>
    </xf>
    <xf numFmtId="0" fontId="104" fillId="52" borderId="14" xfId="0" applyFont="1" applyFill="1" applyBorder="1" applyAlignment="1">
      <alignment horizontal="center" vertical="center" wrapText="1" readingOrder="1"/>
    </xf>
    <xf numFmtId="0" fontId="66" fillId="48" borderId="14" xfId="0" applyFont="1" applyFill="1" applyBorder="1" applyAlignment="1">
      <alignment horizontal="center" vertical="center" wrapText="1"/>
    </xf>
    <xf numFmtId="0" fontId="66" fillId="50" borderId="14" xfId="0" applyFont="1" applyFill="1" applyBorder="1" applyAlignment="1">
      <alignment horizontal="center" vertical="center" wrapText="1"/>
    </xf>
    <xf numFmtId="0" fontId="107" fillId="54" borderId="31" xfId="0" applyFont="1" applyFill="1" applyBorder="1" applyAlignment="1">
      <alignment horizontal="center" vertical="center" wrapText="1" readingOrder="1"/>
    </xf>
    <xf numFmtId="0" fontId="106" fillId="39" borderId="21" xfId="0" applyFont="1" applyFill="1" applyBorder="1" applyAlignment="1">
      <alignment horizontal="center" vertical="center" wrapText="1" readingOrder="1"/>
    </xf>
    <xf numFmtId="0" fontId="106" fillId="39" borderId="26" xfId="0" applyFont="1" applyFill="1" applyBorder="1" applyAlignment="1">
      <alignment horizontal="center" vertical="center" wrapText="1" readingOrder="1"/>
    </xf>
    <xf numFmtId="0" fontId="107" fillId="44" borderId="26" xfId="0" applyFont="1" applyFill="1" applyBorder="1" applyAlignment="1">
      <alignment horizontal="center" vertical="center" wrapText="1" readingOrder="1"/>
    </xf>
    <xf numFmtId="0" fontId="104" fillId="41" borderId="19" xfId="0" applyFont="1" applyFill="1" applyBorder="1" applyAlignment="1">
      <alignment horizontal="center" vertical="center" wrapText="1" readingOrder="1"/>
    </xf>
    <xf numFmtId="0" fontId="104" fillId="42" borderId="19" xfId="0" applyFont="1" applyFill="1" applyBorder="1" applyAlignment="1">
      <alignment horizontal="center" vertical="center" textRotation="180" wrapText="1" readingOrder="1"/>
    </xf>
    <xf numFmtId="0" fontId="66" fillId="43" borderId="20" xfId="0" applyFont="1" applyFill="1" applyBorder="1" applyAlignment="1">
      <alignment horizontal="center" vertical="center" wrapText="1"/>
    </xf>
    <xf numFmtId="0" fontId="66" fillId="43" borderId="26" xfId="0" applyFont="1" applyFill="1" applyBorder="1" applyAlignment="1">
      <alignment horizontal="center" vertical="center" wrapText="1"/>
    </xf>
    <xf numFmtId="0" fontId="107" fillId="44" borderId="19" xfId="0" applyFont="1" applyFill="1" applyBorder="1" applyAlignment="1">
      <alignment horizontal="center" vertical="center" wrapText="1" readingOrder="1"/>
    </xf>
    <xf numFmtId="0" fontId="107" fillId="45" borderId="19" xfId="0" applyFont="1" applyFill="1" applyBorder="1" applyAlignment="1">
      <alignment horizontal="center" vertical="center" wrapText="1" readingOrder="1"/>
    </xf>
    <xf numFmtId="0" fontId="107" fillId="46" borderId="19" xfId="0" applyFont="1" applyFill="1" applyBorder="1" applyAlignment="1">
      <alignment horizontal="center" vertical="center" wrapText="1" readingOrder="1"/>
    </xf>
    <xf numFmtId="0" fontId="107" fillId="47" borderId="19" xfId="0" applyFont="1" applyFill="1" applyBorder="1" applyAlignment="1">
      <alignment horizontal="center" vertical="center" wrapText="1" readingOrder="1"/>
    </xf>
    <xf numFmtId="0" fontId="66" fillId="48" borderId="19" xfId="0" applyFont="1" applyFill="1" applyBorder="1" applyAlignment="1">
      <alignment horizontal="center" vertical="center" wrapText="1"/>
    </xf>
    <xf numFmtId="0" fontId="104" fillId="51" borderId="19" xfId="0" applyFont="1" applyFill="1" applyBorder="1" applyAlignment="1">
      <alignment horizontal="center" vertical="center" wrapText="1" readingOrder="1"/>
    </xf>
    <xf numFmtId="0" fontId="66" fillId="52" borderId="19" xfId="0" applyFont="1" applyFill="1" applyBorder="1" applyAlignment="1">
      <alignment horizontal="center" vertical="center" wrapText="1"/>
    </xf>
    <xf numFmtId="0" fontId="104" fillId="49" borderId="19" xfId="0" applyFont="1" applyFill="1" applyBorder="1" applyAlignment="1">
      <alignment horizontal="center" vertical="center" wrapText="1" readingOrder="1"/>
    </xf>
    <xf numFmtId="0" fontId="66" fillId="50" borderId="19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 readingOrder="1"/>
    </xf>
    <xf numFmtId="0" fontId="104" fillId="53" borderId="29" xfId="0" applyFont="1" applyFill="1" applyBorder="1" applyAlignment="1">
      <alignment horizontal="center" vertical="center" wrapText="1" readingOrder="1"/>
    </xf>
    <xf numFmtId="0" fontId="104" fillId="53" borderId="35" xfId="0" applyFont="1" applyFill="1" applyBorder="1" applyAlignment="1">
      <alignment horizontal="center" vertical="center" wrapText="1" readingOrder="1"/>
    </xf>
    <xf numFmtId="0" fontId="104" fillId="53" borderId="22" xfId="0" applyFont="1" applyFill="1" applyBorder="1" applyAlignment="1">
      <alignment horizontal="center" vertical="center" wrapText="1" readingOrder="1"/>
    </xf>
    <xf numFmtId="0" fontId="106" fillId="39" borderId="12" xfId="0" applyFont="1" applyFill="1" applyBorder="1" applyAlignment="1">
      <alignment horizontal="center" vertical="center" wrapText="1" readingOrder="1"/>
    </xf>
    <xf numFmtId="0" fontId="106" fillId="39" borderId="23" xfId="0" applyFont="1" applyFill="1" applyBorder="1" applyAlignment="1">
      <alignment horizontal="center" vertical="center" wrapText="1" readingOrder="1"/>
    </xf>
    <xf numFmtId="0" fontId="107" fillId="40" borderId="11" xfId="0" applyFont="1" applyFill="1" applyBorder="1" applyAlignment="1">
      <alignment horizontal="center" vertical="center" wrapText="1" readingOrder="1"/>
    </xf>
    <xf numFmtId="0" fontId="107" fillId="40" borderId="23" xfId="0" applyFont="1" applyFill="1" applyBorder="1" applyAlignment="1">
      <alignment horizontal="center" vertical="center" wrapText="1" readingOrder="1"/>
    </xf>
    <xf numFmtId="0" fontId="104" fillId="55" borderId="10" xfId="0" applyFont="1" applyFill="1" applyBorder="1" applyAlignment="1">
      <alignment horizontal="center" vertical="center" wrapText="1" readingOrder="1"/>
    </xf>
    <xf numFmtId="0" fontId="107" fillId="56" borderId="10" xfId="0" applyFont="1" applyFill="1" applyBorder="1" applyAlignment="1">
      <alignment horizontal="center" vertical="center" wrapText="1" readingOrder="1"/>
    </xf>
    <xf numFmtId="0" fontId="107" fillId="51" borderId="10" xfId="0" applyFont="1" applyFill="1" applyBorder="1" applyAlignment="1">
      <alignment horizontal="center" vertical="center" wrapText="1" readingOrder="1"/>
    </xf>
    <xf numFmtId="0" fontId="107" fillId="40" borderId="18" xfId="0" applyFont="1" applyFill="1" applyBorder="1" applyAlignment="1">
      <alignment horizontal="center" vertical="center" wrapText="1" readingOrder="1"/>
    </xf>
    <xf numFmtId="0" fontId="107" fillId="40" borderId="0" xfId="0" applyFont="1" applyFill="1" applyBorder="1" applyAlignment="1">
      <alignment horizontal="center" vertical="center" wrapText="1" readingOrder="1"/>
    </xf>
    <xf numFmtId="0" fontId="107" fillId="40" borderId="25" xfId="0" applyFont="1" applyFill="1" applyBorder="1" applyAlignment="1">
      <alignment horizontal="center" vertical="center" wrapText="1" readingOrder="1"/>
    </xf>
    <xf numFmtId="0" fontId="104" fillId="55" borderId="14" xfId="0" applyFont="1" applyFill="1" applyBorder="1" applyAlignment="1">
      <alignment horizontal="center" vertical="center" wrapText="1" readingOrder="1"/>
    </xf>
    <xf numFmtId="0" fontId="107" fillId="56" borderId="14" xfId="0" applyFont="1" applyFill="1" applyBorder="1" applyAlignment="1">
      <alignment horizontal="center" vertical="center" wrapText="1" readingOrder="1"/>
    </xf>
    <xf numFmtId="0" fontId="107" fillId="51" borderId="14" xfId="0" applyFont="1" applyFill="1" applyBorder="1" applyAlignment="1">
      <alignment horizontal="center" vertical="center" wrapText="1" readingOrder="1"/>
    </xf>
    <xf numFmtId="0" fontId="107" fillId="40" borderId="26" xfId="0" applyFont="1" applyFill="1" applyBorder="1" applyAlignment="1">
      <alignment horizontal="center" vertical="center" wrapText="1" readingOrder="1"/>
    </xf>
    <xf numFmtId="0" fontId="66" fillId="55" borderId="14" xfId="0" applyFont="1" applyFill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 readingOrder="1"/>
    </xf>
    <xf numFmtId="0" fontId="108" fillId="0" borderId="12" xfId="0" applyFont="1" applyBorder="1" applyAlignment="1">
      <alignment horizontal="center" vertical="center" wrapText="1" readingOrder="1"/>
    </xf>
    <xf numFmtId="0" fontId="108" fillId="0" borderId="23" xfId="0" applyFont="1" applyBorder="1" applyAlignment="1">
      <alignment horizontal="center" vertical="center" wrapText="1" readingOrder="1"/>
    </xf>
    <xf numFmtId="0" fontId="107" fillId="40" borderId="20" xfId="0" applyFont="1" applyFill="1" applyBorder="1" applyAlignment="1">
      <alignment horizontal="center" vertical="center" wrapText="1" readingOrder="1"/>
    </xf>
    <xf numFmtId="0" fontId="66" fillId="55" borderId="19" xfId="0" applyFont="1" applyFill="1" applyBorder="1" applyAlignment="1">
      <alignment horizontal="center" vertical="center" wrapText="1"/>
    </xf>
    <xf numFmtId="0" fontId="107" fillId="56" borderId="19" xfId="0" applyFont="1" applyFill="1" applyBorder="1" applyAlignment="1">
      <alignment horizontal="center" vertical="center" wrapText="1" readingOrder="1"/>
    </xf>
    <xf numFmtId="0" fontId="107" fillId="51" borderId="19" xfId="0" applyFont="1" applyFill="1" applyBorder="1" applyAlignment="1">
      <alignment horizontal="center" vertical="center" wrapText="1" readingOrder="1"/>
    </xf>
    <xf numFmtId="0" fontId="108" fillId="0" borderId="20" xfId="0" applyFont="1" applyBorder="1" applyAlignment="1">
      <alignment horizontal="center" vertical="center" wrapText="1" readingOrder="1"/>
    </xf>
    <xf numFmtId="0" fontId="108" fillId="0" borderId="21" xfId="0" applyFont="1" applyBorder="1" applyAlignment="1">
      <alignment horizontal="center" vertical="center" wrapText="1" readingOrder="1"/>
    </xf>
    <xf numFmtId="0" fontId="108" fillId="0" borderId="26" xfId="0" applyFont="1" applyBorder="1" applyAlignment="1">
      <alignment horizontal="center" vertical="center" wrapText="1" readingOrder="1"/>
    </xf>
    <xf numFmtId="0" fontId="104" fillId="31" borderId="31" xfId="0" applyFont="1" applyFill="1" applyBorder="1" applyAlignment="1">
      <alignment horizontal="center" vertical="center" wrapText="1" readingOrder="1"/>
    </xf>
    <xf numFmtId="0" fontId="106" fillId="39" borderId="20" xfId="0" applyFont="1" applyFill="1" applyBorder="1" applyAlignment="1">
      <alignment horizontal="center" vertical="center" wrapText="1" readingOrder="1"/>
    </xf>
    <xf numFmtId="0" fontId="104" fillId="43" borderId="12" xfId="0" applyFont="1" applyFill="1" applyBorder="1" applyAlignment="1">
      <alignment horizontal="center" vertical="center" wrapText="1" readingOrder="1"/>
    </xf>
    <xf numFmtId="0" fontId="107" fillId="57" borderId="10" xfId="0" applyFont="1" applyFill="1" applyBorder="1" applyAlignment="1">
      <alignment horizontal="center" vertical="center" wrapText="1" readingOrder="1"/>
    </xf>
    <xf numFmtId="0" fontId="104" fillId="43" borderId="0" xfId="0" applyFont="1" applyFill="1" applyBorder="1" applyAlignment="1">
      <alignment horizontal="center" vertical="center" wrapText="1" readingOrder="1"/>
    </xf>
    <xf numFmtId="0" fontId="107" fillId="57" borderId="14" xfId="0" applyFont="1" applyFill="1" applyBorder="1" applyAlignment="1">
      <alignment horizontal="center" vertical="center" wrapText="1" readingOrder="1"/>
    </xf>
    <xf numFmtId="0" fontId="106" fillId="36" borderId="18" xfId="0" applyFont="1" applyFill="1" applyBorder="1" applyAlignment="1">
      <alignment horizontal="center" vertical="center" wrapText="1" readingOrder="1"/>
    </xf>
    <xf numFmtId="0" fontId="107" fillId="57" borderId="19" xfId="0" applyFont="1" applyFill="1" applyBorder="1" applyAlignment="1">
      <alignment horizontal="center" vertical="center" wrapText="1" readingOrder="1"/>
    </xf>
    <xf numFmtId="0" fontId="106" fillId="36" borderId="19" xfId="0" applyFont="1" applyFill="1" applyBorder="1" applyAlignment="1">
      <alignment horizontal="center" vertical="center" wrapText="1" readingOrder="1"/>
    </xf>
    <xf numFmtId="0" fontId="107" fillId="36" borderId="14" xfId="0" applyFont="1" applyFill="1" applyBorder="1" applyAlignment="1">
      <alignment horizontal="center" vertical="center" wrapText="1" readingOrder="1"/>
    </xf>
    <xf numFmtId="0" fontId="107" fillId="58" borderId="11" xfId="0" applyFont="1" applyFill="1" applyBorder="1" applyAlignment="1">
      <alignment horizontal="center" vertical="center" wrapText="1" readingOrder="1"/>
    </xf>
    <xf numFmtId="0" fontId="107" fillId="58" borderId="23" xfId="0" applyFont="1" applyFill="1" applyBorder="1" applyAlignment="1">
      <alignment horizontal="center" vertical="center" wrapText="1" readingOrder="1"/>
    </xf>
    <xf numFmtId="0" fontId="107" fillId="59" borderId="10" xfId="0" applyFont="1" applyFill="1" applyBorder="1" applyAlignment="1">
      <alignment horizontal="center" vertical="center" wrapText="1" readingOrder="1"/>
    </xf>
    <xf numFmtId="0" fontId="107" fillId="58" borderId="18" xfId="0" applyFont="1" applyFill="1" applyBorder="1" applyAlignment="1">
      <alignment horizontal="center" vertical="center" wrapText="1" readingOrder="1"/>
    </xf>
    <xf numFmtId="0" fontId="107" fillId="58" borderId="25" xfId="0" applyFont="1" applyFill="1" applyBorder="1" applyAlignment="1">
      <alignment horizontal="center" vertical="center" wrapText="1" readingOrder="1"/>
    </xf>
    <xf numFmtId="0" fontId="107" fillId="59" borderId="14" xfId="0" applyFont="1" applyFill="1" applyBorder="1" applyAlignment="1">
      <alignment horizontal="center" vertical="center" wrapText="1" readingOrder="1"/>
    </xf>
    <xf numFmtId="0" fontId="107" fillId="58" borderId="20" xfId="0" applyFont="1" applyFill="1" applyBorder="1" applyAlignment="1">
      <alignment horizontal="center" vertical="center" wrapText="1" readingOrder="1"/>
    </xf>
    <xf numFmtId="0" fontId="107" fillId="58" borderId="26" xfId="0" applyFont="1" applyFill="1" applyBorder="1" applyAlignment="1">
      <alignment horizontal="center" vertical="center" wrapText="1" readingOrder="1"/>
    </xf>
    <xf numFmtId="0" fontId="66" fillId="52" borderId="14" xfId="0" applyFont="1" applyFill="1" applyBorder="1" applyAlignment="1">
      <alignment horizontal="center" vertical="center" wrapText="1"/>
    </xf>
    <xf numFmtId="0" fontId="66" fillId="40" borderId="18" xfId="0" applyFont="1" applyFill="1" applyBorder="1" applyAlignment="1">
      <alignment horizontal="center" vertical="center" wrapText="1"/>
    </xf>
    <xf numFmtId="0" fontId="66" fillId="40" borderId="0" xfId="0" applyFont="1" applyFill="1" applyBorder="1" applyAlignment="1">
      <alignment horizontal="center" vertical="center" wrapText="1"/>
    </xf>
    <xf numFmtId="0" fontId="66" fillId="40" borderId="25" xfId="0" applyFont="1" applyFill="1" applyBorder="1" applyAlignment="1">
      <alignment horizontal="center" vertical="center" wrapText="1"/>
    </xf>
    <xf numFmtId="0" fontId="107" fillId="59" borderId="19" xfId="0" applyFont="1" applyFill="1" applyBorder="1" applyAlignment="1">
      <alignment horizontal="center" vertical="center" wrapText="1" readingOrder="1"/>
    </xf>
    <xf numFmtId="0" fontId="66" fillId="40" borderId="20" xfId="0" applyFont="1" applyFill="1" applyBorder="1" applyAlignment="1">
      <alignment horizontal="center" vertical="center" wrapText="1"/>
    </xf>
    <xf numFmtId="0" fontId="66" fillId="40" borderId="21" xfId="0" applyFont="1" applyFill="1" applyBorder="1" applyAlignment="1">
      <alignment horizontal="center" vertical="center" wrapText="1"/>
    </xf>
    <xf numFmtId="0" fontId="66" fillId="40" borderId="26" xfId="0" applyFont="1" applyFill="1" applyBorder="1" applyAlignment="1">
      <alignment horizontal="center" vertical="center" wrapText="1"/>
    </xf>
    <xf numFmtId="0" fontId="104" fillId="43" borderId="20" xfId="0" applyFont="1" applyFill="1" applyBorder="1" applyAlignment="1">
      <alignment horizontal="center" vertical="center" wrapText="1" readingOrder="1"/>
    </xf>
    <xf numFmtId="0" fontId="104" fillId="43" borderId="21" xfId="0" applyFont="1" applyFill="1" applyBorder="1" applyAlignment="1">
      <alignment horizontal="center" vertical="center" wrapText="1" readingOrder="1"/>
    </xf>
    <xf numFmtId="0" fontId="104" fillId="43" borderId="26" xfId="0" applyFont="1" applyFill="1" applyBorder="1" applyAlignment="1">
      <alignment horizontal="center" vertical="center" wrapText="1" readingOrder="1"/>
    </xf>
    <xf numFmtId="0" fontId="107" fillId="36" borderId="10" xfId="0" applyFont="1" applyFill="1" applyBorder="1" applyAlignment="1">
      <alignment horizontal="center" vertical="center" wrapText="1" readingOrder="1"/>
    </xf>
    <xf numFmtId="0" fontId="107" fillId="36" borderId="25" xfId="0" applyFont="1" applyFill="1" applyBorder="1" applyAlignment="1">
      <alignment horizontal="center" vertical="center" wrapText="1" readingOrder="1"/>
    </xf>
    <xf numFmtId="0" fontId="106" fillId="39" borderId="11" xfId="0" applyFont="1" applyFill="1" applyBorder="1" applyAlignment="1">
      <alignment horizontal="center" vertical="center" wrapText="1" readingOrder="1"/>
    </xf>
    <xf numFmtId="0" fontId="104" fillId="41" borderId="11" xfId="0" applyFont="1" applyFill="1" applyBorder="1" applyAlignment="1">
      <alignment horizontal="center" vertical="center" wrapText="1" readingOrder="1"/>
    </xf>
    <xf numFmtId="0" fontId="104" fillId="41" borderId="12" xfId="0" applyFont="1" applyFill="1" applyBorder="1" applyAlignment="1">
      <alignment horizontal="center" vertical="center" wrapText="1" readingOrder="1"/>
    </xf>
    <xf numFmtId="0" fontId="107" fillId="36" borderId="19" xfId="0" applyFont="1" applyFill="1" applyBorder="1" applyAlignment="1">
      <alignment horizontal="center" vertical="center" wrapText="1" readingOrder="1"/>
    </xf>
    <xf numFmtId="0" fontId="104" fillId="37" borderId="18" xfId="0" applyFont="1" applyFill="1" applyBorder="1" applyAlignment="1">
      <alignment horizontal="center" vertical="center" wrapText="1" readingOrder="1"/>
    </xf>
    <xf numFmtId="0" fontId="104" fillId="37" borderId="25" xfId="0" applyFont="1" applyFill="1" applyBorder="1" applyAlignment="1">
      <alignment horizontal="center" vertical="center" wrapText="1" readingOrder="1"/>
    </xf>
    <xf numFmtId="0" fontId="104" fillId="37" borderId="0" xfId="0" applyFont="1" applyFill="1" applyBorder="1" applyAlignment="1">
      <alignment horizontal="center" vertical="center" wrapText="1" readingOrder="1"/>
    </xf>
    <xf numFmtId="0" fontId="104" fillId="41" borderId="18" xfId="0" applyFont="1" applyFill="1" applyBorder="1" applyAlignment="1">
      <alignment horizontal="center" vertical="center" wrapText="1" readingOrder="1"/>
    </xf>
    <xf numFmtId="0" fontId="104" fillId="41" borderId="0" xfId="0" applyFont="1" applyFill="1" applyBorder="1" applyAlignment="1">
      <alignment horizontal="center" vertical="center" wrapText="1" readingOrder="1"/>
    </xf>
    <xf numFmtId="0" fontId="107" fillId="36" borderId="26" xfId="0" applyFont="1" applyFill="1" applyBorder="1" applyAlignment="1">
      <alignment horizontal="center" vertical="center" wrapText="1" readingOrder="1"/>
    </xf>
    <xf numFmtId="0" fontId="106" fillId="60" borderId="18" xfId="0" applyFont="1" applyFill="1" applyBorder="1" applyAlignment="1">
      <alignment horizontal="center" vertical="center" wrapText="1" readingOrder="1"/>
    </xf>
    <xf numFmtId="0" fontId="107" fillId="61" borderId="30" xfId="0" applyFont="1" applyFill="1" applyBorder="1" applyAlignment="1">
      <alignment horizontal="center" vertical="center" wrapText="1" readingOrder="1"/>
    </xf>
    <xf numFmtId="0" fontId="104" fillId="41" borderId="20" xfId="0" applyFont="1" applyFill="1" applyBorder="1" applyAlignment="1">
      <alignment horizontal="center" vertical="center" wrapText="1" readingOrder="1"/>
    </xf>
    <xf numFmtId="0" fontId="104" fillId="41" borderId="21" xfId="0" applyFont="1" applyFill="1" applyBorder="1" applyAlignment="1">
      <alignment horizontal="center" vertical="center" wrapText="1" readingOrder="1"/>
    </xf>
    <xf numFmtId="0" fontId="107" fillId="61" borderId="36" xfId="0" applyFont="1" applyFill="1" applyBorder="1" applyAlignment="1">
      <alignment horizontal="center" vertical="center" wrapText="1" readingOrder="1"/>
    </xf>
    <xf numFmtId="0" fontId="104" fillId="36" borderId="19" xfId="0" applyFont="1" applyFill="1" applyBorder="1" applyAlignment="1">
      <alignment horizontal="center" vertical="center" wrapText="1" readingOrder="1"/>
    </xf>
    <xf numFmtId="0" fontId="104" fillId="39" borderId="20" xfId="0" applyFont="1" applyFill="1" applyBorder="1" applyAlignment="1">
      <alignment horizontal="center" vertical="center" wrapText="1" readingOrder="1"/>
    </xf>
    <xf numFmtId="0" fontId="104" fillId="36" borderId="26" xfId="0" applyFont="1" applyFill="1" applyBorder="1" applyAlignment="1">
      <alignment horizontal="center" vertical="center" wrapText="1" readingOrder="1"/>
    </xf>
    <xf numFmtId="0" fontId="106" fillId="39" borderId="29" xfId="0" applyFont="1" applyFill="1" applyBorder="1" applyAlignment="1">
      <alignment horizontal="center" vertical="center" wrapText="1" readingOrder="1"/>
    </xf>
    <xf numFmtId="0" fontId="106" fillId="39" borderId="22" xfId="0" applyFont="1" applyFill="1" applyBorder="1" applyAlignment="1">
      <alignment horizontal="center" vertical="center" wrapText="1" readingOrder="1"/>
    </xf>
    <xf numFmtId="0" fontId="104" fillId="39" borderId="21" xfId="0" applyFont="1" applyFill="1" applyBorder="1" applyAlignment="1">
      <alignment horizontal="center" vertical="center" wrapText="1" readingOrder="1"/>
    </xf>
    <xf numFmtId="0" fontId="104" fillId="36" borderId="23" xfId="0" applyFont="1" applyFill="1" applyBorder="1" applyAlignment="1">
      <alignment horizontal="left" wrapText="1" readingOrder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70</v>
      </c>
      <c r="E3" s="5"/>
    </row>
    <row r="4" spans="2:3" ht="20.25">
      <c r="B4" s="3" t="s">
        <v>2</v>
      </c>
      <c r="C4" s="6">
        <v>43780</v>
      </c>
    </row>
    <row r="5" ht="20.25">
      <c r="B5" s="3" t="s">
        <v>175</v>
      </c>
    </row>
    <row r="6" ht="20.25">
      <c r="B6" s="7" t="s">
        <v>176</v>
      </c>
    </row>
    <row r="7" ht="20.25">
      <c r="B7" s="7" t="s">
        <v>177</v>
      </c>
    </row>
    <row r="8" ht="20.25">
      <c r="B8" s="8" t="s">
        <v>76</v>
      </c>
    </row>
    <row r="9" ht="15">
      <c r="B9" s="9"/>
    </row>
    <row r="10" spans="2:3" ht="20.25">
      <c r="B10" s="3" t="s">
        <v>3</v>
      </c>
      <c r="C10" s="4" t="s">
        <v>71</v>
      </c>
    </row>
    <row r="12" spans="2:3" ht="20.25">
      <c r="B12" s="3" t="s">
        <v>4</v>
      </c>
      <c r="C12" s="4" t="s">
        <v>72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C16" sqref="C16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1" t="s">
        <v>81</v>
      </c>
      <c r="C1" s="82" t="s">
        <v>178</v>
      </c>
    </row>
    <row r="2" spans="2:4" ht="15">
      <c r="B2" s="81" t="s">
        <v>82</v>
      </c>
      <c r="C2" s="82" t="s">
        <v>179</v>
      </c>
      <c r="D2" s="2" t="b">
        <f>Objectives!C2=Monday!D2+1</f>
        <v>0</v>
      </c>
    </row>
    <row r="3" spans="2:3" ht="15">
      <c r="B3" s="81" t="s">
        <v>83</v>
      </c>
      <c r="C3" s="83">
        <v>43780</v>
      </c>
    </row>
    <row r="4" spans="1:2" ht="19.5">
      <c r="A4" s="31"/>
      <c r="B4" s="32" t="s">
        <v>80</v>
      </c>
    </row>
    <row r="5" spans="1:2" ht="15">
      <c r="A5" s="31"/>
      <c r="B5" s="33"/>
    </row>
    <row r="6" spans="1:2" ht="15">
      <c r="A6" s="31"/>
      <c r="B6" s="34"/>
    </row>
    <row r="7" spans="1:2" ht="18.75" customHeight="1">
      <c r="A7" s="31"/>
      <c r="B7" s="19" t="s">
        <v>17</v>
      </c>
    </row>
    <row r="8" spans="1:2" ht="15">
      <c r="A8" s="31"/>
      <c r="B8" s="19"/>
    </row>
    <row r="9" spans="1:2" ht="15">
      <c r="A9" s="19">
        <v>1</v>
      </c>
      <c r="B9" s="19" t="s">
        <v>97</v>
      </c>
    </row>
    <row r="10" ht="15">
      <c r="B10" s="35" t="s">
        <v>122</v>
      </c>
    </row>
    <row r="11" spans="1:2" ht="15">
      <c r="A11" s="19">
        <v>2</v>
      </c>
      <c r="B11" s="19" t="s">
        <v>93</v>
      </c>
    </row>
    <row r="12" ht="15">
      <c r="B12" s="35" t="s">
        <v>91</v>
      </c>
    </row>
    <row r="15" spans="1:2" ht="15">
      <c r="A15" s="19">
        <v>2</v>
      </c>
      <c r="B15" s="19" t="s">
        <v>18</v>
      </c>
    </row>
    <row r="16" spans="1:2" ht="15">
      <c r="A16" s="19"/>
      <c r="B16" s="35"/>
    </row>
    <row r="17" spans="1:2" ht="15">
      <c r="A17" s="19"/>
      <c r="B17" s="35" t="s">
        <v>92</v>
      </c>
    </row>
    <row r="18" ht="15">
      <c r="B18" s="35"/>
    </row>
    <row r="19" ht="15">
      <c r="B19" s="35"/>
    </row>
    <row r="20" spans="2:3" ht="15">
      <c r="B20" s="37" t="s">
        <v>19</v>
      </c>
      <c r="C20" s="36"/>
    </row>
    <row r="22" ht="12">
      <c r="B22" s="38" t="s">
        <v>20</v>
      </c>
    </row>
    <row r="23" ht="12">
      <c r="B23" s="38" t="s">
        <v>21</v>
      </c>
    </row>
    <row r="24" ht="12">
      <c r="B24" s="38" t="s">
        <v>22</v>
      </c>
    </row>
    <row r="25" ht="12">
      <c r="B25" s="38" t="s">
        <v>23</v>
      </c>
    </row>
    <row r="26" ht="12">
      <c r="B26" s="38" t="s">
        <v>24</v>
      </c>
    </row>
    <row r="27" ht="12">
      <c r="B27" s="39"/>
    </row>
    <row r="28" ht="15">
      <c r="B28" s="40" t="s">
        <v>25</v>
      </c>
    </row>
    <row r="31" ht="12">
      <c r="B31" s="47"/>
    </row>
    <row r="32" ht="12">
      <c r="B32" s="47"/>
    </row>
    <row r="33" ht="15">
      <c r="B33" s="48"/>
    </row>
    <row r="34" ht="15">
      <c r="B34" s="48"/>
    </row>
    <row r="35" ht="15">
      <c r="B35" s="48"/>
    </row>
    <row r="36" ht="15">
      <c r="B36" s="48"/>
    </row>
    <row r="37" ht="15">
      <c r="B37" s="48"/>
    </row>
    <row r="38" ht="15">
      <c r="B38" s="48"/>
    </row>
    <row r="39" ht="15">
      <c r="B39" s="41"/>
    </row>
    <row r="40" ht="15">
      <c r="B40" s="41"/>
    </row>
    <row r="41" ht="15">
      <c r="B41" s="41"/>
    </row>
    <row r="42" ht="15">
      <c r="B42" s="41"/>
    </row>
    <row r="43" ht="15">
      <c r="B43" s="41"/>
    </row>
    <row r="44" ht="15">
      <c r="B44" s="41"/>
    </row>
    <row r="48" ht="12">
      <c r="B48" s="42"/>
    </row>
    <row r="49" ht="12">
      <c r="B49" s="42"/>
    </row>
    <row r="50" ht="12">
      <c r="B50" s="42"/>
    </row>
    <row r="51" ht="12">
      <c r="B51" s="42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75" zoomScaleNormal="75" zoomScalePageLayoutView="0" workbookViewId="0" topLeftCell="C1">
      <selection activeCell="C1" sqref="C1:L1"/>
    </sheetView>
  </sheetViews>
  <sheetFormatPr defaultColWidth="13.00390625" defaultRowHeight="12.75"/>
  <cols>
    <col min="1" max="16384" width="13.00390625" style="97" customWidth="1"/>
  </cols>
  <sheetData>
    <row r="1" spans="1:30" ht="24.75">
      <c r="A1" s="117" t="s">
        <v>146</v>
      </c>
      <c r="B1" s="118"/>
      <c r="C1" s="119" t="s">
        <v>147</v>
      </c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3"/>
    </row>
    <row r="2" spans="1:30" ht="24.75">
      <c r="A2" s="124"/>
      <c r="B2" s="125"/>
      <c r="C2" s="126" t="s">
        <v>148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  <c r="V2" s="129"/>
      <c r="W2" s="128"/>
      <c r="X2" s="128"/>
      <c r="Y2" s="128"/>
      <c r="Z2" s="128"/>
      <c r="AA2" s="128"/>
      <c r="AB2" s="128"/>
      <c r="AC2" s="128"/>
      <c r="AD2" s="130"/>
    </row>
    <row r="3" spans="1:30" ht="24.75">
      <c r="A3" s="124"/>
      <c r="B3" s="131"/>
      <c r="C3" s="132" t="s">
        <v>149</v>
      </c>
      <c r="D3" s="133"/>
      <c r="E3" s="133"/>
      <c r="F3" s="133"/>
      <c r="G3" s="133"/>
      <c r="H3" s="133"/>
      <c r="I3" s="133"/>
      <c r="J3" s="128"/>
      <c r="K3" s="129"/>
      <c r="L3" s="128"/>
      <c r="M3" s="128"/>
      <c r="N3" s="128"/>
      <c r="O3" s="128"/>
      <c r="P3" s="128"/>
      <c r="Q3" s="129"/>
      <c r="R3" s="128"/>
      <c r="S3" s="128"/>
      <c r="T3" s="128"/>
      <c r="U3" s="128"/>
      <c r="V3" s="129"/>
      <c r="W3" s="128"/>
      <c r="X3" s="128"/>
      <c r="Y3" s="128"/>
      <c r="Z3" s="128"/>
      <c r="AA3" s="128"/>
      <c r="AB3" s="128"/>
      <c r="AC3" s="128"/>
      <c r="AD3" s="130"/>
    </row>
    <row r="4" spans="1:30" ht="25.5" thickBot="1">
      <c r="A4" s="124"/>
      <c r="B4" s="134"/>
      <c r="C4" s="135" t="s">
        <v>29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 t="s">
        <v>30</v>
      </c>
      <c r="AC4" s="137"/>
      <c r="AD4" s="138"/>
    </row>
    <row r="5" spans="1:30" ht="25.5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ht="25.5" thickBot="1">
      <c r="A6" s="141" t="s">
        <v>31</v>
      </c>
      <c r="B6" s="142"/>
      <c r="C6" s="143" t="s">
        <v>32</v>
      </c>
      <c r="D6" s="144"/>
      <c r="E6" s="145"/>
      <c r="F6" s="143" t="s">
        <v>33</v>
      </c>
      <c r="G6" s="146"/>
      <c r="H6" s="146"/>
      <c r="I6" s="146"/>
      <c r="J6" s="144"/>
      <c r="K6" s="142"/>
      <c r="L6" s="143" t="s">
        <v>34</v>
      </c>
      <c r="M6" s="146"/>
      <c r="N6" s="146"/>
      <c r="O6" s="146"/>
      <c r="P6" s="144"/>
      <c r="Q6" s="142"/>
      <c r="R6" s="143" t="s">
        <v>69</v>
      </c>
      <c r="S6" s="146"/>
      <c r="T6" s="146"/>
      <c r="U6" s="146"/>
      <c r="V6" s="147"/>
      <c r="W6" s="143" t="s">
        <v>35</v>
      </c>
      <c r="X6" s="146"/>
      <c r="Y6" s="146"/>
      <c r="Z6" s="146"/>
      <c r="AA6" s="147"/>
      <c r="AB6" s="143" t="s">
        <v>36</v>
      </c>
      <c r="AC6" s="146"/>
      <c r="AD6" s="144"/>
    </row>
    <row r="7" spans="1:30" ht="25.5" thickBot="1">
      <c r="A7" s="148"/>
      <c r="B7" s="149"/>
      <c r="C7" s="150">
        <v>43779</v>
      </c>
      <c r="D7" s="151"/>
      <c r="E7" s="142"/>
      <c r="F7" s="152">
        <v>43780</v>
      </c>
      <c r="G7" s="153"/>
      <c r="H7" s="153"/>
      <c r="I7" s="153"/>
      <c r="J7" s="154"/>
      <c r="K7" s="149"/>
      <c r="L7" s="152">
        <v>43781</v>
      </c>
      <c r="M7" s="153"/>
      <c r="N7" s="153"/>
      <c r="O7" s="153"/>
      <c r="P7" s="154"/>
      <c r="Q7" s="149"/>
      <c r="R7" s="152">
        <v>43782</v>
      </c>
      <c r="S7" s="153"/>
      <c r="T7" s="153"/>
      <c r="U7" s="153"/>
      <c r="V7" s="155"/>
      <c r="W7" s="152">
        <v>43783</v>
      </c>
      <c r="X7" s="153"/>
      <c r="Y7" s="153"/>
      <c r="Z7" s="153"/>
      <c r="AA7" s="155"/>
      <c r="AB7" s="152">
        <v>43784</v>
      </c>
      <c r="AC7" s="153"/>
      <c r="AD7" s="154"/>
    </row>
    <row r="8" spans="1:30" ht="25.5" thickBot="1">
      <c r="A8" s="156"/>
      <c r="B8" s="157"/>
      <c r="C8" s="157"/>
      <c r="D8" s="157"/>
      <c r="E8" s="157"/>
      <c r="F8" s="140"/>
      <c r="G8" s="140"/>
      <c r="H8" s="140"/>
      <c r="I8" s="140"/>
      <c r="J8" s="156"/>
      <c r="K8" s="157"/>
      <c r="L8" s="140"/>
      <c r="M8" s="140"/>
      <c r="N8" s="140"/>
      <c r="O8" s="140"/>
      <c r="P8" s="156"/>
      <c r="Q8" s="157"/>
      <c r="R8" s="140"/>
      <c r="S8" s="140"/>
      <c r="T8" s="140"/>
      <c r="U8" s="140"/>
      <c r="V8" s="157"/>
      <c r="W8" s="140"/>
      <c r="X8" s="140"/>
      <c r="Y8" s="140"/>
      <c r="Z8" s="140"/>
      <c r="AA8" s="157"/>
      <c r="AB8" s="156"/>
      <c r="AC8" s="156"/>
      <c r="AD8" s="156"/>
    </row>
    <row r="9" spans="1:30" ht="24.75">
      <c r="A9" s="158"/>
      <c r="B9" s="159"/>
      <c r="C9" s="160"/>
      <c r="D9" s="160"/>
      <c r="E9" s="161"/>
      <c r="F9" s="162" t="s">
        <v>150</v>
      </c>
      <c r="G9" s="162" t="s">
        <v>152</v>
      </c>
      <c r="H9" s="162" t="s">
        <v>154</v>
      </c>
      <c r="I9" s="162" t="s">
        <v>156</v>
      </c>
      <c r="J9" s="163"/>
      <c r="K9" s="161"/>
      <c r="L9" s="162" t="s">
        <v>150</v>
      </c>
      <c r="M9" s="162" t="s">
        <v>152</v>
      </c>
      <c r="N9" s="162" t="s">
        <v>154</v>
      </c>
      <c r="O9" s="162" t="s">
        <v>156</v>
      </c>
      <c r="P9" s="163"/>
      <c r="Q9" s="161"/>
      <c r="R9" s="162" t="s">
        <v>150</v>
      </c>
      <c r="S9" s="162" t="s">
        <v>152</v>
      </c>
      <c r="T9" s="162" t="s">
        <v>154</v>
      </c>
      <c r="U9" s="162" t="s">
        <v>156</v>
      </c>
      <c r="V9" s="164"/>
      <c r="W9" s="162" t="s">
        <v>150</v>
      </c>
      <c r="X9" s="162" t="s">
        <v>152</v>
      </c>
      <c r="Y9" s="162" t="s">
        <v>154</v>
      </c>
      <c r="Z9" s="162" t="s">
        <v>156</v>
      </c>
      <c r="AA9" s="164"/>
      <c r="AB9" s="163"/>
      <c r="AC9" s="160"/>
      <c r="AD9" s="165"/>
    </row>
    <row r="10" spans="1:30" ht="50.25" thickBot="1">
      <c r="A10" s="158"/>
      <c r="B10" s="166"/>
      <c r="C10" s="160"/>
      <c r="D10" s="160"/>
      <c r="E10" s="167"/>
      <c r="F10" s="168" t="s">
        <v>151</v>
      </c>
      <c r="G10" s="168" t="s">
        <v>153</v>
      </c>
      <c r="H10" s="168" t="s">
        <v>155</v>
      </c>
      <c r="I10" s="168" t="s">
        <v>157</v>
      </c>
      <c r="J10" s="169"/>
      <c r="K10" s="167"/>
      <c r="L10" s="168" t="s">
        <v>151</v>
      </c>
      <c r="M10" s="168" t="s">
        <v>153</v>
      </c>
      <c r="N10" s="168" t="s">
        <v>155</v>
      </c>
      <c r="O10" s="168" t="s">
        <v>157</v>
      </c>
      <c r="P10" s="169"/>
      <c r="Q10" s="167"/>
      <c r="R10" s="168" t="s">
        <v>151</v>
      </c>
      <c r="S10" s="168" t="s">
        <v>153</v>
      </c>
      <c r="T10" s="168" t="s">
        <v>155</v>
      </c>
      <c r="U10" s="168" t="s">
        <v>157</v>
      </c>
      <c r="V10" s="170"/>
      <c r="W10" s="168" t="s">
        <v>151</v>
      </c>
      <c r="X10" s="168" t="s">
        <v>153</v>
      </c>
      <c r="Y10" s="168" t="s">
        <v>155</v>
      </c>
      <c r="Z10" s="168" t="s">
        <v>157</v>
      </c>
      <c r="AA10" s="170"/>
      <c r="AB10" s="163"/>
      <c r="AC10" s="160"/>
      <c r="AD10" s="165"/>
    </row>
    <row r="11" spans="1:30" ht="28.5" customHeight="1" thickBot="1">
      <c r="A11" s="171" t="s">
        <v>123</v>
      </c>
      <c r="B11" s="172"/>
      <c r="C11" s="173"/>
      <c r="D11" s="173"/>
      <c r="E11" s="147"/>
      <c r="F11" s="174" t="s">
        <v>131</v>
      </c>
      <c r="G11" s="175"/>
      <c r="H11" s="175"/>
      <c r="I11" s="175"/>
      <c r="J11" s="176"/>
      <c r="K11" s="142"/>
      <c r="L11" s="174" t="s">
        <v>131</v>
      </c>
      <c r="M11" s="175"/>
      <c r="N11" s="175"/>
      <c r="O11" s="175"/>
      <c r="P11" s="176"/>
      <c r="Q11" s="142"/>
      <c r="R11" s="177" t="s">
        <v>131</v>
      </c>
      <c r="S11" s="178"/>
      <c r="T11" s="178"/>
      <c r="U11" s="178"/>
      <c r="V11" s="147"/>
      <c r="W11" s="174" t="s">
        <v>131</v>
      </c>
      <c r="X11" s="175"/>
      <c r="Y11" s="175"/>
      <c r="Z11" s="175"/>
      <c r="AA11" s="147"/>
      <c r="AB11" s="179"/>
      <c r="AC11" s="173"/>
      <c r="AD11" s="180"/>
    </row>
    <row r="12" spans="1:30" ht="24.75" customHeight="1" thickBot="1">
      <c r="A12" s="181" t="s">
        <v>124</v>
      </c>
      <c r="B12" s="182"/>
      <c r="C12" s="173"/>
      <c r="D12" s="173"/>
      <c r="E12" s="155"/>
      <c r="F12" s="183"/>
      <c r="G12" s="184"/>
      <c r="H12" s="184"/>
      <c r="I12" s="184"/>
      <c r="J12" s="185"/>
      <c r="K12" s="149"/>
      <c r="L12" s="183"/>
      <c r="M12" s="184"/>
      <c r="N12" s="184"/>
      <c r="O12" s="184"/>
      <c r="P12" s="185"/>
      <c r="Q12" s="186"/>
      <c r="R12" s="187" t="s">
        <v>94</v>
      </c>
      <c r="S12" s="188"/>
      <c r="T12" s="189"/>
      <c r="U12" s="129"/>
      <c r="V12" s="155"/>
      <c r="W12" s="183"/>
      <c r="X12" s="184"/>
      <c r="Y12" s="184"/>
      <c r="Z12" s="184"/>
      <c r="AA12" s="155"/>
      <c r="AB12" s="179"/>
      <c r="AC12" s="173"/>
      <c r="AD12" s="180"/>
    </row>
    <row r="13" spans="1:30" ht="33.75" customHeight="1" thickBot="1">
      <c r="A13" s="190" t="s">
        <v>38</v>
      </c>
      <c r="B13" s="186"/>
      <c r="C13" s="173"/>
      <c r="D13" s="180"/>
      <c r="E13" s="191"/>
      <c r="F13" s="192"/>
      <c r="G13" s="193" t="s">
        <v>158</v>
      </c>
      <c r="H13" s="194" t="s">
        <v>87</v>
      </c>
      <c r="I13" s="195" t="s">
        <v>159</v>
      </c>
      <c r="J13" s="196"/>
      <c r="K13" s="149"/>
      <c r="L13" s="197" t="s">
        <v>132</v>
      </c>
      <c r="M13" s="193" t="s">
        <v>158</v>
      </c>
      <c r="N13" s="198" t="s">
        <v>96</v>
      </c>
      <c r="O13" s="199" t="s">
        <v>68</v>
      </c>
      <c r="P13" s="200"/>
      <c r="Q13" s="186"/>
      <c r="R13" s="201"/>
      <c r="S13" s="202"/>
      <c r="T13" s="203"/>
      <c r="U13" s="204"/>
      <c r="V13" s="149"/>
      <c r="W13" s="197" t="s">
        <v>132</v>
      </c>
      <c r="X13" s="205" t="s">
        <v>161</v>
      </c>
      <c r="Y13" s="206" t="s">
        <v>101</v>
      </c>
      <c r="Z13" s="207" t="s">
        <v>163</v>
      </c>
      <c r="AA13" s="149"/>
      <c r="AB13" s="179"/>
      <c r="AC13" s="173"/>
      <c r="AD13" s="180"/>
    </row>
    <row r="14" spans="1:30" ht="27" customHeight="1">
      <c r="A14" s="190" t="s">
        <v>39</v>
      </c>
      <c r="B14" s="186"/>
      <c r="C14" s="173"/>
      <c r="D14" s="180"/>
      <c r="E14" s="186"/>
      <c r="F14" s="208" t="s">
        <v>132</v>
      </c>
      <c r="G14" s="209"/>
      <c r="H14" s="210"/>
      <c r="I14" s="211" t="s">
        <v>160</v>
      </c>
      <c r="J14" s="212"/>
      <c r="K14" s="149"/>
      <c r="L14" s="213"/>
      <c r="M14" s="209"/>
      <c r="N14" s="214"/>
      <c r="O14" s="215"/>
      <c r="P14" s="216"/>
      <c r="Q14" s="149"/>
      <c r="R14" s="197" t="s">
        <v>132</v>
      </c>
      <c r="S14" s="205" t="s">
        <v>161</v>
      </c>
      <c r="T14" s="217" t="s">
        <v>118</v>
      </c>
      <c r="U14" s="218" t="s">
        <v>165</v>
      </c>
      <c r="V14" s="149"/>
      <c r="W14" s="213"/>
      <c r="X14" s="219" t="s">
        <v>162</v>
      </c>
      <c r="Y14" s="220"/>
      <c r="Z14" s="221" t="s">
        <v>164</v>
      </c>
      <c r="AA14" s="149"/>
      <c r="AB14" s="179"/>
      <c r="AC14" s="173"/>
      <c r="AD14" s="180"/>
    </row>
    <row r="15" spans="1:30" ht="24" customHeight="1">
      <c r="A15" s="222" t="s">
        <v>133</v>
      </c>
      <c r="B15" s="186"/>
      <c r="C15" s="173"/>
      <c r="D15" s="180"/>
      <c r="E15" s="186"/>
      <c r="F15" s="223"/>
      <c r="G15" s="209"/>
      <c r="H15" s="210"/>
      <c r="I15" s="224"/>
      <c r="J15" s="225"/>
      <c r="K15" s="149"/>
      <c r="L15" s="213"/>
      <c r="M15" s="209"/>
      <c r="N15" s="214"/>
      <c r="O15" s="215"/>
      <c r="P15" s="216"/>
      <c r="Q15" s="149"/>
      <c r="R15" s="213"/>
      <c r="S15" s="219" t="s">
        <v>162</v>
      </c>
      <c r="T15" s="226"/>
      <c r="U15" s="227" t="s">
        <v>166</v>
      </c>
      <c r="V15" s="149"/>
      <c r="W15" s="213"/>
      <c r="X15" s="228"/>
      <c r="Y15" s="220"/>
      <c r="Z15" s="229"/>
      <c r="AA15" s="149"/>
      <c r="AB15" s="179"/>
      <c r="AC15" s="173"/>
      <c r="AD15" s="180"/>
    </row>
    <row r="16" spans="1:30" ht="15" customHeight="1" thickBot="1">
      <c r="A16" s="230" t="s">
        <v>134</v>
      </c>
      <c r="B16" s="186"/>
      <c r="C16" s="231"/>
      <c r="D16" s="232"/>
      <c r="E16" s="186"/>
      <c r="F16" s="233"/>
      <c r="G16" s="234"/>
      <c r="H16" s="235"/>
      <c r="I16" s="236"/>
      <c r="J16" s="237"/>
      <c r="K16" s="149"/>
      <c r="L16" s="238"/>
      <c r="M16" s="234"/>
      <c r="N16" s="239"/>
      <c r="O16" s="240"/>
      <c r="P16" s="241"/>
      <c r="Q16" s="149"/>
      <c r="R16" s="238"/>
      <c r="S16" s="242"/>
      <c r="T16" s="243"/>
      <c r="U16" s="244"/>
      <c r="V16" s="149"/>
      <c r="W16" s="238"/>
      <c r="X16" s="242"/>
      <c r="Y16" s="245"/>
      <c r="Z16" s="246"/>
      <c r="AA16" s="149"/>
      <c r="AB16" s="179"/>
      <c r="AC16" s="173"/>
      <c r="AD16" s="180"/>
    </row>
    <row r="17" spans="1:30" ht="38.25" customHeight="1" thickBot="1">
      <c r="A17" s="222" t="s">
        <v>40</v>
      </c>
      <c r="B17" s="247"/>
      <c r="C17" s="248"/>
      <c r="D17" s="249"/>
      <c r="E17" s="247"/>
      <c r="F17" s="248" t="s">
        <v>41</v>
      </c>
      <c r="G17" s="250"/>
      <c r="H17" s="250"/>
      <c r="I17" s="250"/>
      <c r="J17" s="249"/>
      <c r="K17" s="247"/>
      <c r="L17" s="248" t="s">
        <v>41</v>
      </c>
      <c r="M17" s="250"/>
      <c r="N17" s="250"/>
      <c r="O17" s="250"/>
      <c r="P17" s="249"/>
      <c r="Q17" s="247"/>
      <c r="R17" s="248" t="s">
        <v>41</v>
      </c>
      <c r="S17" s="250"/>
      <c r="T17" s="250"/>
      <c r="U17" s="249"/>
      <c r="V17" s="247"/>
      <c r="W17" s="248" t="s">
        <v>41</v>
      </c>
      <c r="X17" s="250"/>
      <c r="Y17" s="250"/>
      <c r="Z17" s="249"/>
      <c r="AA17" s="247"/>
      <c r="AB17" s="179"/>
      <c r="AC17" s="173"/>
      <c r="AD17" s="180"/>
    </row>
    <row r="18" spans="1:30" ht="28.5" customHeight="1">
      <c r="A18" s="190" t="s">
        <v>42</v>
      </c>
      <c r="B18" s="186"/>
      <c r="C18" s="251"/>
      <c r="D18" s="252"/>
      <c r="E18" s="149"/>
      <c r="F18" s="253" t="s">
        <v>135</v>
      </c>
      <c r="G18" s="187"/>
      <c r="H18" s="187"/>
      <c r="I18" s="187"/>
      <c r="J18" s="254"/>
      <c r="K18" s="149"/>
      <c r="L18" s="197" t="s">
        <v>132</v>
      </c>
      <c r="M18" s="255" t="s">
        <v>167</v>
      </c>
      <c r="N18" s="198" t="s">
        <v>96</v>
      </c>
      <c r="O18" s="256" t="s">
        <v>136</v>
      </c>
      <c r="P18" s="257" t="s">
        <v>169</v>
      </c>
      <c r="Q18" s="186"/>
      <c r="R18" s="187" t="s">
        <v>170</v>
      </c>
      <c r="S18" s="187"/>
      <c r="T18" s="187"/>
      <c r="U18" s="254"/>
      <c r="V18" s="149"/>
      <c r="W18" s="197" t="s">
        <v>132</v>
      </c>
      <c r="X18" s="193" t="s">
        <v>158</v>
      </c>
      <c r="Y18" s="198" t="s">
        <v>96</v>
      </c>
      <c r="Z18" s="194" t="s">
        <v>87</v>
      </c>
      <c r="AA18" s="149"/>
      <c r="AB18" s="179"/>
      <c r="AC18" s="173"/>
      <c r="AD18" s="180"/>
    </row>
    <row r="19" spans="1:30" ht="27" customHeight="1" thickBot="1">
      <c r="A19" s="190" t="s">
        <v>43</v>
      </c>
      <c r="B19" s="186"/>
      <c r="C19" s="173"/>
      <c r="D19" s="180"/>
      <c r="E19" s="149"/>
      <c r="F19" s="258"/>
      <c r="G19" s="259"/>
      <c r="H19" s="259"/>
      <c r="I19" s="259"/>
      <c r="J19" s="260"/>
      <c r="K19" s="149"/>
      <c r="L19" s="213"/>
      <c r="M19" s="261" t="s">
        <v>168</v>
      </c>
      <c r="N19" s="214"/>
      <c r="O19" s="262"/>
      <c r="P19" s="263"/>
      <c r="Q19" s="186"/>
      <c r="R19" s="201" t="s">
        <v>86</v>
      </c>
      <c r="S19" s="201"/>
      <c r="T19" s="201"/>
      <c r="U19" s="264"/>
      <c r="V19" s="149"/>
      <c r="W19" s="213"/>
      <c r="X19" s="209"/>
      <c r="Y19" s="214"/>
      <c r="Z19" s="210"/>
      <c r="AA19" s="149"/>
      <c r="AB19" s="179"/>
      <c r="AC19" s="173"/>
      <c r="AD19" s="180"/>
    </row>
    <row r="20" spans="1:30" ht="21.75" customHeight="1">
      <c r="A20" s="190" t="s">
        <v>44</v>
      </c>
      <c r="B20" s="186"/>
      <c r="C20" s="173"/>
      <c r="D20" s="180"/>
      <c r="E20" s="149"/>
      <c r="F20" s="258"/>
      <c r="G20" s="259"/>
      <c r="H20" s="259"/>
      <c r="I20" s="259"/>
      <c r="J20" s="260"/>
      <c r="K20" s="149"/>
      <c r="L20" s="213"/>
      <c r="M20" s="265"/>
      <c r="N20" s="214"/>
      <c r="O20" s="262"/>
      <c r="P20" s="263"/>
      <c r="Q20" s="149"/>
      <c r="R20" s="266" t="s">
        <v>84</v>
      </c>
      <c r="S20" s="267"/>
      <c r="T20" s="267"/>
      <c r="U20" s="268"/>
      <c r="V20" s="149"/>
      <c r="W20" s="213"/>
      <c r="X20" s="209"/>
      <c r="Y20" s="214"/>
      <c r="Z20" s="210"/>
      <c r="AA20" s="149"/>
      <c r="AB20" s="179"/>
      <c r="AC20" s="173"/>
      <c r="AD20" s="180"/>
    </row>
    <row r="21" spans="1:30" ht="21" customHeight="1" thickBot="1">
      <c r="A21" s="190" t="s">
        <v>45</v>
      </c>
      <c r="B21" s="186"/>
      <c r="C21" s="173"/>
      <c r="D21" s="180"/>
      <c r="E21" s="149"/>
      <c r="F21" s="269"/>
      <c r="G21" s="201"/>
      <c r="H21" s="201"/>
      <c r="I21" s="201"/>
      <c r="J21" s="264"/>
      <c r="K21" s="149"/>
      <c r="L21" s="238"/>
      <c r="M21" s="270"/>
      <c r="N21" s="239"/>
      <c r="O21" s="271"/>
      <c r="P21" s="272"/>
      <c r="Q21" s="149"/>
      <c r="R21" s="273"/>
      <c r="S21" s="274"/>
      <c r="T21" s="274"/>
      <c r="U21" s="275"/>
      <c r="V21" s="149"/>
      <c r="W21" s="238"/>
      <c r="X21" s="234"/>
      <c r="Y21" s="239"/>
      <c r="Z21" s="235"/>
      <c r="AA21" s="149"/>
      <c r="AB21" s="179"/>
      <c r="AC21" s="173"/>
      <c r="AD21" s="180"/>
    </row>
    <row r="22" spans="1:30" ht="24" customHeight="1" thickBot="1">
      <c r="A22" s="276" t="s">
        <v>46</v>
      </c>
      <c r="B22" s="186"/>
      <c r="C22" s="173"/>
      <c r="D22" s="180"/>
      <c r="E22" s="149"/>
      <c r="F22" s="174" t="s">
        <v>125</v>
      </c>
      <c r="G22" s="175"/>
      <c r="H22" s="175"/>
      <c r="I22" s="175"/>
      <c r="J22" s="176"/>
      <c r="K22" s="149"/>
      <c r="L22" s="174" t="s">
        <v>125</v>
      </c>
      <c r="M22" s="175"/>
      <c r="N22" s="175"/>
      <c r="O22" s="175"/>
      <c r="P22" s="176"/>
      <c r="Q22" s="149"/>
      <c r="R22" s="174" t="s">
        <v>125</v>
      </c>
      <c r="S22" s="175"/>
      <c r="T22" s="175"/>
      <c r="U22" s="175"/>
      <c r="V22" s="155"/>
      <c r="W22" s="174" t="s">
        <v>125</v>
      </c>
      <c r="X22" s="175"/>
      <c r="Y22" s="175"/>
      <c r="Z22" s="175"/>
      <c r="AA22" s="155"/>
      <c r="AB22" s="277"/>
      <c r="AC22" s="231"/>
      <c r="AD22" s="232"/>
    </row>
    <row r="23" spans="1:30" ht="20.25" customHeight="1" thickBot="1">
      <c r="A23" s="276" t="s">
        <v>47</v>
      </c>
      <c r="B23" s="186"/>
      <c r="C23" s="173"/>
      <c r="D23" s="180"/>
      <c r="E23" s="149"/>
      <c r="F23" s="183"/>
      <c r="G23" s="184"/>
      <c r="H23" s="184"/>
      <c r="I23" s="184"/>
      <c r="J23" s="185"/>
      <c r="K23" s="149"/>
      <c r="L23" s="183"/>
      <c r="M23" s="184"/>
      <c r="N23" s="184"/>
      <c r="O23" s="184"/>
      <c r="P23" s="185"/>
      <c r="Q23" s="149"/>
      <c r="R23" s="183"/>
      <c r="S23" s="184"/>
      <c r="T23" s="184"/>
      <c r="U23" s="184"/>
      <c r="V23" s="155"/>
      <c r="W23" s="183"/>
      <c r="X23" s="184"/>
      <c r="Y23" s="184"/>
      <c r="Z23" s="184"/>
      <c r="AA23" s="155"/>
      <c r="AB23" s="195" t="s">
        <v>171</v>
      </c>
      <c r="AC23" s="278"/>
      <c r="AD23" s="196"/>
    </row>
    <row r="24" spans="1:30" ht="49.5" customHeight="1">
      <c r="A24" s="190" t="s">
        <v>48</v>
      </c>
      <c r="B24" s="186"/>
      <c r="C24" s="173"/>
      <c r="D24" s="180"/>
      <c r="E24" s="149"/>
      <c r="F24" s="197" t="s">
        <v>132</v>
      </c>
      <c r="G24" s="279" t="s">
        <v>102</v>
      </c>
      <c r="H24" s="199" t="s">
        <v>68</v>
      </c>
      <c r="I24" s="256" t="s">
        <v>136</v>
      </c>
      <c r="J24" s="200"/>
      <c r="K24" s="149"/>
      <c r="L24" s="197" t="s">
        <v>132</v>
      </c>
      <c r="M24" s="207" t="s">
        <v>163</v>
      </c>
      <c r="N24" s="205" t="s">
        <v>161</v>
      </c>
      <c r="O24" s="206" t="s">
        <v>101</v>
      </c>
      <c r="P24" s="200"/>
      <c r="Q24" s="149"/>
      <c r="R24" s="197" t="s">
        <v>132</v>
      </c>
      <c r="S24" s="193" t="s">
        <v>158</v>
      </c>
      <c r="T24" s="205" t="s">
        <v>161</v>
      </c>
      <c r="U24" s="199" t="s">
        <v>68</v>
      </c>
      <c r="V24" s="149"/>
      <c r="W24" s="197" t="s">
        <v>132</v>
      </c>
      <c r="X24" s="279" t="s">
        <v>102</v>
      </c>
      <c r="Y24" s="205" t="s">
        <v>161</v>
      </c>
      <c r="Z24" s="207" t="s">
        <v>163</v>
      </c>
      <c r="AA24" s="149"/>
      <c r="AB24" s="211"/>
      <c r="AC24" s="280"/>
      <c r="AD24" s="212"/>
    </row>
    <row r="25" spans="1:30" ht="24" customHeight="1">
      <c r="A25" s="190" t="s">
        <v>49</v>
      </c>
      <c r="B25" s="186"/>
      <c r="C25" s="173"/>
      <c r="D25" s="180"/>
      <c r="E25" s="149"/>
      <c r="F25" s="213"/>
      <c r="G25" s="281"/>
      <c r="H25" s="215"/>
      <c r="I25" s="262"/>
      <c r="J25" s="216"/>
      <c r="K25" s="149"/>
      <c r="L25" s="213"/>
      <c r="M25" s="221" t="s">
        <v>164</v>
      </c>
      <c r="N25" s="219" t="s">
        <v>162</v>
      </c>
      <c r="O25" s="220"/>
      <c r="P25" s="216"/>
      <c r="Q25" s="149"/>
      <c r="R25" s="213"/>
      <c r="S25" s="209"/>
      <c r="T25" s="219" t="s">
        <v>162</v>
      </c>
      <c r="U25" s="215"/>
      <c r="V25" s="149"/>
      <c r="W25" s="213"/>
      <c r="X25" s="281"/>
      <c r="Y25" s="219" t="s">
        <v>162</v>
      </c>
      <c r="Z25" s="221" t="s">
        <v>164</v>
      </c>
      <c r="AA25" s="149"/>
      <c r="AB25" s="211"/>
      <c r="AC25" s="280"/>
      <c r="AD25" s="212"/>
    </row>
    <row r="26" spans="1:30" ht="5.25" customHeight="1">
      <c r="A26" s="190" t="s">
        <v>50</v>
      </c>
      <c r="B26" s="186"/>
      <c r="C26" s="173"/>
      <c r="D26" s="180"/>
      <c r="E26" s="149"/>
      <c r="F26" s="213"/>
      <c r="G26" s="281"/>
      <c r="H26" s="215"/>
      <c r="I26" s="262"/>
      <c r="J26" s="216"/>
      <c r="K26" s="149"/>
      <c r="L26" s="213"/>
      <c r="M26" s="229"/>
      <c r="N26" s="228"/>
      <c r="O26" s="220"/>
      <c r="P26" s="216"/>
      <c r="Q26" s="149"/>
      <c r="R26" s="213"/>
      <c r="S26" s="209"/>
      <c r="T26" s="228"/>
      <c r="U26" s="215"/>
      <c r="V26" s="149"/>
      <c r="W26" s="213"/>
      <c r="X26" s="281"/>
      <c r="Y26" s="228"/>
      <c r="Z26" s="229"/>
      <c r="AA26" s="149"/>
      <c r="AB26" s="211"/>
      <c r="AC26" s="280"/>
      <c r="AD26" s="212"/>
    </row>
    <row r="27" spans="1:30" ht="16.5" customHeight="1" thickBot="1">
      <c r="A27" s="190" t="s">
        <v>51</v>
      </c>
      <c r="B27" s="282"/>
      <c r="C27" s="231"/>
      <c r="D27" s="232"/>
      <c r="E27" s="247"/>
      <c r="F27" s="238"/>
      <c r="G27" s="283"/>
      <c r="H27" s="240"/>
      <c r="I27" s="271"/>
      <c r="J27" s="241"/>
      <c r="K27" s="247"/>
      <c r="L27" s="238"/>
      <c r="M27" s="246"/>
      <c r="N27" s="242"/>
      <c r="O27" s="245"/>
      <c r="P27" s="241"/>
      <c r="Q27" s="247"/>
      <c r="R27" s="238"/>
      <c r="S27" s="234"/>
      <c r="T27" s="242"/>
      <c r="U27" s="240"/>
      <c r="V27" s="247"/>
      <c r="W27" s="238"/>
      <c r="X27" s="283"/>
      <c r="Y27" s="242"/>
      <c r="Z27" s="246"/>
      <c r="AA27" s="247"/>
      <c r="AB27" s="211"/>
      <c r="AC27" s="280"/>
      <c r="AD27" s="212"/>
    </row>
    <row r="28" spans="1:30" ht="25.5" customHeight="1" thickBot="1">
      <c r="A28" s="222" t="s">
        <v>52</v>
      </c>
      <c r="B28" s="247"/>
      <c r="C28" s="248"/>
      <c r="D28" s="249"/>
      <c r="E28" s="247"/>
      <c r="F28" s="248" t="s">
        <v>41</v>
      </c>
      <c r="G28" s="250"/>
      <c r="H28" s="250"/>
      <c r="I28" s="250"/>
      <c r="J28" s="249"/>
      <c r="K28" s="247"/>
      <c r="L28" s="248" t="s">
        <v>41</v>
      </c>
      <c r="M28" s="250"/>
      <c r="N28" s="250"/>
      <c r="O28" s="250"/>
      <c r="P28" s="249"/>
      <c r="Q28" s="284"/>
      <c r="R28" s="248" t="s">
        <v>41</v>
      </c>
      <c r="S28" s="250"/>
      <c r="T28" s="250"/>
      <c r="U28" s="249"/>
      <c r="V28" s="247"/>
      <c r="W28" s="248" t="s">
        <v>41</v>
      </c>
      <c r="X28" s="250"/>
      <c r="Y28" s="250"/>
      <c r="Z28" s="249"/>
      <c r="AA28" s="247"/>
      <c r="AB28" s="211"/>
      <c r="AC28" s="280"/>
      <c r="AD28" s="212"/>
    </row>
    <row r="29" spans="1:30" ht="22.5" customHeight="1">
      <c r="A29" s="190" t="s">
        <v>53</v>
      </c>
      <c r="B29" s="285"/>
      <c r="C29" s="286" t="s">
        <v>85</v>
      </c>
      <c r="D29" s="287"/>
      <c r="E29" s="285"/>
      <c r="F29" s="194" t="s">
        <v>87</v>
      </c>
      <c r="G29" s="288" t="s">
        <v>95</v>
      </c>
      <c r="H29" s="198" t="s">
        <v>96</v>
      </c>
      <c r="I29" s="256" t="s">
        <v>136</v>
      </c>
      <c r="J29" s="257" t="s">
        <v>119</v>
      </c>
      <c r="K29" s="285"/>
      <c r="L29" s="197" t="s">
        <v>132</v>
      </c>
      <c r="M29" s="193" t="s">
        <v>158</v>
      </c>
      <c r="N29" s="198" t="s">
        <v>96</v>
      </c>
      <c r="O29" s="218" t="s">
        <v>165</v>
      </c>
      <c r="P29" s="200"/>
      <c r="Q29" s="197" t="s">
        <v>132</v>
      </c>
      <c r="R29" s="197" t="s">
        <v>132</v>
      </c>
      <c r="S29" s="193" t="s">
        <v>158</v>
      </c>
      <c r="T29" s="288" t="s">
        <v>95</v>
      </c>
      <c r="U29" s="218" t="s">
        <v>165</v>
      </c>
      <c r="V29" s="285"/>
      <c r="W29" s="253" t="s">
        <v>172</v>
      </c>
      <c r="X29" s="187"/>
      <c r="Y29" s="187"/>
      <c r="Z29" s="254"/>
      <c r="AA29" s="285"/>
      <c r="AB29" s="211"/>
      <c r="AC29" s="280"/>
      <c r="AD29" s="212"/>
    </row>
    <row r="30" spans="1:30" ht="25.5" customHeight="1">
      <c r="A30" s="190" t="s">
        <v>54</v>
      </c>
      <c r="B30" s="285"/>
      <c r="C30" s="289"/>
      <c r="D30" s="290"/>
      <c r="E30" s="285"/>
      <c r="F30" s="210"/>
      <c r="G30" s="291"/>
      <c r="H30" s="214"/>
      <c r="I30" s="262"/>
      <c r="J30" s="263"/>
      <c r="K30" s="285"/>
      <c r="L30" s="213"/>
      <c r="M30" s="209"/>
      <c r="N30" s="214"/>
      <c r="O30" s="227" t="s">
        <v>166</v>
      </c>
      <c r="P30" s="216"/>
      <c r="Q30" s="213"/>
      <c r="R30" s="213"/>
      <c r="S30" s="209"/>
      <c r="T30" s="291"/>
      <c r="U30" s="227" t="s">
        <v>166</v>
      </c>
      <c r="V30" s="285"/>
      <c r="W30" s="258" t="s">
        <v>86</v>
      </c>
      <c r="X30" s="259"/>
      <c r="Y30" s="259"/>
      <c r="Z30" s="260"/>
      <c r="AA30" s="285"/>
      <c r="AB30" s="211"/>
      <c r="AC30" s="280"/>
      <c r="AD30" s="212"/>
    </row>
    <row r="31" spans="1:30" ht="22.5" customHeight="1" thickBot="1">
      <c r="A31" s="190" t="s">
        <v>55</v>
      </c>
      <c r="B31" s="285"/>
      <c r="C31" s="292"/>
      <c r="D31" s="293"/>
      <c r="E31" s="285"/>
      <c r="F31" s="210"/>
      <c r="G31" s="291"/>
      <c r="H31" s="214"/>
      <c r="I31" s="262"/>
      <c r="J31" s="263"/>
      <c r="K31" s="285"/>
      <c r="L31" s="213"/>
      <c r="M31" s="209"/>
      <c r="N31" s="214"/>
      <c r="O31" s="294"/>
      <c r="P31" s="216"/>
      <c r="Q31" s="213"/>
      <c r="R31" s="213"/>
      <c r="S31" s="209"/>
      <c r="T31" s="291"/>
      <c r="U31" s="294"/>
      <c r="V31" s="285"/>
      <c r="W31" s="295"/>
      <c r="X31" s="296"/>
      <c r="Y31" s="296"/>
      <c r="Z31" s="297"/>
      <c r="AA31" s="285"/>
      <c r="AB31" s="211"/>
      <c r="AC31" s="280"/>
      <c r="AD31" s="212"/>
    </row>
    <row r="32" spans="1:30" ht="16.5" customHeight="1" thickBot="1">
      <c r="A32" s="190" t="s">
        <v>56</v>
      </c>
      <c r="B32" s="285"/>
      <c r="C32" s="253" t="s">
        <v>37</v>
      </c>
      <c r="D32" s="254"/>
      <c r="E32" s="285"/>
      <c r="F32" s="235"/>
      <c r="G32" s="298"/>
      <c r="H32" s="239"/>
      <c r="I32" s="271"/>
      <c r="J32" s="272"/>
      <c r="K32" s="285"/>
      <c r="L32" s="238"/>
      <c r="M32" s="234"/>
      <c r="N32" s="239"/>
      <c r="O32" s="244"/>
      <c r="P32" s="241"/>
      <c r="Q32" s="238"/>
      <c r="R32" s="238"/>
      <c r="S32" s="234"/>
      <c r="T32" s="298"/>
      <c r="U32" s="244"/>
      <c r="V32" s="285"/>
      <c r="W32" s="299"/>
      <c r="X32" s="300"/>
      <c r="Y32" s="300"/>
      <c r="Z32" s="301"/>
      <c r="AA32" s="285"/>
      <c r="AB32" s="302"/>
      <c r="AC32" s="303"/>
      <c r="AD32" s="304"/>
    </row>
    <row r="33" spans="1:30" ht="26.25" customHeight="1" thickBot="1">
      <c r="A33" s="276" t="s">
        <v>57</v>
      </c>
      <c r="B33" s="285"/>
      <c r="C33" s="269"/>
      <c r="D33" s="264"/>
      <c r="E33" s="285"/>
      <c r="F33" s="248" t="s">
        <v>41</v>
      </c>
      <c r="G33" s="250"/>
      <c r="H33" s="250"/>
      <c r="I33" s="250"/>
      <c r="J33" s="249"/>
      <c r="K33" s="285"/>
      <c r="L33" s="248" t="s">
        <v>41</v>
      </c>
      <c r="M33" s="250"/>
      <c r="N33" s="250"/>
      <c r="O33" s="250"/>
      <c r="P33" s="249"/>
      <c r="Q33" s="305"/>
      <c r="R33" s="248" t="s">
        <v>41</v>
      </c>
      <c r="S33" s="250"/>
      <c r="T33" s="250"/>
      <c r="U33" s="249"/>
      <c r="V33" s="285"/>
      <c r="W33" s="248" t="s">
        <v>41</v>
      </c>
      <c r="X33" s="250"/>
      <c r="Y33" s="250"/>
      <c r="Z33" s="250"/>
      <c r="AA33" s="306"/>
      <c r="AB33" s="307"/>
      <c r="AC33" s="251"/>
      <c r="AD33" s="252"/>
    </row>
    <row r="34" spans="1:30" ht="14.25" customHeight="1">
      <c r="A34" s="276" t="s">
        <v>59</v>
      </c>
      <c r="B34" s="285"/>
      <c r="C34" s="174" t="s">
        <v>58</v>
      </c>
      <c r="D34" s="176"/>
      <c r="E34" s="285"/>
      <c r="F34" s="195" t="s">
        <v>173</v>
      </c>
      <c r="G34" s="196"/>
      <c r="H34" s="174" t="s">
        <v>58</v>
      </c>
      <c r="I34" s="175"/>
      <c r="J34" s="176"/>
      <c r="K34" s="285"/>
      <c r="L34" s="194" t="s">
        <v>87</v>
      </c>
      <c r="M34" s="194" t="s">
        <v>87</v>
      </c>
      <c r="N34" s="194" t="s">
        <v>87</v>
      </c>
      <c r="O34" s="194" t="s">
        <v>87</v>
      </c>
      <c r="P34" s="200"/>
      <c r="Q34" s="285"/>
      <c r="R34" s="308" t="s">
        <v>79</v>
      </c>
      <c r="S34" s="309"/>
      <c r="T34" s="309"/>
      <c r="U34" s="309"/>
      <c r="V34" s="306"/>
      <c r="W34" s="174" t="s">
        <v>58</v>
      </c>
      <c r="X34" s="175"/>
      <c r="Y34" s="175"/>
      <c r="Z34" s="175"/>
      <c r="AA34" s="306"/>
      <c r="AB34" s="179"/>
      <c r="AC34" s="173"/>
      <c r="AD34" s="173"/>
    </row>
    <row r="35" spans="1:30" ht="16.5" customHeight="1" thickBot="1">
      <c r="A35" s="276" t="s">
        <v>60</v>
      </c>
      <c r="B35" s="310"/>
      <c r="C35" s="311"/>
      <c r="D35" s="312"/>
      <c r="E35" s="310"/>
      <c r="F35" s="211"/>
      <c r="G35" s="212"/>
      <c r="H35" s="311"/>
      <c r="I35" s="313"/>
      <c r="J35" s="312"/>
      <c r="K35" s="310"/>
      <c r="L35" s="210"/>
      <c r="M35" s="210"/>
      <c r="N35" s="210"/>
      <c r="O35" s="210"/>
      <c r="P35" s="216"/>
      <c r="Q35" s="310"/>
      <c r="R35" s="314"/>
      <c r="S35" s="315"/>
      <c r="T35" s="315"/>
      <c r="U35" s="315"/>
      <c r="V35" s="316"/>
      <c r="W35" s="311"/>
      <c r="X35" s="313"/>
      <c r="Y35" s="313"/>
      <c r="Z35" s="313"/>
      <c r="AA35" s="316"/>
      <c r="AB35" s="179"/>
      <c r="AC35" s="173"/>
      <c r="AD35" s="173"/>
    </row>
    <row r="36" spans="1:30" ht="24" customHeight="1" thickBot="1">
      <c r="A36" s="190" t="s">
        <v>61</v>
      </c>
      <c r="B36" s="142"/>
      <c r="C36" s="183"/>
      <c r="D36" s="185"/>
      <c r="E36" s="142"/>
      <c r="F36" s="302"/>
      <c r="G36" s="304"/>
      <c r="H36" s="183"/>
      <c r="I36" s="184"/>
      <c r="J36" s="185"/>
      <c r="K36" s="142"/>
      <c r="L36" s="210"/>
      <c r="M36" s="210"/>
      <c r="N36" s="210"/>
      <c r="O36" s="210"/>
      <c r="P36" s="216"/>
      <c r="Q36" s="142"/>
      <c r="R36" s="314"/>
      <c r="S36" s="315"/>
      <c r="T36" s="315"/>
      <c r="U36" s="315"/>
      <c r="V36" s="147"/>
      <c r="W36" s="183"/>
      <c r="X36" s="184"/>
      <c r="Y36" s="184"/>
      <c r="Z36" s="184"/>
      <c r="AA36" s="147"/>
      <c r="AB36" s="179"/>
      <c r="AC36" s="173"/>
      <c r="AD36" s="173"/>
    </row>
    <row r="37" spans="1:30" ht="7.5" customHeight="1" thickBot="1">
      <c r="A37" s="190" t="s">
        <v>62</v>
      </c>
      <c r="B37" s="149"/>
      <c r="C37" s="307"/>
      <c r="D37" s="252"/>
      <c r="E37" s="149"/>
      <c r="F37" s="195" t="s">
        <v>174</v>
      </c>
      <c r="G37" s="196"/>
      <c r="H37" s="307"/>
      <c r="I37" s="251"/>
      <c r="J37" s="251"/>
      <c r="K37" s="155"/>
      <c r="L37" s="235"/>
      <c r="M37" s="235"/>
      <c r="N37" s="235"/>
      <c r="O37" s="235"/>
      <c r="P37" s="241"/>
      <c r="Q37" s="149"/>
      <c r="R37" s="314"/>
      <c r="S37" s="315"/>
      <c r="T37" s="315"/>
      <c r="U37" s="315"/>
      <c r="V37" s="182"/>
      <c r="W37" s="251"/>
      <c r="X37" s="251"/>
      <c r="Y37" s="251"/>
      <c r="Z37" s="251"/>
      <c r="AA37" s="155"/>
      <c r="AB37" s="317"/>
      <c r="AC37" s="173"/>
      <c r="AD37" s="173"/>
    </row>
    <row r="38" spans="1:30" ht="34.5" customHeight="1">
      <c r="A38" s="190" t="s">
        <v>63</v>
      </c>
      <c r="B38" s="149"/>
      <c r="C38" s="179"/>
      <c r="D38" s="180"/>
      <c r="E38" s="149"/>
      <c r="F38" s="211"/>
      <c r="G38" s="212"/>
      <c r="H38" s="179"/>
      <c r="I38" s="173"/>
      <c r="J38" s="173"/>
      <c r="K38" s="155"/>
      <c r="L38" s="174" t="s">
        <v>58</v>
      </c>
      <c r="M38" s="175"/>
      <c r="N38" s="175"/>
      <c r="O38" s="175"/>
      <c r="P38" s="175"/>
      <c r="Q38" s="155"/>
      <c r="R38" s="314"/>
      <c r="S38" s="315"/>
      <c r="T38" s="315"/>
      <c r="U38" s="315"/>
      <c r="V38" s="182"/>
      <c r="W38" s="173"/>
      <c r="X38" s="173"/>
      <c r="Y38" s="173"/>
      <c r="Z38" s="173"/>
      <c r="AA38" s="155"/>
      <c r="AB38" s="179"/>
      <c r="AC38" s="173"/>
      <c r="AD38" s="173"/>
    </row>
    <row r="39" spans="1:30" ht="12" customHeight="1" thickBot="1">
      <c r="A39" s="190" t="s">
        <v>64</v>
      </c>
      <c r="B39" s="149"/>
      <c r="C39" s="179"/>
      <c r="D39" s="180"/>
      <c r="E39" s="149"/>
      <c r="F39" s="302"/>
      <c r="G39" s="304"/>
      <c r="H39" s="179"/>
      <c r="I39" s="173"/>
      <c r="J39" s="173"/>
      <c r="K39" s="155"/>
      <c r="L39" s="311"/>
      <c r="M39" s="313"/>
      <c r="N39" s="313"/>
      <c r="O39" s="313"/>
      <c r="P39" s="313"/>
      <c r="Q39" s="155"/>
      <c r="R39" s="314"/>
      <c r="S39" s="315"/>
      <c r="T39" s="315"/>
      <c r="U39" s="315"/>
      <c r="V39" s="182"/>
      <c r="W39" s="173"/>
      <c r="X39" s="173"/>
      <c r="Y39" s="173"/>
      <c r="Z39" s="173"/>
      <c r="AA39" s="155"/>
      <c r="AB39" s="179"/>
      <c r="AC39" s="173"/>
      <c r="AD39" s="173"/>
    </row>
    <row r="40" spans="1:30" ht="15.75" customHeight="1" thickBot="1">
      <c r="A40" s="318" t="s">
        <v>65</v>
      </c>
      <c r="B40" s="182"/>
      <c r="C40" s="173"/>
      <c r="D40" s="173"/>
      <c r="E40" s="155"/>
      <c r="F40" s="195" t="s">
        <v>174</v>
      </c>
      <c r="G40" s="196"/>
      <c r="H40" s="179"/>
      <c r="I40" s="173"/>
      <c r="J40" s="173"/>
      <c r="K40" s="155"/>
      <c r="L40" s="183"/>
      <c r="M40" s="184"/>
      <c r="N40" s="184"/>
      <c r="O40" s="184"/>
      <c r="P40" s="184"/>
      <c r="Q40" s="155"/>
      <c r="R40" s="319"/>
      <c r="S40" s="320"/>
      <c r="T40" s="320"/>
      <c r="U40" s="320"/>
      <c r="V40" s="182"/>
      <c r="W40" s="173"/>
      <c r="X40" s="173"/>
      <c r="Y40" s="173"/>
      <c r="Z40" s="173"/>
      <c r="AA40" s="155"/>
      <c r="AB40" s="179"/>
      <c r="AC40" s="173"/>
      <c r="AD40" s="173"/>
    </row>
    <row r="41" spans="1:30" ht="14.25" customHeight="1" thickBot="1">
      <c r="A41" s="321" t="s">
        <v>66</v>
      </c>
      <c r="B41" s="322"/>
      <c r="C41" s="323"/>
      <c r="D41" s="180"/>
      <c r="E41" s="322"/>
      <c r="F41" s="211"/>
      <c r="G41" s="212"/>
      <c r="H41" s="179"/>
      <c r="I41" s="173"/>
      <c r="J41" s="173"/>
      <c r="K41" s="324"/>
      <c r="L41" s="325"/>
      <c r="M41" s="326"/>
      <c r="N41" s="326"/>
      <c r="O41" s="326"/>
      <c r="P41" s="326"/>
      <c r="Q41" s="324"/>
      <c r="R41" s="325"/>
      <c r="S41" s="326"/>
      <c r="T41" s="326"/>
      <c r="U41" s="326"/>
      <c r="V41" s="324"/>
      <c r="W41" s="323"/>
      <c r="X41" s="327"/>
      <c r="Y41" s="327"/>
      <c r="Z41" s="327"/>
      <c r="AA41" s="324"/>
      <c r="AB41" s="277"/>
      <c r="AC41" s="231"/>
      <c r="AD41" s="231"/>
    </row>
    <row r="42" spans="1:30" ht="16.5" customHeight="1" thickBot="1">
      <c r="A42" s="156"/>
      <c r="B42" s="156"/>
      <c r="C42" s="156"/>
      <c r="D42" s="157"/>
      <c r="E42" s="328"/>
      <c r="F42" s="302"/>
      <c r="G42" s="304"/>
      <c r="H42" s="277"/>
      <c r="I42" s="231"/>
      <c r="J42" s="231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</row>
  </sheetData>
  <sheetProtection/>
  <mergeCells count="128">
    <mergeCell ref="W34:Z36"/>
    <mergeCell ref="F37:G39"/>
    <mergeCell ref="L38:P40"/>
    <mergeCell ref="F40:G42"/>
    <mergeCell ref="C32:D33"/>
    <mergeCell ref="F33:J33"/>
    <mergeCell ref="L33:P33"/>
    <mergeCell ref="R33:U33"/>
    <mergeCell ref="W33:Z33"/>
    <mergeCell ref="C34:D36"/>
    <mergeCell ref="F34:G36"/>
    <mergeCell ref="H34:J36"/>
    <mergeCell ref="L34:L37"/>
    <mergeCell ref="R34:U40"/>
    <mergeCell ref="L29:L32"/>
    <mergeCell ref="R29:R32"/>
    <mergeCell ref="W29:Z29"/>
    <mergeCell ref="W30:Z30"/>
    <mergeCell ref="W31:Z31"/>
    <mergeCell ref="W32:Z32"/>
    <mergeCell ref="AB23:AD32"/>
    <mergeCell ref="F24:F27"/>
    <mergeCell ref="L24:L27"/>
    <mergeCell ref="R24:R27"/>
    <mergeCell ref="W24:W27"/>
    <mergeCell ref="C28:D28"/>
    <mergeCell ref="F28:J28"/>
    <mergeCell ref="L28:P28"/>
    <mergeCell ref="R28:U28"/>
    <mergeCell ref="W28:Z28"/>
    <mergeCell ref="L18:L21"/>
    <mergeCell ref="R18:U18"/>
    <mergeCell ref="R19:U19"/>
    <mergeCell ref="W18:W21"/>
    <mergeCell ref="R20:U21"/>
    <mergeCell ref="F22:J23"/>
    <mergeCell ref="L22:P23"/>
    <mergeCell ref="R22:U23"/>
    <mergeCell ref="W22:Z23"/>
    <mergeCell ref="L13:L16"/>
    <mergeCell ref="W13:W16"/>
    <mergeCell ref="F14:F16"/>
    <mergeCell ref="R14:R16"/>
    <mergeCell ref="C17:D17"/>
    <mergeCell ref="F17:J17"/>
    <mergeCell ref="L17:P17"/>
    <mergeCell ref="R17:U17"/>
    <mergeCell ref="W17:Z17"/>
    <mergeCell ref="F11:J12"/>
    <mergeCell ref="L11:P12"/>
    <mergeCell ref="R11:U11"/>
    <mergeCell ref="W11:Z12"/>
    <mergeCell ref="R12:S13"/>
    <mergeCell ref="G13:G16"/>
    <mergeCell ref="H13:H16"/>
    <mergeCell ref="I13:J13"/>
    <mergeCell ref="I14:J14"/>
    <mergeCell ref="I15:J15"/>
    <mergeCell ref="Q9:Q10"/>
    <mergeCell ref="V9:V10"/>
    <mergeCell ref="AA9:AA10"/>
    <mergeCell ref="AB9:AB10"/>
    <mergeCell ref="AC9:AC10"/>
    <mergeCell ref="AD9:AD10"/>
    <mergeCell ref="R7:U7"/>
    <mergeCell ref="W7:Z7"/>
    <mergeCell ref="AB7:AD7"/>
    <mergeCell ref="A9:A10"/>
    <mergeCell ref="B9:B10"/>
    <mergeCell ref="C9:C10"/>
    <mergeCell ref="D9:D10"/>
    <mergeCell ref="E9:E10"/>
    <mergeCell ref="J9:J10"/>
    <mergeCell ref="K9:K10"/>
    <mergeCell ref="C6:D6"/>
    <mergeCell ref="F6:J6"/>
    <mergeCell ref="L6:P6"/>
    <mergeCell ref="R6:U6"/>
    <mergeCell ref="W6:Z6"/>
    <mergeCell ref="AB6:AD6"/>
    <mergeCell ref="X18:X21"/>
    <mergeCell ref="A1:A4"/>
    <mergeCell ref="C1:L1"/>
    <mergeCell ref="C2:T2"/>
    <mergeCell ref="C3:I3"/>
    <mergeCell ref="C4:P4"/>
    <mergeCell ref="Q29:Q32"/>
    <mergeCell ref="H29:H32"/>
    <mergeCell ref="I29:I32"/>
    <mergeCell ref="C29:D31"/>
    <mergeCell ref="F29:F32"/>
    <mergeCell ref="O24:O27"/>
    <mergeCell ref="N18:N21"/>
    <mergeCell ref="S24:S27"/>
    <mergeCell ref="O18:O21"/>
    <mergeCell ref="P18:P21"/>
    <mergeCell ref="M13:M16"/>
    <mergeCell ref="N13:N16"/>
    <mergeCell ref="O13:O16"/>
    <mergeCell ref="T14:T16"/>
    <mergeCell ref="C7:D7"/>
    <mergeCell ref="F7:J7"/>
    <mergeCell ref="L7:P7"/>
    <mergeCell ref="P9:P10"/>
    <mergeCell ref="J29:J32"/>
    <mergeCell ref="G24:G27"/>
    <mergeCell ref="H24:H27"/>
    <mergeCell ref="I24:I27"/>
    <mergeCell ref="J24:J27"/>
    <mergeCell ref="G29:G32"/>
    <mergeCell ref="P29:P32"/>
    <mergeCell ref="P24:P27"/>
    <mergeCell ref="M29:M32"/>
    <mergeCell ref="N29:N32"/>
    <mergeCell ref="P13:P16"/>
    <mergeCell ref="Z18:Z21"/>
    <mergeCell ref="Y13:Y16"/>
    <mergeCell ref="X24:X27"/>
    <mergeCell ref="U24:U27"/>
    <mergeCell ref="Y18:Y21"/>
    <mergeCell ref="S29:S32"/>
    <mergeCell ref="T29:T32"/>
    <mergeCell ref="O34:O37"/>
    <mergeCell ref="P34:P37"/>
    <mergeCell ref="I16:J16"/>
    <mergeCell ref="F18:J21"/>
    <mergeCell ref="M34:M37"/>
    <mergeCell ref="N34:N3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125" zoomScaleNormal="125" zoomScalePageLayoutView="0" workbookViewId="0" topLeftCell="A20">
      <selection activeCell="E23" sqref="E23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73</v>
      </c>
      <c r="F1" s="15"/>
      <c r="G1" s="16"/>
      <c r="H1" s="16"/>
    </row>
    <row r="2" spans="2:8" ht="15">
      <c r="B2" s="15"/>
      <c r="C2" s="12"/>
      <c r="D2" s="18">
        <v>43780</v>
      </c>
      <c r="F2" s="15"/>
      <c r="G2" s="16"/>
      <c r="H2" s="16"/>
    </row>
    <row r="3" spans="2:8" ht="15">
      <c r="B3" s="15"/>
      <c r="C3" s="12"/>
      <c r="D3" s="116"/>
      <c r="F3" s="15"/>
      <c r="G3" s="16"/>
      <c r="H3" s="16"/>
    </row>
    <row r="4" spans="2:8" ht="15">
      <c r="B4" s="15"/>
      <c r="C4" s="12"/>
      <c r="D4" s="116"/>
      <c r="F4" s="15"/>
      <c r="G4" s="16"/>
      <c r="H4" s="16"/>
    </row>
    <row r="5" spans="4:9" s="17" customFormat="1" ht="18.75" customHeight="1">
      <c r="D5" s="88" t="s">
        <v>28</v>
      </c>
      <c r="E5" s="63"/>
      <c r="F5" s="63"/>
      <c r="G5" s="57">
        <v>120</v>
      </c>
      <c r="H5" s="67">
        <f>D2+TIME(10,30,0)</f>
        <v>43780.4375</v>
      </c>
      <c r="I5" s="2"/>
    </row>
    <row r="6" spans="4:8" ht="18">
      <c r="D6" s="66"/>
      <c r="E6" s="63"/>
      <c r="F6" s="63"/>
      <c r="G6" s="57"/>
      <c r="H6" s="67">
        <f>H5+TIME(0,G5,0)</f>
        <v>43780.520833333336</v>
      </c>
    </row>
    <row r="7" spans="2:8" ht="15">
      <c r="B7" s="15"/>
      <c r="C7" s="12"/>
      <c r="D7" s="12"/>
      <c r="E7" s="19"/>
      <c r="F7" s="19"/>
      <c r="G7" s="20"/>
      <c r="H7" s="16"/>
    </row>
    <row r="8" spans="1:15" ht="18">
      <c r="A8" s="54"/>
      <c r="B8" s="58"/>
      <c r="C8" s="65"/>
      <c r="D8" s="66"/>
      <c r="E8" s="63" t="s">
        <v>13</v>
      </c>
      <c r="F8" s="63" t="s">
        <v>14</v>
      </c>
      <c r="G8" s="14" t="s">
        <v>145</v>
      </c>
      <c r="H8" s="67"/>
      <c r="I8" s="54"/>
      <c r="J8" s="60"/>
      <c r="K8" s="60"/>
      <c r="L8" s="60"/>
      <c r="M8" s="54"/>
      <c r="N8" s="54"/>
      <c r="O8" s="54"/>
    </row>
    <row r="9" spans="1:15" ht="18">
      <c r="A9" s="54"/>
      <c r="B9" s="64">
        <v>1.1</v>
      </c>
      <c r="C9" s="65"/>
      <c r="D9" s="66" t="s">
        <v>27</v>
      </c>
      <c r="E9" s="20">
        <v>495</v>
      </c>
      <c r="F9" s="63" t="s">
        <v>99</v>
      </c>
      <c r="G9" s="57">
        <v>1</v>
      </c>
      <c r="H9" s="67">
        <v>0.5625</v>
      </c>
      <c r="I9" s="54"/>
      <c r="J9" s="60"/>
      <c r="K9" s="60"/>
      <c r="L9" s="60"/>
      <c r="M9" s="54"/>
      <c r="N9" s="54"/>
      <c r="O9" s="54"/>
    </row>
    <row r="10" spans="1:15" ht="36">
      <c r="A10" s="54"/>
      <c r="B10" s="64"/>
      <c r="C10" s="65"/>
      <c r="D10" s="66" t="s">
        <v>25</v>
      </c>
      <c r="E10" s="57"/>
      <c r="F10" s="54"/>
      <c r="G10" s="57">
        <v>1</v>
      </c>
      <c r="H10" s="67">
        <f aca="true" t="shared" si="0" ref="H10:H17">H9+TIME(0,G9,0)</f>
        <v>0.5631944444444444</v>
      </c>
      <c r="I10" s="54"/>
      <c r="J10" s="60"/>
      <c r="K10" s="60"/>
      <c r="L10" s="60"/>
      <c r="M10" s="54"/>
      <c r="N10" s="54"/>
      <c r="O10" s="54"/>
    </row>
    <row r="11" spans="1:15" ht="18">
      <c r="A11" s="54"/>
      <c r="B11" s="64">
        <f>B9+0.1</f>
        <v>1.2000000000000002</v>
      </c>
      <c r="C11" s="54"/>
      <c r="D11" s="66" t="s">
        <v>16</v>
      </c>
      <c r="E11" s="57"/>
      <c r="F11" s="63" t="s">
        <v>75</v>
      </c>
      <c r="G11" s="57">
        <v>3</v>
      </c>
      <c r="H11" s="67">
        <f t="shared" si="0"/>
        <v>0.5638888888888889</v>
      </c>
      <c r="I11" s="54"/>
      <c r="J11" s="60"/>
      <c r="K11" s="60"/>
      <c r="L11" s="60"/>
      <c r="M11" s="54"/>
      <c r="N11" s="54"/>
      <c r="O11" s="54"/>
    </row>
    <row r="12" spans="1:15" ht="18">
      <c r="A12" s="54"/>
      <c r="B12" s="64">
        <f>B11+0.1</f>
        <v>1.3000000000000003</v>
      </c>
      <c r="C12" s="65"/>
      <c r="D12" s="66" t="s">
        <v>89</v>
      </c>
      <c r="E12" s="20">
        <v>495</v>
      </c>
      <c r="F12" s="63" t="s">
        <v>88</v>
      </c>
      <c r="G12" s="57">
        <v>10</v>
      </c>
      <c r="H12" s="67">
        <f t="shared" si="0"/>
        <v>0.5659722222222222</v>
      </c>
      <c r="I12" s="54"/>
      <c r="J12" s="60"/>
      <c r="K12" s="60"/>
      <c r="L12" s="60"/>
      <c r="M12" s="54"/>
      <c r="N12" s="54"/>
      <c r="O12" s="54"/>
    </row>
    <row r="13" spans="1:15" ht="18">
      <c r="A13" s="54"/>
      <c r="B13" s="64">
        <v>1.4</v>
      </c>
      <c r="C13" s="65"/>
      <c r="D13" s="66" t="s">
        <v>137</v>
      </c>
      <c r="E13" s="20">
        <v>431</v>
      </c>
      <c r="F13" s="63" t="s">
        <v>99</v>
      </c>
      <c r="G13" s="57">
        <v>10</v>
      </c>
      <c r="H13" s="67">
        <f t="shared" si="0"/>
        <v>0.5729166666666666</v>
      </c>
      <c r="I13" s="54"/>
      <c r="J13" s="60"/>
      <c r="K13" s="60"/>
      <c r="L13" s="60"/>
      <c r="M13" s="54"/>
      <c r="N13" s="54"/>
      <c r="O13" s="54"/>
    </row>
    <row r="14" spans="1:15" ht="18">
      <c r="A14" s="54"/>
      <c r="B14" s="64">
        <v>1.5</v>
      </c>
      <c r="C14" s="21"/>
      <c r="D14" s="66" t="s">
        <v>111</v>
      </c>
      <c r="E14" s="95" t="s">
        <v>180</v>
      </c>
      <c r="F14" s="63" t="s">
        <v>88</v>
      </c>
      <c r="G14" s="57">
        <v>10</v>
      </c>
      <c r="H14" s="67">
        <f t="shared" si="0"/>
        <v>0.579861111111111</v>
      </c>
      <c r="I14" s="54"/>
      <c r="J14" s="60"/>
      <c r="K14" s="60"/>
      <c r="L14" s="60"/>
      <c r="M14" s="54"/>
      <c r="N14" s="54"/>
      <c r="O14" s="54"/>
    </row>
    <row r="15" spans="1:15" ht="18">
      <c r="A15" s="54"/>
      <c r="B15" s="64">
        <f>B14+0.1</f>
        <v>1.6</v>
      </c>
      <c r="C15" s="21"/>
      <c r="D15" s="66" t="s">
        <v>108</v>
      </c>
      <c r="E15" s="89" t="s">
        <v>141</v>
      </c>
      <c r="F15" s="63" t="s">
        <v>116</v>
      </c>
      <c r="G15" s="63">
        <v>10</v>
      </c>
      <c r="H15" s="67">
        <f t="shared" si="0"/>
        <v>0.5868055555555555</v>
      </c>
      <c r="I15" s="54"/>
      <c r="J15" s="60"/>
      <c r="K15" s="60"/>
      <c r="L15" s="60"/>
      <c r="M15" s="54"/>
      <c r="N15" s="54"/>
      <c r="O15" s="54"/>
    </row>
    <row r="16" spans="1:15" ht="18">
      <c r="A16" s="54"/>
      <c r="B16" s="64">
        <f>B15+0.1</f>
        <v>1.7000000000000002</v>
      </c>
      <c r="C16" s="21"/>
      <c r="D16" s="66" t="s">
        <v>115</v>
      </c>
      <c r="E16" s="95"/>
      <c r="F16" s="63" t="s">
        <v>110</v>
      </c>
      <c r="G16" s="63">
        <v>10</v>
      </c>
      <c r="H16" s="67">
        <f t="shared" si="0"/>
        <v>0.5937499999999999</v>
      </c>
      <c r="I16" s="54"/>
      <c r="J16" s="60"/>
      <c r="K16" s="60"/>
      <c r="L16" s="60"/>
      <c r="M16" s="54"/>
      <c r="N16" s="54"/>
      <c r="O16" s="54"/>
    </row>
    <row r="17" spans="2:8" ht="54">
      <c r="B17" s="106">
        <f>B16+0.1</f>
        <v>1.8000000000000003</v>
      </c>
      <c r="D17" s="102" t="s">
        <v>126</v>
      </c>
      <c r="E17" s="104" t="s">
        <v>142</v>
      </c>
      <c r="F17" s="69" t="s">
        <v>99</v>
      </c>
      <c r="G17" s="69">
        <v>15</v>
      </c>
      <c r="H17" s="103">
        <f t="shared" si="0"/>
        <v>0.6006944444444443</v>
      </c>
    </row>
    <row r="18" spans="2:4" ht="18">
      <c r="B18" s="107"/>
      <c r="D18" s="111" t="s">
        <v>127</v>
      </c>
    </row>
    <row r="19" spans="1:15" ht="90">
      <c r="A19" s="54"/>
      <c r="B19" s="106">
        <f>B17+0.1</f>
        <v>1.9000000000000004</v>
      </c>
      <c r="C19" s="21"/>
      <c r="D19" s="105" t="s">
        <v>181</v>
      </c>
      <c r="E19" s="108"/>
      <c r="F19" s="69" t="s">
        <v>99</v>
      </c>
      <c r="G19" s="63">
        <v>20</v>
      </c>
      <c r="H19" s="67">
        <f>H17+TIME(0,G17,0)</f>
        <v>0.6111111111111109</v>
      </c>
      <c r="I19" s="54"/>
      <c r="J19" s="60"/>
      <c r="K19" s="60"/>
      <c r="L19" s="60"/>
      <c r="M19" s="54"/>
      <c r="N19" s="54"/>
      <c r="O19" s="54"/>
    </row>
    <row r="20" spans="1:15" ht="18">
      <c r="A20" s="54"/>
      <c r="B20" s="106"/>
      <c r="C20" s="21"/>
      <c r="D20" s="112" t="s">
        <v>130</v>
      </c>
      <c r="E20" s="108"/>
      <c r="F20" s="69"/>
      <c r="G20" s="63"/>
      <c r="H20" s="67"/>
      <c r="I20" s="54"/>
      <c r="J20" s="60"/>
      <c r="K20" s="60"/>
      <c r="L20" s="60"/>
      <c r="M20" s="54"/>
      <c r="N20" s="54"/>
      <c r="O20" s="54"/>
    </row>
    <row r="21" spans="1:15" ht="37.5" customHeight="1">
      <c r="A21" s="54"/>
      <c r="B21" s="98">
        <f>B19+0.1</f>
        <v>2.0000000000000004</v>
      </c>
      <c r="C21" s="21"/>
      <c r="D21" s="66" t="s">
        <v>183</v>
      </c>
      <c r="E21" s="95" t="s">
        <v>182</v>
      </c>
      <c r="F21" s="87" t="s">
        <v>185</v>
      </c>
      <c r="G21" s="63">
        <v>10</v>
      </c>
      <c r="H21" s="67">
        <f>H19+TIME(0,G19,0)</f>
        <v>0.6249999999999998</v>
      </c>
      <c r="I21" s="54"/>
      <c r="J21" s="60"/>
      <c r="K21" s="60"/>
      <c r="L21" s="60"/>
      <c r="M21" s="54"/>
      <c r="N21" s="54"/>
      <c r="O21" s="54"/>
    </row>
    <row r="22" spans="1:15" ht="54">
      <c r="A22" s="54"/>
      <c r="B22" s="98">
        <f>B21+0.1</f>
        <v>2.1000000000000005</v>
      </c>
      <c r="C22" s="21"/>
      <c r="D22" s="66" t="s">
        <v>140</v>
      </c>
      <c r="E22" s="95" t="s">
        <v>184</v>
      </c>
      <c r="F22" s="87" t="s">
        <v>185</v>
      </c>
      <c r="G22" s="63">
        <v>10</v>
      </c>
      <c r="H22" s="67">
        <f>H21+TIME(0,G21,0)</f>
        <v>0.6319444444444442</v>
      </c>
      <c r="I22" s="54"/>
      <c r="J22" s="60"/>
      <c r="K22" s="60"/>
      <c r="L22" s="60"/>
      <c r="M22" s="54"/>
      <c r="N22" s="54"/>
      <c r="O22" s="54"/>
    </row>
    <row r="23" spans="2:9" ht="18">
      <c r="B23" s="64">
        <f>B22+0.1</f>
        <v>2.2000000000000006</v>
      </c>
      <c r="C23" s="21"/>
      <c r="D23" s="66" t="s">
        <v>98</v>
      </c>
      <c r="E23" s="66"/>
      <c r="F23" s="63" t="s">
        <v>99</v>
      </c>
      <c r="G23" s="63"/>
      <c r="H23" s="67">
        <f>H22+TIME(0,G22,0)</f>
        <v>0.6388888888888886</v>
      </c>
      <c r="I23" s="23"/>
    </row>
    <row r="24" s="17" customFormat="1" ht="12">
      <c r="I24" s="2"/>
    </row>
    <row r="25" s="17" customFormat="1" ht="12">
      <c r="I25" s="2"/>
    </row>
    <row r="26" spans="10:12" s="24" customFormat="1" ht="15" customHeight="1">
      <c r="J26" s="25"/>
      <c r="K26" s="25"/>
      <c r="L26" s="25"/>
    </row>
    <row r="27" spans="10:12" s="24" customFormat="1" ht="12">
      <c r="J27" s="25"/>
      <c r="K27" s="25"/>
      <c r="L27" s="25"/>
    </row>
    <row r="28" spans="10:12" s="24" customFormat="1" ht="12">
      <c r="J28" s="25"/>
      <c r="K28" s="25"/>
      <c r="L28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2">
      <selection activeCell="F12" sqref="F12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4"/>
      <c r="B1" s="55"/>
      <c r="C1" s="56"/>
      <c r="D1" s="13" t="str">
        <f>Monday!D1</f>
        <v>AGENDA IG-DEP MEETING</v>
      </c>
      <c r="E1" s="57"/>
      <c r="F1" s="58"/>
      <c r="G1" s="59"/>
      <c r="H1" s="59"/>
      <c r="I1" s="54"/>
      <c r="J1" s="60"/>
      <c r="K1" s="60"/>
      <c r="L1" s="60"/>
      <c r="M1" s="54"/>
      <c r="N1" s="54"/>
      <c r="O1" s="54"/>
    </row>
    <row r="2" spans="1:15" ht="18">
      <c r="A2" s="54"/>
      <c r="B2" s="58"/>
      <c r="C2" s="56"/>
      <c r="D2" s="61">
        <f>Monday!D2+1</f>
        <v>43781</v>
      </c>
      <c r="E2" s="57"/>
      <c r="F2" s="58"/>
      <c r="G2" s="59"/>
      <c r="H2" s="59"/>
      <c r="I2" s="54"/>
      <c r="J2" s="60"/>
      <c r="K2" s="60"/>
      <c r="L2" s="60"/>
      <c r="M2" s="54"/>
      <c r="N2" s="54"/>
      <c r="O2" s="54"/>
    </row>
    <row r="3" spans="1:15" ht="18">
      <c r="A3" s="54"/>
      <c r="B3" s="58"/>
      <c r="C3" s="56"/>
      <c r="D3" s="56"/>
      <c r="E3" s="62"/>
      <c r="F3" s="62"/>
      <c r="G3" s="63"/>
      <c r="H3" s="59"/>
      <c r="I3" s="54"/>
      <c r="J3" s="60"/>
      <c r="K3" s="60"/>
      <c r="L3" s="60"/>
      <c r="M3" s="54"/>
      <c r="N3" s="54"/>
      <c r="O3" s="54"/>
    </row>
    <row r="4" spans="1:15" ht="18">
      <c r="A4" s="54"/>
      <c r="B4" s="64"/>
      <c r="C4" s="21"/>
      <c r="D4" s="66"/>
      <c r="E4" s="66"/>
      <c r="F4" s="63"/>
      <c r="G4" s="63"/>
      <c r="H4" s="67"/>
      <c r="I4" s="54"/>
      <c r="J4" s="60"/>
      <c r="K4" s="60"/>
      <c r="L4" s="60"/>
      <c r="M4" s="54"/>
      <c r="N4" s="54"/>
      <c r="O4" s="54"/>
    </row>
    <row r="5" spans="1:15" ht="18">
      <c r="A5" s="54"/>
      <c r="B5" s="58"/>
      <c r="C5" s="65"/>
      <c r="D5" s="66"/>
      <c r="E5" s="63" t="s">
        <v>13</v>
      </c>
      <c r="F5" s="63" t="s">
        <v>14</v>
      </c>
      <c r="G5" s="57" t="s">
        <v>15</v>
      </c>
      <c r="H5" s="67"/>
      <c r="I5" s="54"/>
      <c r="J5" s="60"/>
      <c r="K5" s="60"/>
      <c r="L5" s="60"/>
      <c r="M5" s="54"/>
      <c r="N5" s="54"/>
      <c r="O5" s="54"/>
    </row>
    <row r="6" spans="1:15" ht="18">
      <c r="A6" s="54"/>
      <c r="B6" s="54"/>
      <c r="C6" s="54"/>
      <c r="D6" s="54"/>
      <c r="E6" s="57"/>
      <c r="F6" s="54"/>
      <c r="G6" s="54"/>
      <c r="H6" s="54"/>
      <c r="I6" s="54"/>
      <c r="J6" s="60"/>
      <c r="K6" s="60"/>
      <c r="L6" s="60"/>
      <c r="M6" s="54"/>
      <c r="N6" s="54"/>
      <c r="O6" s="54"/>
    </row>
    <row r="7" spans="1:15" ht="18">
      <c r="A7" s="54"/>
      <c r="B7" s="64"/>
      <c r="C7" s="65"/>
      <c r="D7" s="66" t="s">
        <v>107</v>
      </c>
      <c r="E7" s="63"/>
      <c r="F7" s="20" t="s">
        <v>88</v>
      </c>
      <c r="G7" s="57">
        <v>1</v>
      </c>
      <c r="H7" s="67">
        <v>0.3333333333333333</v>
      </c>
      <c r="I7" s="54"/>
      <c r="J7" s="60"/>
      <c r="K7" s="60"/>
      <c r="L7" s="60"/>
      <c r="M7" s="54"/>
      <c r="N7" s="54"/>
      <c r="O7" s="54"/>
    </row>
    <row r="8" spans="1:15" ht="36">
      <c r="A8" s="54"/>
      <c r="B8" s="54"/>
      <c r="C8" s="65"/>
      <c r="D8" s="66" t="s">
        <v>25</v>
      </c>
      <c r="E8" s="57"/>
      <c r="F8" s="54"/>
      <c r="G8" s="57">
        <v>1</v>
      </c>
      <c r="H8" s="67">
        <f>H7+TIME(0,G7,0)</f>
        <v>0.33402777777777776</v>
      </c>
      <c r="I8" s="54"/>
      <c r="J8" s="60"/>
      <c r="K8" s="60"/>
      <c r="L8" s="60"/>
      <c r="M8" s="54"/>
      <c r="N8" s="54"/>
      <c r="O8" s="54"/>
    </row>
    <row r="9" spans="1:15" ht="18">
      <c r="A9" s="54"/>
      <c r="B9" s="64">
        <v>2.1</v>
      </c>
      <c r="C9" s="54"/>
      <c r="D9" s="66" t="s">
        <v>16</v>
      </c>
      <c r="E9" s="57"/>
      <c r="F9" s="20" t="s">
        <v>75</v>
      </c>
      <c r="G9" s="57">
        <v>2</v>
      </c>
      <c r="H9" s="67">
        <f>H8+TIME(0,G8,0)</f>
        <v>0.3347222222222222</v>
      </c>
      <c r="I9" s="54"/>
      <c r="J9" s="60"/>
      <c r="K9" s="60"/>
      <c r="L9" s="60"/>
      <c r="M9" s="54"/>
      <c r="N9" s="54"/>
      <c r="O9" s="54"/>
    </row>
    <row r="10" spans="1:15" ht="18">
      <c r="A10" s="54"/>
      <c r="B10" s="64">
        <f>B9+0.1</f>
        <v>2.2</v>
      </c>
      <c r="C10" s="54"/>
      <c r="D10" s="66" t="s">
        <v>121</v>
      </c>
      <c r="E10" s="57"/>
      <c r="F10" s="20" t="s">
        <v>104</v>
      </c>
      <c r="G10" s="57">
        <v>20</v>
      </c>
      <c r="H10" s="67">
        <f>H9+TIME(0,G9,0)</f>
        <v>0.3361111111111111</v>
      </c>
      <c r="I10" s="54"/>
      <c r="J10" s="60"/>
      <c r="K10" s="60"/>
      <c r="L10" s="60"/>
      <c r="M10" s="54"/>
      <c r="N10" s="54"/>
      <c r="O10" s="54"/>
    </row>
    <row r="11" spans="1:15" ht="23.25" customHeight="1">
      <c r="A11" s="54"/>
      <c r="B11" s="64"/>
      <c r="C11" s="54"/>
      <c r="D11" s="66" t="s">
        <v>128</v>
      </c>
      <c r="E11" s="57"/>
      <c r="F11" s="63"/>
      <c r="G11" s="57"/>
      <c r="H11" s="67"/>
      <c r="I11" s="54"/>
      <c r="J11" s="60"/>
      <c r="K11" s="60"/>
      <c r="L11" s="60"/>
      <c r="M11" s="54"/>
      <c r="N11" s="54"/>
      <c r="O11" s="54"/>
    </row>
    <row r="12" spans="1:15" ht="54.75" customHeight="1">
      <c r="A12" s="54"/>
      <c r="B12" s="106">
        <f>B10+0.1</f>
        <v>2.3000000000000003</v>
      </c>
      <c r="C12" s="54"/>
      <c r="D12" s="66" t="s">
        <v>191</v>
      </c>
      <c r="E12" s="57"/>
      <c r="F12" s="69" t="s">
        <v>192</v>
      </c>
      <c r="G12" s="109">
        <v>30</v>
      </c>
      <c r="H12" s="103">
        <f>H10+TIME(0,G10,0)</f>
        <v>0.35</v>
      </c>
      <c r="I12" s="54"/>
      <c r="J12" s="60"/>
      <c r="K12" s="60"/>
      <c r="L12" s="60"/>
      <c r="M12" s="54"/>
      <c r="N12" s="54"/>
      <c r="O12" s="54"/>
    </row>
    <row r="13" spans="1:15" ht="72">
      <c r="A13" s="54"/>
      <c r="B13" s="113">
        <f>B12+0.1</f>
        <v>2.4000000000000004</v>
      </c>
      <c r="C13" s="21"/>
      <c r="D13" s="105" t="s">
        <v>138</v>
      </c>
      <c r="E13" s="108" t="s">
        <v>186</v>
      </c>
      <c r="F13" s="104" t="s">
        <v>143</v>
      </c>
      <c r="G13" s="69">
        <v>20</v>
      </c>
      <c r="H13" s="103">
        <f>H12+TIME(0,G12,0)</f>
        <v>0.3708333333333333</v>
      </c>
      <c r="I13" s="54"/>
      <c r="J13" s="60"/>
      <c r="K13" s="60"/>
      <c r="L13" s="60"/>
      <c r="M13" s="54"/>
      <c r="N13" s="54"/>
      <c r="O13" s="54"/>
    </row>
    <row r="14" spans="1:15" s="24" customFormat="1" ht="54">
      <c r="A14" s="72"/>
      <c r="B14" s="106">
        <f>B13+0.1</f>
        <v>2.5000000000000004</v>
      </c>
      <c r="C14" s="65"/>
      <c r="D14" s="66" t="s">
        <v>187</v>
      </c>
      <c r="E14" s="110"/>
      <c r="F14" s="110" t="s">
        <v>188</v>
      </c>
      <c r="G14" s="69">
        <v>15</v>
      </c>
      <c r="H14" s="103">
        <f>H13+TIME(0,G13,0)</f>
        <v>0.3847222222222222</v>
      </c>
      <c r="I14" s="72"/>
      <c r="J14" s="73"/>
      <c r="K14" s="73"/>
      <c r="L14" s="73"/>
      <c r="M14" s="72"/>
      <c r="N14" s="72"/>
      <c r="O14" s="72"/>
    </row>
    <row r="15" spans="1:15" ht="37.5" customHeight="1">
      <c r="A15" s="101"/>
      <c r="B15" s="106">
        <f>B14+0.1</f>
        <v>2.6000000000000005</v>
      </c>
      <c r="C15" s="21"/>
      <c r="D15" s="66" t="s">
        <v>189</v>
      </c>
      <c r="E15" s="108"/>
      <c r="F15" s="104" t="s">
        <v>190</v>
      </c>
      <c r="G15" s="69">
        <v>15</v>
      </c>
      <c r="H15" s="103">
        <f>H14+TIME(0,G14,0)</f>
        <v>0.3951388888888889</v>
      </c>
      <c r="I15" s="54"/>
      <c r="J15" s="60"/>
      <c r="K15" s="60"/>
      <c r="L15" s="60"/>
      <c r="M15" s="54"/>
      <c r="N15" s="54"/>
      <c r="O15" s="54"/>
    </row>
    <row r="16" spans="1:15" s="24" customFormat="1" ht="36">
      <c r="A16" s="72"/>
      <c r="B16" s="106">
        <f>B15+0.1</f>
        <v>2.7000000000000006</v>
      </c>
      <c r="C16" s="65"/>
      <c r="D16" s="66" t="s">
        <v>129</v>
      </c>
      <c r="E16" s="95" t="s">
        <v>105</v>
      </c>
      <c r="F16" s="104" t="s">
        <v>144</v>
      </c>
      <c r="G16" s="63">
        <v>15</v>
      </c>
      <c r="H16" s="103">
        <f>H15+TIME(0,G15,0)</f>
        <v>0.40555555555555556</v>
      </c>
      <c r="I16" s="72"/>
      <c r="J16" s="73"/>
      <c r="K16" s="73"/>
      <c r="L16" s="73"/>
      <c r="M16" s="72"/>
      <c r="N16" s="72"/>
      <c r="O16" s="72"/>
    </row>
    <row r="17" spans="2:12" ht="18">
      <c r="B17" s="64">
        <f>B16+0.1</f>
        <v>2.8000000000000007</v>
      </c>
      <c r="C17" s="65"/>
      <c r="D17" s="66" t="s">
        <v>90</v>
      </c>
      <c r="E17" s="66"/>
      <c r="F17" s="63"/>
      <c r="G17" s="63">
        <v>2</v>
      </c>
      <c r="H17" s="67">
        <f>H16+TIME(0,G16,0)</f>
        <v>0.41597222222222224</v>
      </c>
      <c r="J17" s="2"/>
      <c r="K17" s="2"/>
      <c r="L17" s="2"/>
    </row>
    <row r="25" spans="1:15" ht="18">
      <c r="A25" s="54"/>
      <c r="B25" s="54"/>
      <c r="C25" s="54"/>
      <c r="D25" s="54"/>
      <c r="E25" s="57"/>
      <c r="F25" s="54"/>
      <c r="G25" s="54"/>
      <c r="H25" s="54"/>
      <c r="I25" s="54"/>
      <c r="J25" s="60"/>
      <c r="K25" s="60"/>
      <c r="L25" s="60"/>
      <c r="M25" s="54"/>
      <c r="N25" s="54"/>
      <c r="O25" s="54"/>
    </row>
    <row r="26" spans="1:15" ht="18">
      <c r="A26" s="54"/>
      <c r="B26" s="54"/>
      <c r="C26" s="65"/>
      <c r="D26" s="66"/>
      <c r="E26" s="63"/>
      <c r="F26" s="63"/>
      <c r="G26" s="57"/>
      <c r="H26" s="67"/>
      <c r="I26" s="54"/>
      <c r="J26" s="60"/>
      <c r="K26" s="60"/>
      <c r="L26" s="60"/>
      <c r="M26" s="54"/>
      <c r="N26" s="54"/>
      <c r="O26" s="54"/>
    </row>
    <row r="27" spans="1:15" ht="18">
      <c r="A27" s="54"/>
      <c r="B27" s="54"/>
      <c r="C27" s="65"/>
      <c r="D27" s="66"/>
      <c r="E27" s="63"/>
      <c r="F27" s="63"/>
      <c r="G27" s="57"/>
      <c r="H27" s="67"/>
      <c r="I27" s="54"/>
      <c r="J27" s="60"/>
      <c r="K27" s="60"/>
      <c r="L27" s="60"/>
      <c r="M27" s="54"/>
      <c r="N27" s="54"/>
      <c r="O27" s="54"/>
    </row>
    <row r="28" spans="1:15" ht="18">
      <c r="A28" s="54"/>
      <c r="B28" s="64"/>
      <c r="C28" s="65"/>
      <c r="E28" s="87"/>
      <c r="F28" s="63"/>
      <c r="G28" s="57"/>
      <c r="H28" s="67"/>
      <c r="I28" s="54"/>
      <c r="J28" s="60"/>
      <c r="K28" s="60"/>
      <c r="L28" s="60"/>
      <c r="M28" s="54"/>
      <c r="N28" s="54"/>
      <c r="O28" s="54"/>
    </row>
    <row r="29" spans="1:15" ht="18">
      <c r="A29" s="54"/>
      <c r="B29" s="64"/>
      <c r="G29" s="57"/>
      <c r="H29" s="67"/>
      <c r="I29" s="54"/>
      <c r="J29" s="60"/>
      <c r="K29" s="60"/>
      <c r="L29" s="60"/>
      <c r="M29" s="54"/>
      <c r="N29" s="54"/>
      <c r="O29" s="54"/>
    </row>
    <row r="30" spans="1:15" ht="18">
      <c r="A30" s="54"/>
      <c r="B30" s="64"/>
      <c r="G30" s="57"/>
      <c r="H30" s="67"/>
      <c r="I30" s="54"/>
      <c r="J30" s="60"/>
      <c r="K30" s="60"/>
      <c r="L30" s="60"/>
      <c r="M30" s="54"/>
      <c r="N30" s="54"/>
      <c r="O30" s="54"/>
    </row>
    <row r="31" spans="1:15" ht="18">
      <c r="A31" s="54"/>
      <c r="G31" s="63"/>
      <c r="H31" s="67"/>
      <c r="I31" s="54"/>
      <c r="J31" s="60"/>
      <c r="K31" s="60"/>
      <c r="L31" s="60"/>
      <c r="M31" s="54"/>
      <c r="N31" s="54"/>
      <c r="O31" s="54"/>
    </row>
    <row r="32" spans="1:15" ht="18">
      <c r="A32" s="54"/>
      <c r="G32" s="63"/>
      <c r="H32" s="67"/>
      <c r="I32" s="54"/>
      <c r="J32" s="60"/>
      <c r="K32" s="60"/>
      <c r="L32" s="60"/>
      <c r="M32" s="54"/>
      <c r="N32" s="54"/>
      <c r="O32" s="54"/>
    </row>
    <row r="33" spans="1:15" ht="18">
      <c r="A33" s="54"/>
      <c r="G33" s="63"/>
      <c r="H33" s="67"/>
      <c r="I33" s="54"/>
      <c r="J33" s="60"/>
      <c r="K33" s="60"/>
      <c r="L33" s="60"/>
      <c r="M33" s="54"/>
      <c r="N33" s="54"/>
      <c r="O33" s="54"/>
    </row>
    <row r="34" spans="7:8" ht="18">
      <c r="G34" s="63"/>
      <c r="H34" s="67"/>
    </row>
    <row r="35" spans="7:8" ht="18">
      <c r="G35" s="57"/>
      <c r="H35" s="67"/>
    </row>
    <row r="36" spans="7:8" ht="18">
      <c r="G36" s="57"/>
      <c r="H36" s="67"/>
    </row>
    <row r="37" spans="7:8" ht="18">
      <c r="G37" s="57"/>
      <c r="H37" s="67"/>
    </row>
    <row r="39" spans="3:6" ht="18">
      <c r="C39" s="54"/>
      <c r="D39" s="54"/>
      <c r="E39" s="57"/>
      <c r="F39" s="54"/>
    </row>
    <row r="40" spans="3:6" ht="18">
      <c r="C40" s="54"/>
      <c r="D40" s="54"/>
      <c r="E40" s="57"/>
      <c r="F40" s="54"/>
    </row>
    <row r="41" spans="2:6" ht="18">
      <c r="B41" s="54"/>
      <c r="C41" s="54"/>
      <c r="D41" s="54"/>
      <c r="E41" s="57"/>
      <c r="F41" s="54"/>
    </row>
    <row r="42" spans="2:6" ht="18">
      <c r="B42" s="54"/>
      <c r="C42" s="54"/>
      <c r="D42" s="54"/>
      <c r="E42" s="57"/>
      <c r="F42" s="54"/>
    </row>
    <row r="43" spans="2:6" ht="18">
      <c r="B43" s="54"/>
      <c r="C43" s="54"/>
      <c r="D43" s="54"/>
      <c r="E43" s="57"/>
      <c r="F43" s="54"/>
    </row>
    <row r="44" spans="1:15" ht="18">
      <c r="A44" s="54"/>
      <c r="B44" s="54"/>
      <c r="C44" s="54"/>
      <c r="D44" s="54"/>
      <c r="E44" s="57"/>
      <c r="F44" s="54"/>
      <c r="I44" s="54"/>
      <c r="J44" s="60"/>
      <c r="K44" s="60"/>
      <c r="L44" s="60"/>
      <c r="M44" s="54"/>
      <c r="N44" s="54"/>
      <c r="O44" s="54"/>
    </row>
    <row r="45" spans="1:15" ht="18">
      <c r="A45" s="54"/>
      <c r="B45" s="54"/>
      <c r="C45" s="54"/>
      <c r="D45" s="54"/>
      <c r="E45" s="57"/>
      <c r="F45" s="54"/>
      <c r="I45" s="54"/>
      <c r="J45" s="60"/>
      <c r="K45" s="60"/>
      <c r="L45" s="60"/>
      <c r="M45" s="54"/>
      <c r="N45" s="54"/>
      <c r="O45" s="54"/>
    </row>
    <row r="46" spans="1:15" ht="18">
      <c r="A46" s="54"/>
      <c r="B46" s="54"/>
      <c r="C46" s="54"/>
      <c r="D46" s="54"/>
      <c r="E46" s="57"/>
      <c r="F46" s="54"/>
      <c r="I46" s="54"/>
      <c r="J46" s="60"/>
      <c r="K46" s="60"/>
      <c r="L46" s="60"/>
      <c r="M46" s="54"/>
      <c r="N46" s="54"/>
      <c r="O46" s="54"/>
    </row>
    <row r="47" spans="1:15" ht="18">
      <c r="A47" s="54"/>
      <c r="B47" s="54"/>
      <c r="C47" s="54"/>
      <c r="D47" s="54"/>
      <c r="E47" s="57"/>
      <c r="F47" s="54"/>
      <c r="I47" s="54"/>
      <c r="J47" s="60"/>
      <c r="K47" s="60"/>
      <c r="L47" s="60"/>
      <c r="M47" s="54"/>
      <c r="N47" s="54"/>
      <c r="O47" s="54"/>
    </row>
    <row r="48" spans="1:15" ht="18">
      <c r="A48" s="54"/>
      <c r="B48" s="54"/>
      <c r="C48" s="54"/>
      <c r="D48" s="54"/>
      <c r="E48" s="57"/>
      <c r="F48" s="54"/>
      <c r="G48" s="54"/>
      <c r="H48" s="70"/>
      <c r="I48" s="54"/>
      <c r="J48" s="60"/>
      <c r="K48" s="60"/>
      <c r="L48" s="60"/>
      <c r="M48" s="54"/>
      <c r="N48" s="54"/>
      <c r="O48" s="54"/>
    </row>
    <row r="49" spans="1:15" ht="18">
      <c r="A49" s="54"/>
      <c r="B49" s="54"/>
      <c r="C49" s="54"/>
      <c r="D49" s="54"/>
      <c r="E49" s="57"/>
      <c r="F49" s="54"/>
      <c r="G49" s="54"/>
      <c r="H49" s="54"/>
      <c r="I49" s="54"/>
      <c r="J49" s="60"/>
      <c r="K49" s="60"/>
      <c r="L49" s="60"/>
      <c r="M49" s="54"/>
      <c r="N49" s="54"/>
      <c r="O49" s="54"/>
    </row>
    <row r="50" spans="1:15" ht="18">
      <c r="A50" s="54"/>
      <c r="B50" s="54"/>
      <c r="C50" s="54"/>
      <c r="D50" s="54"/>
      <c r="E50" s="57"/>
      <c r="F50" s="54"/>
      <c r="G50" s="54"/>
      <c r="H50" s="54"/>
      <c r="I50" s="54"/>
      <c r="J50" s="60"/>
      <c r="K50" s="60"/>
      <c r="L50" s="60"/>
      <c r="M50" s="54"/>
      <c r="N50" s="54"/>
      <c r="O50" s="54"/>
    </row>
    <row r="51" spans="1:15" ht="18">
      <c r="A51" s="54"/>
      <c r="B51" s="54"/>
      <c r="C51" s="54"/>
      <c r="D51" s="54"/>
      <c r="E51" s="57"/>
      <c r="F51" s="54"/>
      <c r="G51" s="54"/>
      <c r="H51" s="54"/>
      <c r="I51" s="54"/>
      <c r="J51" s="60"/>
      <c r="K51" s="60"/>
      <c r="L51" s="60"/>
      <c r="M51" s="54"/>
      <c r="N51" s="54"/>
      <c r="O51" s="54"/>
    </row>
    <row r="52" spans="1:15" ht="18">
      <c r="A52" s="54"/>
      <c r="B52" s="54"/>
      <c r="C52" s="54"/>
      <c r="D52" s="54"/>
      <c r="E52" s="57"/>
      <c r="F52" s="54"/>
      <c r="G52" s="54"/>
      <c r="H52" s="54"/>
      <c r="I52" s="54"/>
      <c r="J52" s="60"/>
      <c r="K52" s="60"/>
      <c r="L52" s="60"/>
      <c r="M52" s="54"/>
      <c r="N52" s="54"/>
      <c r="O52" s="54"/>
    </row>
    <row r="53" spans="1:15" ht="18">
      <c r="A53" s="54"/>
      <c r="B53" s="54"/>
      <c r="C53" s="54"/>
      <c r="D53" s="54"/>
      <c r="E53" s="57"/>
      <c r="F53" s="54"/>
      <c r="G53" s="54"/>
      <c r="H53" s="54"/>
      <c r="I53" s="54"/>
      <c r="J53" s="60"/>
      <c r="K53" s="60"/>
      <c r="L53" s="60"/>
      <c r="M53" s="54"/>
      <c r="N53" s="54"/>
      <c r="O53" s="54"/>
    </row>
    <row r="54" spans="1:15" ht="18">
      <c r="A54" s="54"/>
      <c r="B54" s="54"/>
      <c r="C54" s="54"/>
      <c r="D54" s="54"/>
      <c r="E54" s="57"/>
      <c r="F54" s="54"/>
      <c r="G54" s="54"/>
      <c r="H54" s="54"/>
      <c r="I54" s="54"/>
      <c r="J54" s="60"/>
      <c r="K54" s="60"/>
      <c r="L54" s="60"/>
      <c r="M54" s="54"/>
      <c r="N54" s="54"/>
      <c r="O54" s="54"/>
    </row>
    <row r="55" spans="1:15" ht="18">
      <c r="A55" s="54"/>
      <c r="B55" s="54"/>
      <c r="C55" s="54"/>
      <c r="D55" s="54"/>
      <c r="E55" s="57"/>
      <c r="F55" s="54"/>
      <c r="G55" s="54"/>
      <c r="H55" s="54"/>
      <c r="I55" s="54"/>
      <c r="J55" s="60"/>
      <c r="K55" s="60"/>
      <c r="L55" s="60"/>
      <c r="M55" s="54"/>
      <c r="N55" s="54"/>
      <c r="O55" s="54"/>
    </row>
    <row r="56" spans="1:15" ht="18">
      <c r="A56" s="54"/>
      <c r="B56" s="54"/>
      <c r="C56" s="54"/>
      <c r="D56" s="54"/>
      <c r="E56" s="57"/>
      <c r="F56" s="54"/>
      <c r="G56" s="54"/>
      <c r="H56" s="54"/>
      <c r="I56" s="54"/>
      <c r="J56" s="60"/>
      <c r="K56" s="60"/>
      <c r="L56" s="60"/>
      <c r="M56" s="54"/>
      <c r="N56" s="54"/>
      <c r="O56" s="54"/>
    </row>
    <row r="57" spans="1:15" ht="18">
      <c r="A57" s="54"/>
      <c r="B57" s="54"/>
      <c r="C57" s="54"/>
      <c r="D57" s="54"/>
      <c r="E57" s="57"/>
      <c r="F57" s="54"/>
      <c r="G57" s="54"/>
      <c r="H57" s="54"/>
      <c r="I57" s="54"/>
      <c r="J57" s="60"/>
      <c r="K57" s="60"/>
      <c r="L57" s="60"/>
      <c r="M57" s="54"/>
      <c r="N57" s="54"/>
      <c r="O57" s="54"/>
    </row>
    <row r="58" spans="1:15" ht="18">
      <c r="A58" s="54"/>
      <c r="B58" s="54"/>
      <c r="C58" s="54"/>
      <c r="D58" s="54"/>
      <c r="E58" s="57"/>
      <c r="F58" s="54"/>
      <c r="G58" s="54"/>
      <c r="H58" s="54"/>
      <c r="I58" s="54"/>
      <c r="J58" s="60"/>
      <c r="K58" s="60"/>
      <c r="L58" s="60"/>
      <c r="M58" s="54"/>
      <c r="N58" s="54"/>
      <c r="O58" s="54"/>
    </row>
    <row r="59" spans="1:15" ht="18">
      <c r="A59" s="54"/>
      <c r="B59" s="54"/>
      <c r="C59" s="54"/>
      <c r="D59" s="54"/>
      <c r="E59" s="57"/>
      <c r="F59" s="54"/>
      <c r="G59" s="54"/>
      <c r="H59" s="54"/>
      <c r="I59" s="54"/>
      <c r="J59" s="60"/>
      <c r="K59" s="60"/>
      <c r="L59" s="60"/>
      <c r="M59" s="54"/>
      <c r="N59" s="54"/>
      <c r="O59" s="54"/>
    </row>
    <row r="60" spans="1:15" ht="18">
      <c r="A60" s="54"/>
      <c r="B60" s="54"/>
      <c r="C60" s="54"/>
      <c r="D60" s="54"/>
      <c r="E60" s="57"/>
      <c r="F60" s="54"/>
      <c r="G60" s="54"/>
      <c r="H60" s="54"/>
      <c r="I60" s="54"/>
      <c r="J60" s="60"/>
      <c r="K60" s="60"/>
      <c r="L60" s="60"/>
      <c r="M60" s="54"/>
      <c r="N60" s="54"/>
      <c r="O60" s="54"/>
    </row>
    <row r="61" spans="1:15" ht="18">
      <c r="A61" s="54"/>
      <c r="B61" s="54"/>
      <c r="C61" s="54"/>
      <c r="D61" s="54"/>
      <c r="E61" s="57"/>
      <c r="F61" s="54"/>
      <c r="G61" s="54"/>
      <c r="H61" s="54"/>
      <c r="I61" s="54"/>
      <c r="J61" s="60"/>
      <c r="K61" s="60"/>
      <c r="L61" s="60"/>
      <c r="M61" s="54"/>
      <c r="N61" s="54"/>
      <c r="O61" s="54"/>
    </row>
    <row r="62" spans="1:15" ht="18">
      <c r="A62" s="54"/>
      <c r="B62" s="54"/>
      <c r="C62" s="54"/>
      <c r="D62" s="54"/>
      <c r="E62" s="57"/>
      <c r="F62" s="54"/>
      <c r="G62" s="54"/>
      <c r="H62" s="54"/>
      <c r="I62" s="54"/>
      <c r="J62" s="60"/>
      <c r="K62" s="60"/>
      <c r="L62" s="60"/>
      <c r="M62" s="54"/>
      <c r="N62" s="54"/>
      <c r="O62" s="54"/>
    </row>
    <row r="63" spans="1:15" ht="18">
      <c r="A63" s="54"/>
      <c r="B63" s="54"/>
      <c r="C63" s="54"/>
      <c r="D63" s="54"/>
      <c r="E63" s="57"/>
      <c r="F63" s="54"/>
      <c r="G63" s="54"/>
      <c r="H63" s="54"/>
      <c r="I63" s="54"/>
      <c r="J63" s="60"/>
      <c r="K63" s="60"/>
      <c r="L63" s="60"/>
      <c r="M63" s="54"/>
      <c r="N63" s="54"/>
      <c r="O63" s="54"/>
    </row>
    <row r="64" spans="1:15" ht="18">
      <c r="A64" s="54"/>
      <c r="B64" s="54"/>
      <c r="C64" s="54"/>
      <c r="D64" s="54"/>
      <c r="E64" s="57"/>
      <c r="F64" s="54"/>
      <c r="G64" s="54"/>
      <c r="H64" s="54"/>
      <c r="I64" s="54"/>
      <c r="J64" s="60"/>
      <c r="K64" s="60"/>
      <c r="L64" s="60"/>
      <c r="M64" s="54"/>
      <c r="N64" s="54"/>
      <c r="O64" s="54"/>
    </row>
    <row r="65" spans="1:15" ht="18">
      <c r="A65" s="54"/>
      <c r="B65" s="54"/>
      <c r="C65" s="54"/>
      <c r="D65" s="54"/>
      <c r="E65" s="57"/>
      <c r="F65" s="54"/>
      <c r="G65" s="54"/>
      <c r="H65" s="54"/>
      <c r="I65" s="54"/>
      <c r="J65" s="60"/>
      <c r="K65" s="60"/>
      <c r="L65" s="60"/>
      <c r="M65" s="54"/>
      <c r="N65" s="54"/>
      <c r="O65" s="54"/>
    </row>
    <row r="66" spans="1:15" ht="18">
      <c r="A66" s="54"/>
      <c r="B66" s="54"/>
      <c r="C66" s="54"/>
      <c r="D66" s="54"/>
      <c r="E66" s="57"/>
      <c r="F66" s="54"/>
      <c r="G66" s="54"/>
      <c r="H66" s="54"/>
      <c r="I66" s="54"/>
      <c r="J66" s="60"/>
      <c r="K66" s="60"/>
      <c r="L66" s="60"/>
      <c r="M66" s="54"/>
      <c r="N66" s="54"/>
      <c r="O66" s="54"/>
    </row>
    <row r="67" spans="1:15" ht="18">
      <c r="A67" s="54"/>
      <c r="B67" s="54"/>
      <c r="C67" s="54"/>
      <c r="D67" s="54"/>
      <c r="E67" s="57"/>
      <c r="F67" s="54"/>
      <c r="G67" s="54"/>
      <c r="H67" s="54"/>
      <c r="I67" s="54"/>
      <c r="J67" s="60"/>
      <c r="K67" s="60"/>
      <c r="L67" s="60"/>
      <c r="M67" s="54"/>
      <c r="N67" s="54"/>
      <c r="O67" s="54"/>
    </row>
    <row r="68" spans="1:15" ht="18">
      <c r="A68" s="54"/>
      <c r="B68" s="54"/>
      <c r="C68" s="54"/>
      <c r="D68" s="54"/>
      <c r="E68" s="57"/>
      <c r="F68" s="54"/>
      <c r="G68" s="54"/>
      <c r="H68" s="54"/>
      <c r="I68" s="54"/>
      <c r="J68" s="60"/>
      <c r="K68" s="60"/>
      <c r="L68" s="60"/>
      <c r="M68" s="54"/>
      <c r="N68" s="54"/>
      <c r="O68" s="54"/>
    </row>
    <row r="69" spans="1:15" ht="18">
      <c r="A69" s="54"/>
      <c r="B69" s="54"/>
      <c r="C69" s="54"/>
      <c r="D69" s="54"/>
      <c r="E69" s="57"/>
      <c r="F69" s="54"/>
      <c r="G69" s="54"/>
      <c r="H69" s="54"/>
      <c r="I69" s="54"/>
      <c r="J69" s="60"/>
      <c r="K69" s="60"/>
      <c r="L69" s="60"/>
      <c r="M69" s="54"/>
      <c r="N69" s="54"/>
      <c r="O69" s="54"/>
    </row>
    <row r="70" spans="1:15" ht="18">
      <c r="A70" s="54"/>
      <c r="B70" s="54"/>
      <c r="C70" s="54"/>
      <c r="D70" s="54"/>
      <c r="E70" s="57"/>
      <c r="F70" s="54"/>
      <c r="G70" s="54"/>
      <c r="H70" s="54"/>
      <c r="I70" s="54"/>
      <c r="J70" s="60"/>
      <c r="K70" s="60"/>
      <c r="L70" s="60"/>
      <c r="M70" s="54"/>
      <c r="N70" s="54"/>
      <c r="O70" s="54"/>
    </row>
    <row r="71" spans="1:15" ht="18">
      <c r="A71" s="54"/>
      <c r="B71" s="54"/>
      <c r="C71" s="54"/>
      <c r="D71" s="54"/>
      <c r="E71" s="57"/>
      <c r="F71" s="54"/>
      <c r="G71" s="54"/>
      <c r="H71" s="54"/>
      <c r="I71" s="54"/>
      <c r="J71" s="60"/>
      <c r="K71" s="60"/>
      <c r="L71" s="60"/>
      <c r="M71" s="54"/>
      <c r="N71" s="54"/>
      <c r="O71" s="54"/>
    </row>
    <row r="72" spans="1:15" ht="18">
      <c r="A72" s="54"/>
      <c r="B72" s="54"/>
      <c r="C72" s="54"/>
      <c r="D72" s="54"/>
      <c r="E72" s="57"/>
      <c r="F72" s="54"/>
      <c r="G72" s="54"/>
      <c r="H72" s="54"/>
      <c r="I72" s="54"/>
      <c r="J72" s="60"/>
      <c r="K72" s="60"/>
      <c r="L72" s="60"/>
      <c r="M72" s="54"/>
      <c r="N72" s="54"/>
      <c r="O72" s="54"/>
    </row>
    <row r="73" spans="1:15" ht="18">
      <c r="A73" s="54"/>
      <c r="B73" s="54"/>
      <c r="C73" s="54"/>
      <c r="D73" s="54"/>
      <c r="E73" s="57"/>
      <c r="F73" s="54"/>
      <c r="G73" s="54"/>
      <c r="H73" s="54"/>
      <c r="I73" s="54"/>
      <c r="J73" s="60"/>
      <c r="K73" s="60"/>
      <c r="L73" s="60"/>
      <c r="M73" s="54"/>
      <c r="N73" s="54"/>
      <c r="O73" s="54"/>
    </row>
    <row r="74" spans="1:15" ht="18">
      <c r="A74" s="54"/>
      <c r="B74" s="54"/>
      <c r="C74" s="54"/>
      <c r="D74" s="54"/>
      <c r="E74" s="57"/>
      <c r="F74" s="54"/>
      <c r="G74" s="54"/>
      <c r="H74" s="54"/>
      <c r="I74" s="54"/>
      <c r="J74" s="60"/>
      <c r="K74" s="60"/>
      <c r="L74" s="60"/>
      <c r="M74" s="54"/>
      <c r="N74" s="54"/>
      <c r="O74" s="54"/>
    </row>
    <row r="75" spans="1:15" ht="18">
      <c r="A75" s="54"/>
      <c r="B75" s="54"/>
      <c r="C75" s="54"/>
      <c r="D75" s="54"/>
      <c r="E75" s="57"/>
      <c r="F75" s="54"/>
      <c r="G75" s="54"/>
      <c r="H75" s="54"/>
      <c r="I75" s="54"/>
      <c r="J75" s="60"/>
      <c r="K75" s="60"/>
      <c r="L75" s="60"/>
      <c r="M75" s="54"/>
      <c r="N75" s="54"/>
      <c r="O75" s="54"/>
    </row>
    <row r="76" spans="1:15" ht="18">
      <c r="A76" s="54"/>
      <c r="B76" s="54"/>
      <c r="C76" s="54"/>
      <c r="D76" s="54"/>
      <c r="E76" s="57"/>
      <c r="F76" s="54"/>
      <c r="G76" s="54"/>
      <c r="H76" s="54"/>
      <c r="I76" s="54"/>
      <c r="J76" s="60"/>
      <c r="K76" s="60"/>
      <c r="L76" s="60"/>
      <c r="M76" s="54"/>
      <c r="N76" s="54"/>
      <c r="O76" s="54"/>
    </row>
    <row r="77" spans="1:15" ht="18">
      <c r="A77" s="54"/>
      <c r="B77" s="54"/>
      <c r="C77" s="54"/>
      <c r="D77" s="54"/>
      <c r="E77" s="57"/>
      <c r="F77" s="54"/>
      <c r="G77" s="54"/>
      <c r="H77" s="54"/>
      <c r="I77" s="54"/>
      <c r="J77" s="60"/>
      <c r="K77" s="60"/>
      <c r="L77" s="60"/>
      <c r="M77" s="54"/>
      <c r="N77" s="54"/>
      <c r="O77" s="54"/>
    </row>
    <row r="78" spans="1:15" ht="18">
      <c r="A78" s="54"/>
      <c r="B78" s="54"/>
      <c r="C78" s="54"/>
      <c r="D78" s="54"/>
      <c r="E78" s="57"/>
      <c r="F78" s="54"/>
      <c r="G78" s="54"/>
      <c r="H78" s="54"/>
      <c r="I78" s="54"/>
      <c r="J78" s="60"/>
      <c r="K78" s="60"/>
      <c r="L78" s="60"/>
      <c r="M78" s="54"/>
      <c r="N78" s="54"/>
      <c r="O78" s="54"/>
    </row>
    <row r="79" spans="1:15" ht="18">
      <c r="A79" s="54"/>
      <c r="B79" s="54"/>
      <c r="C79" s="54"/>
      <c r="D79" s="54"/>
      <c r="E79" s="57"/>
      <c r="F79" s="54"/>
      <c r="G79" s="54"/>
      <c r="H79" s="54"/>
      <c r="I79" s="54"/>
      <c r="J79" s="60"/>
      <c r="K79" s="60"/>
      <c r="L79" s="60"/>
      <c r="M79" s="54"/>
      <c r="N79" s="54"/>
      <c r="O79" s="54"/>
    </row>
    <row r="80" spans="1:15" ht="18">
      <c r="A80" s="54"/>
      <c r="B80" s="54"/>
      <c r="C80" s="54"/>
      <c r="D80" s="54"/>
      <c r="E80" s="57"/>
      <c r="F80" s="54"/>
      <c r="G80" s="54"/>
      <c r="H80" s="54"/>
      <c r="I80" s="54"/>
      <c r="J80" s="60"/>
      <c r="K80" s="60"/>
      <c r="L80" s="60"/>
      <c r="M80" s="54"/>
      <c r="N80" s="54"/>
      <c r="O80" s="54"/>
    </row>
    <row r="81" spans="1:15" ht="18">
      <c r="A81" s="54"/>
      <c r="B81" s="54"/>
      <c r="C81" s="54"/>
      <c r="D81" s="54"/>
      <c r="E81" s="57"/>
      <c r="F81" s="54"/>
      <c r="G81" s="54"/>
      <c r="H81" s="54"/>
      <c r="I81" s="54"/>
      <c r="J81" s="60"/>
      <c r="K81" s="60"/>
      <c r="L81" s="60"/>
      <c r="M81" s="54"/>
      <c r="N81" s="54"/>
      <c r="O81" s="54"/>
    </row>
    <row r="82" spans="1:15" ht="17.25">
      <c r="A82" s="54"/>
      <c r="B82" s="54"/>
      <c r="G82" s="54"/>
      <c r="H82" s="54"/>
      <c r="I82" s="54"/>
      <c r="J82" s="60"/>
      <c r="K82" s="60"/>
      <c r="L82" s="60"/>
      <c r="M82" s="54"/>
      <c r="N82" s="54"/>
      <c r="O82" s="54"/>
    </row>
    <row r="83" spans="1:15" ht="17.25">
      <c r="A83" s="54"/>
      <c r="B83" s="54"/>
      <c r="G83" s="54"/>
      <c r="H83" s="54"/>
      <c r="I83" s="54"/>
      <c r="J83" s="60"/>
      <c r="K83" s="60"/>
      <c r="L83" s="60"/>
      <c r="M83" s="54"/>
      <c r="N83" s="54"/>
      <c r="O83" s="54"/>
    </row>
    <row r="84" spans="1:15" ht="17.25">
      <c r="A84" s="54"/>
      <c r="G84" s="54"/>
      <c r="H84" s="54"/>
      <c r="I84" s="54"/>
      <c r="J84" s="60"/>
      <c r="K84" s="60"/>
      <c r="L84" s="60"/>
      <c r="M84" s="54"/>
      <c r="N84" s="54"/>
      <c r="O84" s="54"/>
    </row>
    <row r="85" spans="1:15" ht="17.25">
      <c r="A85" s="54"/>
      <c r="G85" s="54"/>
      <c r="H85" s="54"/>
      <c r="I85" s="54"/>
      <c r="J85" s="60"/>
      <c r="K85" s="60"/>
      <c r="L85" s="60"/>
      <c r="M85" s="54"/>
      <c r="N85" s="54"/>
      <c r="O85" s="54"/>
    </row>
    <row r="86" spans="1:15" ht="17.25">
      <c r="A86" s="54"/>
      <c r="G86" s="54"/>
      <c r="H86" s="54"/>
      <c r="I86" s="54"/>
      <c r="J86" s="60"/>
      <c r="K86" s="60"/>
      <c r="L86" s="60"/>
      <c r="M86" s="54"/>
      <c r="N86" s="54"/>
      <c r="O86" s="54"/>
    </row>
    <row r="87" spans="7:8" ht="17.25">
      <c r="G87" s="54"/>
      <c r="H87" s="54"/>
    </row>
    <row r="88" spans="7:8" ht="17.25">
      <c r="G88" s="54"/>
      <c r="H88" s="54"/>
    </row>
    <row r="89" spans="7:8" ht="17.25">
      <c r="G89" s="54"/>
      <c r="H89" s="54"/>
    </row>
    <row r="90" spans="7:8" ht="17.25">
      <c r="G90" s="54"/>
      <c r="H90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="125" zoomScaleNormal="125" zoomScalePageLayoutView="0" workbookViewId="0" topLeftCell="A4">
      <selection activeCell="A4" sqref="A4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9" customWidth="1"/>
    <col min="4" max="4" width="56.421875" style="30" customWidth="1"/>
    <col min="5" max="5" width="11.8515625" style="2" customWidth="1"/>
    <col min="6" max="6" width="23.28125" style="17" customWidth="1"/>
    <col min="7" max="7" width="10.140625" style="14" bestFit="1" customWidth="1"/>
    <col min="8" max="8" width="21.421875" style="17" customWidth="1"/>
    <col min="9" max="9" width="7.421875" style="28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7" t="str">
        <f>Tuesday!D1</f>
        <v>AGENDA IG-DEP MEETING</v>
      </c>
      <c r="F1" s="16"/>
      <c r="H1" s="16"/>
    </row>
    <row r="2" spans="3:8" ht="15">
      <c r="C2" s="12"/>
      <c r="D2" s="26">
        <f>Monday!D2+2</f>
        <v>43782</v>
      </c>
      <c r="F2" s="16"/>
      <c r="H2" s="16"/>
    </row>
    <row r="3" spans="3:8" ht="15">
      <c r="C3" s="12"/>
      <c r="D3" s="22"/>
      <c r="F3" s="16"/>
      <c r="H3" s="16"/>
    </row>
    <row r="4" ht="15">
      <c r="I4" s="2"/>
    </row>
    <row r="6" spans="2:9" ht="18">
      <c r="B6" s="90"/>
      <c r="C6" s="91"/>
      <c r="D6" s="84"/>
      <c r="E6" s="86"/>
      <c r="F6" s="86"/>
      <c r="G6" s="85"/>
      <c r="H6" s="67"/>
      <c r="I6" s="2"/>
    </row>
    <row r="7" spans="2:8" ht="18">
      <c r="B7" s="93"/>
      <c r="C7" s="91"/>
      <c r="D7"/>
      <c r="E7" s="86"/>
      <c r="F7" s="86"/>
      <c r="G7" s="85"/>
      <c r="H7" s="92"/>
    </row>
    <row r="8" spans="4:8" ht="18">
      <c r="D8" s="43" t="s">
        <v>77</v>
      </c>
      <c r="E8" s="44"/>
      <c r="F8" s="44"/>
      <c r="G8" s="57">
        <v>60</v>
      </c>
      <c r="H8" s="70">
        <v>0.4375</v>
      </c>
    </row>
    <row r="9" spans="4:8" ht="18">
      <c r="D9" s="45"/>
      <c r="E9" s="46"/>
      <c r="F9" s="46"/>
      <c r="G9" s="80"/>
      <c r="H9" s="70"/>
    </row>
    <row r="11" spans="2:8" ht="18">
      <c r="B11" s="64"/>
      <c r="C11" s="68"/>
      <c r="D11" s="43" t="s">
        <v>67</v>
      </c>
      <c r="E11" s="69"/>
      <c r="F11" s="63"/>
      <c r="G11" s="57">
        <v>60</v>
      </c>
      <c r="H11" s="70">
        <v>0.4791666666666667</v>
      </c>
    </row>
    <row r="12" spans="2:8" ht="36">
      <c r="B12" s="114" t="s">
        <v>139</v>
      </c>
      <c r="C12" s="68"/>
      <c r="D12" s="43" t="s">
        <v>191</v>
      </c>
      <c r="E12" s="69"/>
      <c r="F12" s="115" t="s">
        <v>193</v>
      </c>
      <c r="G12" s="109">
        <v>30</v>
      </c>
      <c r="H12" s="103">
        <v>0.5</v>
      </c>
    </row>
    <row r="13" spans="7:8" ht="18">
      <c r="G13" s="80"/>
      <c r="H13" s="70"/>
    </row>
    <row r="14" spans="7:8" ht="18">
      <c r="G14" s="80"/>
      <c r="H14" s="70"/>
    </row>
    <row r="16" spans="1:9" s="54" customFormat="1" ht="18">
      <c r="A16" s="76"/>
      <c r="B16" s="90">
        <v>3.1</v>
      </c>
      <c r="C16" s="91"/>
      <c r="D16" s="84" t="s">
        <v>27</v>
      </c>
      <c r="E16" s="86"/>
      <c r="F16" s="100" t="s">
        <v>88</v>
      </c>
      <c r="G16" s="85">
        <v>1</v>
      </c>
      <c r="H16" s="67">
        <v>0.5625</v>
      </c>
      <c r="I16" s="74"/>
    </row>
    <row r="17" spans="1:9" s="54" customFormat="1" ht="36">
      <c r="A17" s="76"/>
      <c r="B17" s="90"/>
      <c r="C17" s="91"/>
      <c r="D17" s="84" t="s">
        <v>25</v>
      </c>
      <c r="E17" s="85"/>
      <c r="F17" s="71"/>
      <c r="G17" s="85">
        <v>1</v>
      </c>
      <c r="H17" s="67">
        <f aca="true" t="shared" si="0" ref="H17:H28">H16+TIME(0,G16,0)</f>
        <v>0.5631944444444444</v>
      </c>
      <c r="I17" s="74"/>
    </row>
    <row r="18" spans="1:9" s="54" customFormat="1" ht="18">
      <c r="A18" s="76"/>
      <c r="B18" s="64">
        <f>B16+0.1</f>
        <v>3.2</v>
      </c>
      <c r="C18" s="71"/>
      <c r="D18" s="84" t="s">
        <v>16</v>
      </c>
      <c r="E18" s="85"/>
      <c r="F18" s="86" t="s">
        <v>75</v>
      </c>
      <c r="G18" s="85">
        <v>2</v>
      </c>
      <c r="H18" s="67">
        <f t="shared" si="0"/>
        <v>0.5638888888888889</v>
      </c>
      <c r="I18" s="74"/>
    </row>
    <row r="19" spans="1:15" ht="31.5">
      <c r="A19" s="54"/>
      <c r="B19" s="64">
        <f aca="true" t="shared" si="1" ref="B19:B27">B18+0.1</f>
        <v>3.3000000000000003</v>
      </c>
      <c r="C19" s="65"/>
      <c r="D19" s="66" t="s">
        <v>117</v>
      </c>
      <c r="E19" s="95">
        <v>353</v>
      </c>
      <c r="F19" s="99" t="s">
        <v>103</v>
      </c>
      <c r="G19" s="104">
        <v>20</v>
      </c>
      <c r="H19" s="103">
        <f>H18+TIME(0,G18,0)</f>
        <v>0.5652777777777778</v>
      </c>
      <c r="I19" s="54"/>
      <c r="J19" s="60"/>
      <c r="K19" s="60"/>
      <c r="L19" s="60"/>
      <c r="M19" s="54"/>
      <c r="N19" s="54"/>
      <c r="O19" s="54"/>
    </row>
    <row r="20" spans="1:15" s="24" customFormat="1" ht="36">
      <c r="A20" s="72"/>
      <c r="B20" s="64">
        <f>B19+0.1</f>
        <v>3.4000000000000004</v>
      </c>
      <c r="C20" s="65"/>
      <c r="D20" s="66" t="s">
        <v>120</v>
      </c>
      <c r="E20" s="95">
        <v>352</v>
      </c>
      <c r="F20" s="99" t="s">
        <v>106</v>
      </c>
      <c r="G20" s="57">
        <v>15</v>
      </c>
      <c r="H20" s="67">
        <f>H19+TIME(0,G19,0)</f>
        <v>0.5791666666666666</v>
      </c>
      <c r="I20" s="72"/>
      <c r="J20" s="73"/>
      <c r="K20" s="73"/>
      <c r="L20" s="73"/>
      <c r="M20" s="72"/>
      <c r="N20" s="72"/>
      <c r="O20" s="72"/>
    </row>
    <row r="21" spans="1:15" s="24" customFormat="1" ht="18">
      <c r="A21" s="72"/>
      <c r="B21" s="64">
        <f t="shared" si="1"/>
        <v>3.5000000000000004</v>
      </c>
      <c r="C21" s="65"/>
      <c r="G21" s="63">
        <v>15</v>
      </c>
      <c r="H21" s="67">
        <f>H20+TIME(0,G20,0)</f>
        <v>0.5895833333333332</v>
      </c>
      <c r="I21" s="72"/>
      <c r="J21" s="73"/>
      <c r="K21" s="73"/>
      <c r="L21" s="73"/>
      <c r="M21" s="72"/>
      <c r="N21" s="72"/>
      <c r="O21" s="72"/>
    </row>
    <row r="22" spans="1:15" s="24" customFormat="1" ht="36">
      <c r="A22" s="72"/>
      <c r="B22" s="64">
        <f t="shared" si="1"/>
        <v>3.6000000000000005</v>
      </c>
      <c r="C22" s="91"/>
      <c r="D22" s="84" t="s">
        <v>112</v>
      </c>
      <c r="E22" s="96" t="s">
        <v>194</v>
      </c>
      <c r="F22" s="86" t="s">
        <v>100</v>
      </c>
      <c r="G22" s="86">
        <v>20</v>
      </c>
      <c r="H22" s="67">
        <f>H21+TIME(0,G21,0)</f>
        <v>0.5999999999999999</v>
      </c>
      <c r="I22" s="72"/>
      <c r="J22" s="73"/>
      <c r="K22" s="73"/>
      <c r="L22" s="73"/>
      <c r="M22" s="72"/>
      <c r="N22" s="72"/>
      <c r="O22" s="72"/>
    </row>
    <row r="23" spans="1:15" s="24" customFormat="1" ht="54">
      <c r="A23" s="72"/>
      <c r="B23" s="64">
        <f t="shared" si="1"/>
        <v>3.7000000000000006</v>
      </c>
      <c r="C23" s="91"/>
      <c r="D23" s="84" t="s">
        <v>113</v>
      </c>
      <c r="E23" s="96"/>
      <c r="F23" s="86" t="s">
        <v>100</v>
      </c>
      <c r="G23" s="86">
        <v>40</v>
      </c>
      <c r="H23" s="67">
        <f t="shared" si="0"/>
        <v>0.6138888888888887</v>
      </c>
      <c r="I23" s="72"/>
      <c r="J23" s="73"/>
      <c r="K23" s="73"/>
      <c r="L23" s="73"/>
      <c r="M23" s="72"/>
      <c r="N23" s="72"/>
      <c r="O23" s="72"/>
    </row>
    <row r="24" spans="1:9" s="54" customFormat="1" ht="36">
      <c r="A24" s="76"/>
      <c r="B24" s="64">
        <f t="shared" si="1"/>
        <v>3.8000000000000007</v>
      </c>
      <c r="C24" s="91"/>
      <c r="D24" s="84" t="s">
        <v>114</v>
      </c>
      <c r="E24" s="96"/>
      <c r="F24" s="86" t="s">
        <v>100</v>
      </c>
      <c r="G24" s="86">
        <v>20</v>
      </c>
      <c r="H24" s="67">
        <f t="shared" si="0"/>
        <v>0.6416666666666665</v>
      </c>
      <c r="I24" s="74"/>
    </row>
    <row r="25" spans="1:15" s="24" customFormat="1" ht="18">
      <c r="A25" s="72"/>
      <c r="B25" s="64">
        <f t="shared" si="1"/>
        <v>3.900000000000001</v>
      </c>
      <c r="C25" s="91"/>
      <c r="D25" s="84" t="s">
        <v>109</v>
      </c>
      <c r="E25" s="96" t="s">
        <v>195</v>
      </c>
      <c r="F25" s="86" t="s">
        <v>100</v>
      </c>
      <c r="G25" s="86">
        <v>10</v>
      </c>
      <c r="H25" s="67">
        <f t="shared" si="0"/>
        <v>0.6555555555555553</v>
      </c>
      <c r="I25" s="72"/>
      <c r="J25" s="73"/>
      <c r="K25" s="73"/>
      <c r="L25" s="73"/>
      <c r="M25" s="72"/>
      <c r="N25" s="72"/>
      <c r="O25" s="72"/>
    </row>
    <row r="26" spans="1:9" s="54" customFormat="1" ht="18">
      <c r="A26" s="76"/>
      <c r="B26" s="64">
        <f t="shared" si="1"/>
        <v>4.000000000000001</v>
      </c>
      <c r="C26" s="91"/>
      <c r="D26" s="84" t="s">
        <v>78</v>
      </c>
      <c r="E26" s="94"/>
      <c r="F26" s="86" t="s">
        <v>75</v>
      </c>
      <c r="G26" s="86">
        <v>5</v>
      </c>
      <c r="H26" s="67">
        <f t="shared" si="0"/>
        <v>0.6624999999999998</v>
      </c>
      <c r="I26" s="74"/>
    </row>
    <row r="27" spans="1:9" s="54" customFormat="1" ht="18">
      <c r="A27" s="76"/>
      <c r="B27" s="64">
        <f t="shared" si="1"/>
        <v>4.1000000000000005</v>
      </c>
      <c r="C27" s="91"/>
      <c r="D27" s="84" t="s">
        <v>74</v>
      </c>
      <c r="E27" s="84"/>
      <c r="F27" s="100" t="s">
        <v>88</v>
      </c>
      <c r="G27" s="86">
        <v>1</v>
      </c>
      <c r="H27" s="67">
        <f t="shared" si="0"/>
        <v>0.665972222222222</v>
      </c>
      <c r="I27" s="74"/>
    </row>
    <row r="28" spans="1:9" s="54" customFormat="1" ht="18">
      <c r="A28" s="76"/>
      <c r="B28" s="93"/>
      <c r="C28" s="91"/>
      <c r="D28"/>
      <c r="E28" s="86"/>
      <c r="F28" s="86"/>
      <c r="G28" s="85"/>
      <c r="H28" s="67">
        <f t="shared" si="0"/>
        <v>0.6666666666666664</v>
      </c>
      <c r="I28" s="74"/>
    </row>
    <row r="33" spans="4:8" ht="22.5">
      <c r="D33" s="49" t="s">
        <v>79</v>
      </c>
      <c r="E33" s="50"/>
      <c r="F33" s="51"/>
      <c r="G33" s="52"/>
      <c r="H33" s="53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F13" sqref="F13"/>
    </sheetView>
  </sheetViews>
  <sheetFormatPr defaultColWidth="9.140625" defaultRowHeight="12.75"/>
  <cols>
    <col min="1" max="1" width="2.57421875" style="76" customWidth="1"/>
    <col min="2" max="2" width="7.140625" style="76" customWidth="1"/>
    <col min="3" max="3" width="2.421875" style="76" customWidth="1"/>
    <col min="4" max="4" width="51.00390625" style="54" customWidth="1"/>
    <col min="5" max="5" width="10.421875" style="60" customWidth="1"/>
    <col min="6" max="6" width="28.00390625" style="60" customWidth="1"/>
    <col min="7" max="7" width="8.421875" style="57" customWidth="1"/>
    <col min="8" max="8" width="17.421875" style="60" customWidth="1"/>
    <col min="9" max="9" width="6.421875" style="74" customWidth="1"/>
    <col min="10" max="10" width="19.421875" style="54" customWidth="1"/>
    <col min="11" max="11" width="11.421875" style="54" bestFit="1" customWidth="1"/>
    <col min="12" max="12" width="15.421875" style="54" bestFit="1" customWidth="1"/>
    <col min="13" max="16384" width="9.140625" style="54" customWidth="1"/>
  </cols>
  <sheetData>
    <row r="1" spans="1:8" ht="18">
      <c r="A1" s="56"/>
      <c r="B1" s="56"/>
      <c r="C1" s="56"/>
      <c r="D1" s="27" t="str">
        <f>Tuesday!D1</f>
        <v>AGENDA IG-DEP MEETING</v>
      </c>
      <c r="E1" s="59"/>
      <c r="F1" s="59"/>
      <c r="H1" s="59"/>
    </row>
    <row r="2" spans="1:8" ht="18">
      <c r="A2" s="56"/>
      <c r="B2" s="56"/>
      <c r="C2" s="56"/>
      <c r="D2" s="61">
        <f>Monday!D2+3</f>
        <v>43783</v>
      </c>
      <c r="E2" s="59"/>
      <c r="F2" s="59"/>
      <c r="H2" s="59"/>
    </row>
    <row r="3" spans="1:8" ht="18">
      <c r="A3" s="56"/>
      <c r="B3" s="56"/>
      <c r="C3" s="56"/>
      <c r="D3" s="75"/>
      <c r="E3" s="59"/>
      <c r="F3" s="59"/>
      <c r="H3" s="59"/>
    </row>
    <row r="4" spans="1:9" ht="18">
      <c r="A4" s="54"/>
      <c r="I4" s="63"/>
    </row>
    <row r="17" ht="18">
      <c r="D17" s="71"/>
    </row>
    <row r="21" spans="2:8" ht="18">
      <c r="B21" s="54"/>
      <c r="C21" s="54"/>
      <c r="D21" s="66"/>
      <c r="E21" s="57"/>
      <c r="F21" s="54"/>
      <c r="G21" s="54"/>
      <c r="H21" s="67"/>
    </row>
    <row r="22" spans="4:8" ht="18">
      <c r="D22" s="43" t="s">
        <v>26</v>
      </c>
      <c r="E22" s="77"/>
      <c r="F22" s="77"/>
      <c r="G22" s="57">
        <v>120</v>
      </c>
      <c r="H22" s="70">
        <v>0.7708333333333334</v>
      </c>
    </row>
    <row r="23" spans="4:8" ht="18">
      <c r="D23" s="78"/>
      <c r="E23" s="79"/>
      <c r="F23" s="79"/>
      <c r="G23" s="80"/>
      <c r="H23" s="7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2019-11-10T18:16:22Z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