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5280" tabRatio="527" firstSheet="1" activeTab="4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<sst xmlns="http://schemas.openxmlformats.org/spreadsheetml/2006/main" count="356" uniqueCount="239">
  <si>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</si>
  <si>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</si>
  <si>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</si>
  <si>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</si>
  <si>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</si>
  <si>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</si>
  <si>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</si>
  <si>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</si>
  <si>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</si>
  <si>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</si>
  <si>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</si>
  <si>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</si>
  <si>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</si>
  <si>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</si>
  <si>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</si>
  <si>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</si>
  <si>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</si>
  <si>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</si>
  <si>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</si>
  <si>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</si>
  <si>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</si>
  <si>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</si>
  <si>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</si>
  <si>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</si>
  <si>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</si>
  <si>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</si>
  <si>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</si>
  <si>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</si>
  <si>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</si>
  <si>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</si>
  <si>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</si>
  <si>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</si>
  <si>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</si>
  <si>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</si>
  <si>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</si>
  <si>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</si>
  <si>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</si>
  <si>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</si>
  <si>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</si>
  <si>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</si>
  <si>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</si>
  <si>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</si>
  <si>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</si>
  <si>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</si>
  <si>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</si>
  <si>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</si>
  <si>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</si>
  <si>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</si>
  <si>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</si>
  <si>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</si>
  <si>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</si>
  <si>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</si>
  <si>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</si>
  <si>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</si>
  <si>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</si>
  <si>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</si>
  <si>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</si>
  <si>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</si>
  <si>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</si>
  <si>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</si>
  <si>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</si>
  <si>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</si>
  <si>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</si>
  <si>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</si>
  <si>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</si>
  <si>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</si>
  <si>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</si>
  <si>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</si>
  <si>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</si>
  <si>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</si>
  <si>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</si>
  <si>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</si>
  <si>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</si>
  <si>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</si>
  <si>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</si>
  <si>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</si>
  <si>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</si>
  <si>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</si>
  <si>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</si>
  <si>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</si>
  <si>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</si>
  <si>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</si>
  <si>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</si>
  <si>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</si>
  <si>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</si>
  <si>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</si>
  <si>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</si>
  <si>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</si>
  <si>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</si>
  <si>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</si>
  <si>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</si>
  <si>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</si>
  <si>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</si>
  <si>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</si>
  <si>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</si>
  <si>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</si>
  <si>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</si>
  <si>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</si>
  <si>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</si>
  <si>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</si>
  <si>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</si>
  <si>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TG4r DMT</t>
  </si>
  <si>
    <t>IG THZ</t>
  </si>
  <si>
    <t>Interest Group-Terahertz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</si>
  <si>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</si>
  <si>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</si>
  <si>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</si>
  <si>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</si>
  <si>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</si>
  <si>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</si>
  <si>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</si>
  <si>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</si>
  <si>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</si>
  <si>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</si>
  <si>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</si>
  <si>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</si>
  <si>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</si>
  <si>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</si>
  <si>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</si>
  <si>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</si>
  <si>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</si>
  <si>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</si>
  <si>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</si>
  <si>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</si>
  <si>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</si>
  <si>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</si>
  <si>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IG HRRC</t>
  </si>
  <si>
    <t>802.15 Wireless Next Generation Standing Committee</t>
  </si>
  <si>
    <t>IG GUIDE</t>
  </si>
  <si>
    <t>IG Guide</t>
  </si>
  <si>
    <t>slots</t>
  </si>
  <si>
    <t>Opening report</t>
  </si>
  <si>
    <t>Recess</t>
  </si>
  <si>
    <t>TG7m OWC</t>
  </si>
  <si>
    <t>SC-TE</t>
  </si>
  <si>
    <t>Technical Editors Standing Committee</t>
  </si>
  <si>
    <t>TG7m REVa OWC</t>
  </si>
  <si>
    <t>Iterate PAR and CSD</t>
  </si>
  <si>
    <t>Form SG</t>
  </si>
  <si>
    <t>CLOSING 802 EC MEETING</t>
  </si>
  <si>
    <t>Preparation for SG phase</t>
  </si>
  <si>
    <t>802.15 AC Meeting</t>
  </si>
  <si>
    <t>SC IETF</t>
  </si>
  <si>
    <t>TG12 ULI</t>
  </si>
  <si>
    <t>Task Group- Upper Layer Interface (ULI) for 15.4</t>
  </si>
  <si>
    <t>July 29, 2016</t>
  </si>
  <si>
    <t>TG7m OCC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</si>
  <si>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</si>
  <si>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</si>
  <si>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</si>
  <si>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</si>
  <si>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Task Group-15.7 REV1-Optical Wireless Communications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</si>
  <si>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</si>
  <si>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</si>
  <si>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</si>
  <si>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</si>
  <si>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</si>
  <si>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CR/BR</t>
  </si>
  <si>
    <t>IG -VAT</t>
  </si>
  <si>
    <t xml:space="preserve"> SC-Tech Editors</t>
  </si>
  <si>
    <t>Evaluate presentations and align current CSD and PAR drafts</t>
  </si>
  <si>
    <t>Rn 2
30 CR</t>
  </si>
  <si>
    <t>Rm 3
20 BR or CR</t>
  </si>
  <si>
    <t>Rm 4
16 BR</t>
  </si>
  <si>
    <t>CONTINENTAL BREAKFAST</t>
  </si>
  <si>
    <t>802 EC MTG
EC RM</t>
  </si>
  <si>
    <t>VAT
IG</t>
  </si>
  <si>
    <t>TG12
ULI</t>
  </si>
  <si>
    <t>TG13 MG OWC</t>
  </si>
  <si>
    <t>802.15 WG Opening Plenary
ROOM 1</t>
  </si>
  <si>
    <t>802.15 WG Midweek
ROOM 1</t>
  </si>
  <si>
    <t>LUNCH ON YOUR OWN</t>
  </si>
  <si>
    <t>SC-M 
Rules/
COR1</t>
  </si>
  <si>
    <t xml:space="preserve">Social
</t>
  </si>
  <si>
    <t>802.15 WG CLOSING
ROOM 1</t>
  </si>
  <si>
    <t>Task Group-Multi Gigabit/sec Optical Wireless Communications</t>
  </si>
  <si>
    <t>Slots
Requested</t>
  </si>
  <si>
    <t>Slots
Assigned</t>
  </si>
  <si>
    <t xml:space="preserve">Revise draft PAR and CSD </t>
  </si>
  <si>
    <t>Mid-week WNG Presenation Review</t>
  </si>
  <si>
    <t>Overview of IG DEP activity</t>
  </si>
  <si>
    <t>176r1</t>
  </si>
  <si>
    <t>Review WNG presentations</t>
  </si>
  <si>
    <t>Uniqueness and difference of this project</t>
  </si>
  <si>
    <t>398, 399</t>
  </si>
  <si>
    <t>USA</t>
  </si>
  <si>
    <t>Rm 1
70 CR</t>
  </si>
  <si>
    <t xml:space="preserve">TG4md REV
</t>
  </si>
  <si>
    <t>Review of FFPJ</t>
  </si>
  <si>
    <t>Review WNG in July presentation #1; Demand of Highly Reliable Wireless Network and Future Vision for Car Manufacturing Line in Factory</t>
  </si>
  <si>
    <t>Review WNG in July presentation #2; On the way to Industry 4.0</t>
  </si>
  <si>
    <t>Recess</t>
  </si>
  <si>
    <t>Ryuji Kohno</t>
  </si>
  <si>
    <t>all</t>
  </si>
  <si>
    <t>Discussion</t>
  </si>
  <si>
    <t>420r1</t>
  </si>
  <si>
    <t>16-290r1</t>
  </si>
  <si>
    <t>all</t>
  </si>
  <si>
    <t>Review of minutes of last meeting in July</t>
  </si>
  <si>
    <t>Update of focused potential applications and technical requirement</t>
  </si>
  <si>
    <t>557r5</t>
  </si>
  <si>
    <t>Marech-2018-agenda</t>
  </si>
  <si>
    <t>15-18-0000-00</t>
  </si>
  <si>
    <t>113th IEEE 802.15 WSN MEETING</t>
  </si>
  <si>
    <t>Hyatt Regency O'Hare</t>
  </si>
  <si>
    <t>Rosemont, IL, USA</t>
  </si>
  <si>
    <t xml:space="preserve">TG10a RMA </t>
  </si>
  <si>
    <t xml:space="preserve">IG15.4z EiR
</t>
  </si>
  <si>
    <t>IG15.4x FANE</t>
  </si>
  <si>
    <t>SG15.4y SECN</t>
  </si>
  <si>
    <t>SG15.4w LPWA</t>
  </si>
  <si>
    <t>Tutorial 1</t>
  </si>
  <si>
    <t>Tutorial 2</t>
  </si>
  <si>
    <t>SG15.4w</t>
  </si>
  <si>
    <t>LOW POWER WIDE AREA (LPWA)</t>
  </si>
  <si>
    <t>IG15.4x</t>
  </si>
  <si>
    <t>FIELD AREA NETWORK ENHANCEMENT (FANE)</t>
  </si>
  <si>
    <t>SG15.4y</t>
  </si>
  <si>
    <t>SECURITY NEXT GENERATION (SECN)</t>
  </si>
  <si>
    <t>IG15.4z</t>
  </si>
  <si>
    <t>Enhanced IR-UWB Ranging (EIR)</t>
  </si>
  <si>
    <t>tG10a RMA</t>
  </si>
  <si>
    <t>Task Group- Amendment to add routing modes</t>
  </si>
  <si>
    <t>SG15.4x FANE</t>
  </si>
  <si>
    <t>IG15.4z ELR</t>
  </si>
  <si>
    <t xml:space="preserve">TG4md </t>
  </si>
  <si>
    <t>TG10a RMA</t>
  </si>
  <si>
    <t>TG13 MGOWC</t>
  </si>
  <si>
    <t>SC-M / RULES</t>
  </si>
  <si>
    <t>R3</t>
  </si>
  <si>
    <t>SG4w LPWA</t>
  </si>
  <si>
    <t xml:space="preserve">Presentation on usecase 1: Dependable wireless feedback controlling schemes considering errors and delay in sensing data and controlling command packets
</t>
  </si>
  <si>
    <t xml:space="preserve">Presentation on usecase 2: An Adaptive Control System for Anesthesia during Surgery Operation Using Model Predictive Control of Anesthetic Effects
</t>
  </si>
  <si>
    <t xml:space="preserve">Presentation on dependable MAC 1: A dependable MAC protocol matched to bi-directional transmission in WBAN
</t>
  </si>
  <si>
    <t>Presentation on dependable MAC 2: Superframe controlling scheme based on IEEE802.15.6 for dependable WBAN</t>
  </si>
  <si>
    <t>Satoshi Seimiya, Ryuji Kohno</t>
  </si>
  <si>
    <t>Yoshitomo Sakuma, Ryuji Kohno</t>
  </si>
  <si>
    <t>Toshikuni Miyazaki, Ryuji Kohno</t>
  </si>
  <si>
    <t>Tomohiro Fukuya, Ryuji Kohno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</si>
</sst>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</numFmts>
  <fonts count="17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6"/>
      <name val="ＭＳ Ｐゴシック"/>
      <family val="3"/>
    </font>
    <font>
      <b/>
      <sz val="11"/>
      <color indexed="60"/>
      <name val="Arial"/>
      <family val="2"/>
    </font>
    <font>
      <b/>
      <sz val="9"/>
      <color indexed="13"/>
      <name val="Arial"/>
      <family val="2"/>
    </font>
    <font>
      <b/>
      <sz val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9.5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99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9"/>
      <color rgb="FFCC0099"/>
      <name val="Arial"/>
      <family val="2"/>
    </font>
    <font>
      <b/>
      <sz val="8"/>
      <color theme="0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0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59996342659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20" fillId="0" borderId="0">
      <alignment/>
      <protection/>
    </xf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26" borderId="1" applyNumberFormat="0" applyAlignment="0" applyProtection="0"/>
    <xf numFmtId="0" fontId="126" fillId="27" borderId="0" applyNumberFormat="0" applyBorder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8" fillId="0" borderId="3" applyNumberFormat="0" applyFill="0" applyAlignment="0" applyProtection="0"/>
    <xf numFmtId="0" fontId="129" fillId="29" borderId="0" applyNumberFormat="0" applyBorder="0" applyAlignment="0" applyProtection="0"/>
    <xf numFmtId="0" fontId="130" fillId="30" borderId="4" applyNumberFormat="0" applyAlignment="0" applyProtection="0"/>
    <xf numFmtId="0" fontId="13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32" fillId="0" borderId="5" applyNumberFormat="0" applyFill="0" applyAlignment="0" applyProtection="0"/>
    <xf numFmtId="0" fontId="133" fillId="0" borderId="6" applyNumberFormat="0" applyFill="0" applyAlignment="0" applyProtection="0"/>
    <xf numFmtId="0" fontId="134" fillId="0" borderId="7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8" applyNumberFormat="0" applyFill="0" applyAlignment="0" applyProtection="0"/>
    <xf numFmtId="0" fontId="136" fillId="30" borderId="9" applyNumberFormat="0" applyAlignment="0" applyProtection="0"/>
    <xf numFmtId="0" fontId="13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38" fillId="31" borderId="4" applyNumberFormat="0" applyAlignment="0" applyProtection="0"/>
    <xf numFmtId="0" fontId="139" fillId="0" borderId="0" applyNumberFormat="0" applyFill="0" applyBorder="0" applyAlignment="0" applyProtection="0"/>
    <xf numFmtId="0" fontId="140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141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42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43" fillId="0" borderId="0" xfId="38" applyNumberFormat="1" applyFont="1" applyAlignment="1">
      <alignment horizontal="left" readingOrder="1"/>
      <protection/>
    </xf>
    <xf numFmtId="208" fontId="143" fillId="0" borderId="0" xfId="38" applyNumberFormat="1" applyFont="1" applyAlignment="1">
      <alignment horizontal="left" readingOrder="1"/>
      <protection/>
    </xf>
    <xf numFmtId="0" fontId="143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44" fillId="0" borderId="0" xfId="38" applyFont="1" applyAlignment="1">
      <alignment horizontal="left" readingOrder="1"/>
      <protection/>
    </xf>
    <xf numFmtId="0" fontId="143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206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211" fontId="12" fillId="0" borderId="0" xfId="38" applyNumberFormat="1" applyFont="1" applyAlignment="1" applyProtection="1">
      <alignment horizontal="center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145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46" fillId="0" borderId="0" xfId="38" applyFont="1" applyAlignment="1">
      <alignment wrapText="1"/>
      <protection/>
    </xf>
    <xf numFmtId="0" fontId="147" fillId="0" borderId="0" xfId="38" applyFont="1" applyAlignment="1">
      <alignment horizontal="center"/>
      <protection/>
    </xf>
    <xf numFmtId="0" fontId="148" fillId="0" borderId="0" xfId="38" applyFont="1">
      <alignment/>
      <protection/>
    </xf>
    <xf numFmtId="0" fontId="148" fillId="0" borderId="0" xfId="38" applyFont="1" applyAlignment="1">
      <alignment horizontal="center"/>
      <protection/>
    </xf>
    <xf numFmtId="0" fontId="149" fillId="0" borderId="0" xfId="0" applyFont="1" applyAlignment="1">
      <alignment/>
    </xf>
    <xf numFmtId="0" fontId="150" fillId="0" borderId="0" xfId="0" applyFont="1" applyAlignment="1">
      <alignment horizontal="left" vertical="top" wrapText="1" indent="4"/>
    </xf>
    <xf numFmtId="0" fontId="12" fillId="0" borderId="0" xfId="38" applyFont="1" applyAlignment="1">
      <alignment horizontal="center" vertical="center"/>
      <protection/>
    </xf>
    <xf numFmtId="206" fontId="12" fillId="0" borderId="0" xfId="38" applyNumberFormat="1" applyFont="1" applyAlignment="1" quotePrefix="1">
      <alignment vertical="center"/>
      <protection/>
    </xf>
    <xf numFmtId="0" fontId="12" fillId="0" borderId="0" xfId="38" applyFont="1" applyAlignment="1">
      <alignment horizontal="left" vertical="center"/>
      <protection/>
    </xf>
    <xf numFmtId="0" fontId="14" fillId="0" borderId="0" xfId="38" applyFont="1" applyAlignment="1">
      <alignment vertical="center" wrapText="1"/>
      <protection/>
    </xf>
    <xf numFmtId="0" fontId="12" fillId="0" borderId="0" xfId="38" applyFont="1" applyAlignment="1">
      <alignment horizontal="center" vertical="center" wrapText="1"/>
      <protection/>
    </xf>
    <xf numFmtId="0" fontId="151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212" fontId="151" fillId="0" borderId="0" xfId="38" applyNumberFormat="1" applyFont="1" applyAlignment="1">
      <alignment vertical="top" wrapText="1"/>
      <protection/>
    </xf>
    <xf numFmtId="0" fontId="30" fillId="0" borderId="0" xfId="38" applyFont="1">
      <alignment/>
      <protection/>
    </xf>
    <xf numFmtId="0" fontId="31" fillId="0" borderId="0" xfId="38" applyFont="1" applyFill="1" applyAlignment="1">
      <alignment horizontal="left"/>
      <protection/>
    </xf>
    <xf numFmtId="0" fontId="32" fillId="0" borderId="0" xfId="38" applyFont="1" applyAlignment="1">
      <alignment horizontal="left"/>
      <protection/>
    </xf>
    <xf numFmtId="0" fontId="29" fillId="0" borderId="0" xfId="38" applyFont="1" applyAlignment="1">
      <alignment horizontal="center" vertical="top" wrapText="1"/>
      <protection/>
    </xf>
    <xf numFmtId="0" fontId="32" fillId="0" borderId="0" xfId="38" applyFont="1">
      <alignment/>
      <protection/>
    </xf>
    <xf numFmtId="0" fontId="32" fillId="0" borderId="0" xfId="38" applyFont="1" applyAlignment="1">
      <alignment horizontal="center"/>
      <protection/>
    </xf>
    <xf numFmtId="0" fontId="30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9" fillId="0" borderId="0" xfId="38" applyFont="1">
      <alignment/>
      <protection/>
    </xf>
    <xf numFmtId="0" fontId="29" fillId="0" borderId="0" xfId="38" applyFont="1" applyAlignment="1">
      <alignment horizontal="center"/>
      <protection/>
    </xf>
    <xf numFmtId="206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/>
      <protection/>
    </xf>
    <xf numFmtId="0" fontId="33" fillId="0" borderId="0" xfId="38" applyFont="1" applyAlignment="1">
      <alignment vertical="top" wrapText="1"/>
      <protection/>
    </xf>
    <xf numFmtId="211" fontId="29" fillId="0" borderId="0" xfId="38" applyNumberFormat="1" applyFont="1" applyAlignment="1" applyProtection="1">
      <alignment horizontal="center"/>
      <protection/>
    </xf>
    <xf numFmtId="0" fontId="29" fillId="0" borderId="0" xfId="38" applyFont="1" applyAlignment="1">
      <alignment horizontal="left" vertical="center"/>
      <protection/>
    </xf>
    <xf numFmtId="0" fontId="29" fillId="0" borderId="0" xfId="38" applyFont="1" applyAlignment="1">
      <alignment horizontal="center" vertical="center"/>
      <protection/>
    </xf>
    <xf numFmtId="0" fontId="29" fillId="0" borderId="0" xfId="38" applyFont="1" applyAlignment="1">
      <alignment horizontal="center" vertical="center" wrapText="1"/>
      <protection/>
    </xf>
    <xf numFmtId="211" fontId="29" fillId="0" borderId="0" xfId="38" applyNumberFormat="1" applyFont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30" fillId="0" borderId="0" xfId="38" applyFont="1" applyAlignment="1">
      <alignment vertical="top"/>
      <protection/>
    </xf>
    <xf numFmtId="0" fontId="30" fillId="0" borderId="0" xfId="38" applyFont="1" applyAlignment="1">
      <alignment horizontal="center" vertical="top"/>
      <protection/>
    </xf>
    <xf numFmtId="0" fontId="30" fillId="0" borderId="0" xfId="38" applyFont="1" applyAlignment="1">
      <alignment horizontal="left" indent="1"/>
      <protection/>
    </xf>
    <xf numFmtId="14" fontId="31" fillId="33" borderId="0" xfId="38" applyNumberFormat="1" applyFont="1" applyFill="1" applyAlignment="1" applyProtection="1">
      <alignment horizontal="center"/>
      <protection/>
    </xf>
    <xf numFmtId="0" fontId="30" fillId="0" borderId="0" xfId="38" applyFont="1" applyAlignment="1">
      <alignment horizontal="left"/>
      <protection/>
    </xf>
    <xf numFmtId="0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 vertical="top" wrapText="1" indent="1"/>
      <protection/>
    </xf>
    <xf numFmtId="199" fontId="30" fillId="0" borderId="0" xfId="33" applyFont="1" applyAlignment="1">
      <alignment/>
    </xf>
    <xf numFmtId="213" fontId="30" fillId="0" borderId="0" xfId="33" applyNumberFormat="1" applyFont="1" applyAlignment="1">
      <alignment/>
    </xf>
    <xf numFmtId="0" fontId="152" fillId="0" borderId="0" xfId="38" applyFont="1" applyAlignment="1">
      <alignment horizontal="center"/>
      <protection/>
    </xf>
    <xf numFmtId="0" fontId="153" fillId="0" borderId="0" xfId="38" applyFont="1">
      <alignment/>
      <protection/>
    </xf>
    <xf numFmtId="0" fontId="153" fillId="0" borderId="0" xfId="38" applyFont="1" applyAlignment="1">
      <alignment horizontal="center"/>
      <protection/>
    </xf>
    <xf numFmtId="0" fontId="152" fillId="0" borderId="0" xfId="38" applyFont="1" applyAlignment="1">
      <alignment horizontal="center" vertical="top" wrapText="1"/>
      <protection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 horizontal="left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38" applyFont="1" applyAlignment="1">
      <alignment horizontal="center" wrapText="1"/>
      <protection/>
    </xf>
    <xf numFmtId="0" fontId="146" fillId="0" borderId="0" xfId="38" applyFont="1" applyAlignment="1">
      <alignment vertical="top" wrapText="1"/>
      <protection/>
    </xf>
    <xf numFmtId="0" fontId="33" fillId="0" borderId="0" xfId="38" applyFont="1" applyAlignment="1">
      <alignment horizontal="center" wrapText="1"/>
      <protection/>
    </xf>
    <xf numFmtId="0" fontId="22" fillId="0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 indent="2"/>
    </xf>
    <xf numFmtId="0" fontId="22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left" vertical="center" indent="2"/>
    </xf>
    <xf numFmtId="0" fontId="24" fillId="35" borderId="13" xfId="0" applyFont="1" applyFill="1" applyBorder="1" applyAlignment="1">
      <alignment horizontal="left" indent="2"/>
    </xf>
    <xf numFmtId="0" fontId="24" fillId="35" borderId="0" xfId="0" applyFont="1" applyFill="1" applyBorder="1" applyAlignment="1">
      <alignment horizontal="left" indent="2"/>
    </xf>
    <xf numFmtId="0" fontId="22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41" fillId="34" borderId="0" xfId="0" applyFont="1" applyFill="1" applyBorder="1" applyAlignment="1">
      <alignment horizontal="left" vertical="center" indent="2"/>
    </xf>
    <xf numFmtId="0" fontId="42" fillId="35" borderId="15" xfId="0" applyFont="1" applyFill="1" applyBorder="1" applyAlignment="1">
      <alignment horizontal="left" vertical="center" indent="2"/>
    </xf>
    <xf numFmtId="0" fontId="42" fillId="35" borderId="0" xfId="0" applyFont="1" applyFill="1" applyBorder="1" applyAlignment="1">
      <alignment horizontal="left" vertical="center" indent="2"/>
    </xf>
    <xf numFmtId="0" fontId="41" fillId="35" borderId="0" xfId="0" applyFont="1" applyFill="1" applyBorder="1" applyAlignment="1">
      <alignment horizontal="left" vertical="center" indent="2"/>
    </xf>
    <xf numFmtId="0" fontId="43" fillId="35" borderId="0" xfId="0" applyFont="1" applyFill="1" applyAlignment="1">
      <alignment horizontal="left" indent="2"/>
    </xf>
    <xf numFmtId="0" fontId="43" fillId="35" borderId="14" xfId="0" applyFont="1" applyFill="1" applyBorder="1" applyAlignment="1">
      <alignment horizontal="left" indent="2"/>
    </xf>
    <xf numFmtId="0" fontId="22" fillId="34" borderId="16" xfId="0" applyFont="1" applyFill="1" applyBorder="1" applyAlignment="1">
      <alignment horizontal="left" vertical="center" indent="2"/>
    </xf>
    <xf numFmtId="0" fontId="22" fillId="35" borderId="17" xfId="0" applyFont="1" applyFill="1" applyBorder="1" applyAlignment="1">
      <alignment vertical="center"/>
    </xf>
    <xf numFmtId="0" fontId="22" fillId="35" borderId="16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left" vertical="center" indent="2"/>
    </xf>
    <xf numFmtId="0" fontId="22" fillId="35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left" vertical="center" indent="2"/>
    </xf>
    <xf numFmtId="0" fontId="22" fillId="36" borderId="0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221" fontId="22" fillId="34" borderId="11" xfId="0" applyNumberFormat="1" applyFont="1" applyFill="1" applyBorder="1" applyAlignment="1">
      <alignment horizontal="center" vertical="center"/>
    </xf>
    <xf numFmtId="221" fontId="22" fillId="34" borderId="0" xfId="0" applyNumberFormat="1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/>
    </xf>
    <xf numFmtId="0" fontId="44" fillId="39" borderId="0" xfId="0" applyFont="1" applyFill="1" applyBorder="1" applyAlignment="1">
      <alignment horizontal="center" vertical="center" wrapText="1"/>
    </xf>
    <xf numFmtId="0" fontId="25" fillId="40" borderId="20" xfId="0" applyFont="1" applyFill="1" applyBorder="1" applyAlignment="1">
      <alignment horizontal="center" vertical="center" wrapText="1"/>
    </xf>
    <xf numFmtId="0" fontId="25" fillId="41" borderId="20" xfId="0" applyFont="1" applyFill="1" applyBorder="1" applyAlignment="1">
      <alignment horizontal="center" vertical="center" wrapText="1"/>
    </xf>
    <xf numFmtId="0" fontId="44" fillId="39" borderId="15" xfId="0" applyFont="1" applyFill="1" applyBorder="1" applyAlignment="1">
      <alignment horizontal="center" vertical="center" wrapText="1"/>
    </xf>
    <xf numFmtId="0" fontId="44" fillId="39" borderId="21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44" fillId="39" borderId="2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45" fillId="42" borderId="22" xfId="0" applyFont="1" applyFill="1" applyBorder="1" applyAlignment="1" quotePrefix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5" fillId="42" borderId="22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5" fillId="42" borderId="15" xfId="0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44" fillId="44" borderId="15" xfId="0" applyFont="1" applyFill="1" applyBorder="1" applyAlignment="1">
      <alignment horizontal="center" vertical="center" wrapText="1"/>
    </xf>
    <xf numFmtId="0" fontId="45" fillId="42" borderId="26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45" fillId="42" borderId="17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5" fillId="45" borderId="2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5" fillId="45" borderId="17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8" fillId="39" borderId="1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 wrapText="1"/>
    </xf>
    <xf numFmtId="0" fontId="44" fillId="39" borderId="16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39" fillId="37" borderId="0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horizontal="center" vertical="center"/>
    </xf>
    <xf numFmtId="0" fontId="154" fillId="46" borderId="11" xfId="0" applyFont="1" applyFill="1" applyBorder="1" applyAlignment="1">
      <alignment vertical="center"/>
    </xf>
    <xf numFmtId="0" fontId="53" fillId="46" borderId="10" xfId="0" applyFont="1" applyFill="1" applyBorder="1" applyAlignment="1">
      <alignment horizontal="left" vertical="center"/>
    </xf>
    <xf numFmtId="0" fontId="36" fillId="46" borderId="10" xfId="0" applyFont="1" applyFill="1" applyBorder="1" applyAlignment="1">
      <alignment horizontal="left" vertical="center"/>
    </xf>
    <xf numFmtId="0" fontId="36" fillId="46" borderId="24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right" vertical="center"/>
    </xf>
    <xf numFmtId="0" fontId="52" fillId="46" borderId="11" xfId="0" applyFont="1" applyFill="1" applyBorder="1" applyAlignment="1">
      <alignment vertical="center"/>
    </xf>
    <xf numFmtId="0" fontId="41" fillId="46" borderId="10" xfId="0" applyFont="1" applyFill="1" applyBorder="1" applyAlignment="1">
      <alignment vertical="center"/>
    </xf>
    <xf numFmtId="0" fontId="46" fillId="46" borderId="10" xfId="0" applyFont="1" applyFill="1" applyBorder="1" applyAlignment="1">
      <alignment vertical="center"/>
    </xf>
    <xf numFmtId="0" fontId="46" fillId="46" borderId="24" xfId="0" applyFont="1" applyFill="1" applyBorder="1" applyAlignment="1">
      <alignment vertical="center"/>
    </xf>
    <xf numFmtId="0" fontId="22" fillId="37" borderId="0" xfId="0" applyFont="1" applyFill="1" applyBorder="1" applyAlignment="1">
      <alignment vertical="center"/>
    </xf>
    <xf numFmtId="0" fontId="155" fillId="37" borderId="0" xfId="0" applyFont="1" applyFill="1" applyBorder="1" applyAlignment="1">
      <alignment horizontal="right" vertical="center"/>
    </xf>
    <xf numFmtId="0" fontId="68" fillId="46" borderId="0" xfId="0" applyFont="1" applyFill="1" applyBorder="1" applyAlignment="1">
      <alignment horizontal="left" vertical="center"/>
    </xf>
    <xf numFmtId="0" fontId="35" fillId="46" borderId="0" xfId="0" applyFont="1" applyFill="1" applyBorder="1" applyAlignment="1">
      <alignment horizontal="left" vertical="center"/>
    </xf>
    <xf numFmtId="0" fontId="35" fillId="46" borderId="23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right" vertical="center"/>
    </xf>
    <xf numFmtId="0" fontId="53" fillId="46" borderId="15" xfId="0" applyFont="1" applyFill="1" applyBorder="1" applyAlignment="1">
      <alignment vertical="center"/>
    </xf>
    <xf numFmtId="0" fontId="52" fillId="46" borderId="0" xfId="0" applyFont="1" applyFill="1" applyBorder="1" applyAlignment="1">
      <alignment vertical="center"/>
    </xf>
    <xf numFmtId="0" fontId="54" fillId="46" borderId="0" xfId="0" applyFont="1" applyFill="1" applyBorder="1" applyAlignment="1">
      <alignment vertical="center"/>
    </xf>
    <xf numFmtId="0" fontId="54" fillId="46" borderId="23" xfId="0" applyFont="1" applyFill="1" applyBorder="1" applyAlignment="1">
      <alignment vertical="center"/>
    </xf>
    <xf numFmtId="0" fontId="156" fillId="46" borderId="15" xfId="0" applyFont="1" applyFill="1" applyBorder="1" applyAlignment="1">
      <alignment horizontal="left" vertical="center"/>
    </xf>
    <xf numFmtId="0" fontId="58" fillId="46" borderId="0" xfId="0" applyFont="1" applyFill="1" applyBorder="1" applyAlignment="1">
      <alignment vertical="center"/>
    </xf>
    <xf numFmtId="0" fontId="55" fillId="46" borderId="0" xfId="0" applyFont="1" applyFill="1" applyBorder="1" applyAlignment="1">
      <alignment horizontal="left" vertical="center"/>
    </xf>
    <xf numFmtId="0" fontId="55" fillId="46" borderId="23" xfId="0" applyFont="1" applyFill="1" applyBorder="1" applyAlignment="1">
      <alignment horizontal="left" vertical="center"/>
    </xf>
    <xf numFmtId="0" fontId="157" fillId="37" borderId="0" xfId="0" applyFont="1" applyFill="1" applyBorder="1" applyAlignment="1">
      <alignment horizontal="right" vertical="center"/>
    </xf>
    <xf numFmtId="0" fontId="157" fillId="46" borderId="15" xfId="0" applyFont="1" applyFill="1" applyBorder="1" applyAlignment="1">
      <alignment vertical="center"/>
    </xf>
    <xf numFmtId="0" fontId="53" fillId="46" borderId="0" xfId="0" applyFont="1" applyFill="1" applyBorder="1" applyAlignment="1">
      <alignment vertical="center"/>
    </xf>
    <xf numFmtId="0" fontId="36" fillId="46" borderId="0" xfId="0" applyFont="1" applyFill="1" applyBorder="1" applyAlignment="1">
      <alignment vertical="center"/>
    </xf>
    <xf numFmtId="0" fontId="36" fillId="46" borderId="23" xfId="0" applyFont="1" applyFill="1" applyBorder="1" applyAlignment="1">
      <alignment vertical="center"/>
    </xf>
    <xf numFmtId="0" fontId="158" fillId="37" borderId="0" xfId="0" applyFont="1" applyFill="1" applyBorder="1" applyAlignment="1">
      <alignment horizontal="right" vertical="center"/>
    </xf>
    <xf numFmtId="0" fontId="154" fillId="46" borderId="15" xfId="0" applyFont="1" applyFill="1" applyBorder="1" applyAlignment="1">
      <alignment vertical="center"/>
    </xf>
    <xf numFmtId="0" fontId="69" fillId="46" borderId="0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right" vertical="center"/>
    </xf>
    <xf numFmtId="0" fontId="22" fillId="46" borderId="15" xfId="0" applyFont="1" applyFill="1" applyBorder="1" applyAlignment="1">
      <alignment vertical="center"/>
    </xf>
    <xf numFmtId="0" fontId="39" fillId="46" borderId="0" xfId="0" applyFont="1" applyFill="1" applyBorder="1" applyAlignment="1">
      <alignment vertical="center"/>
    </xf>
    <xf numFmtId="0" fontId="59" fillId="46" borderId="0" xfId="0" applyFont="1" applyFill="1" applyBorder="1" applyAlignment="1">
      <alignment vertical="center"/>
    </xf>
    <xf numFmtId="0" fontId="56" fillId="46" borderId="0" xfId="0" applyFont="1" applyFill="1" applyBorder="1" applyAlignment="1">
      <alignment horizontal="left" vertical="center" indent="1"/>
    </xf>
    <xf numFmtId="0" fontId="159" fillId="46" borderId="0" xfId="0" applyFont="1" applyFill="1" applyBorder="1" applyAlignment="1">
      <alignment vertical="center"/>
    </xf>
    <xf numFmtId="0" fontId="160" fillId="37" borderId="0" xfId="0" applyFont="1" applyFill="1" applyBorder="1" applyAlignment="1">
      <alignment horizontal="right" vertical="center"/>
    </xf>
    <xf numFmtId="0" fontId="160" fillId="46" borderId="15" xfId="0" applyFont="1" applyFill="1" applyBorder="1" applyAlignment="1">
      <alignment vertical="center"/>
    </xf>
    <xf numFmtId="0" fontId="160" fillId="46" borderId="0" xfId="0" applyFont="1" applyFill="1" applyBorder="1" applyAlignment="1">
      <alignment vertical="center"/>
    </xf>
    <xf numFmtId="0" fontId="161" fillId="46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right" vertical="center"/>
    </xf>
    <xf numFmtId="0" fontId="57" fillId="46" borderId="15" xfId="0" applyFont="1" applyFill="1" applyBorder="1" applyAlignment="1">
      <alignment vertical="center"/>
    </xf>
    <xf numFmtId="0" fontId="56" fillId="46" borderId="0" xfId="0" applyFont="1" applyFill="1" applyBorder="1" applyAlignment="1">
      <alignment vertical="center"/>
    </xf>
    <xf numFmtId="0" fontId="56" fillId="46" borderId="23" xfId="0" applyFont="1" applyFill="1" applyBorder="1" applyAlignment="1">
      <alignment vertical="center"/>
    </xf>
    <xf numFmtId="0" fontId="56" fillId="46" borderId="23" xfId="0" applyFont="1" applyFill="1" applyBorder="1" applyAlignment="1">
      <alignment horizontal="left" vertical="center" indent="1"/>
    </xf>
    <xf numFmtId="0" fontId="162" fillId="37" borderId="0" xfId="0" applyFont="1" applyFill="1" applyBorder="1" applyAlignment="1">
      <alignment horizontal="right" vertical="center"/>
    </xf>
    <xf numFmtId="0" fontId="162" fillId="46" borderId="15" xfId="0" applyFont="1" applyFill="1" applyBorder="1" applyAlignment="1">
      <alignment vertical="center"/>
    </xf>
    <xf numFmtId="0" fontId="163" fillId="37" borderId="0" xfId="0" applyFont="1" applyFill="1" applyBorder="1" applyAlignment="1">
      <alignment horizontal="right" vertical="center"/>
    </xf>
    <xf numFmtId="0" fontId="164" fillId="46" borderId="15" xfId="0" applyFont="1" applyFill="1" applyBorder="1" applyAlignment="1">
      <alignment vertical="center"/>
    </xf>
    <xf numFmtId="0" fontId="70" fillId="46" borderId="0" xfId="0" applyFont="1" applyFill="1" applyBorder="1" applyAlignment="1">
      <alignment horizontal="left" vertical="center" indent="1"/>
    </xf>
    <xf numFmtId="0" fontId="58" fillId="46" borderId="0" xfId="0" applyFont="1" applyFill="1" applyBorder="1" applyAlignment="1">
      <alignment horizontal="left" vertical="center" indent="1"/>
    </xf>
    <xf numFmtId="0" fontId="165" fillId="37" borderId="0" xfId="0" applyFont="1" applyFill="1" applyBorder="1" applyAlignment="1">
      <alignment horizontal="center" vertical="center"/>
    </xf>
    <xf numFmtId="0" fontId="164" fillId="46" borderId="0" xfId="0" applyFont="1" applyFill="1" applyBorder="1" applyAlignment="1">
      <alignment vertical="center"/>
    </xf>
    <xf numFmtId="0" fontId="71" fillId="37" borderId="0" xfId="0" applyFont="1" applyFill="1" applyBorder="1" applyAlignment="1">
      <alignment horizontal="right" vertical="center"/>
    </xf>
    <xf numFmtId="0" fontId="40" fillId="46" borderId="17" xfId="0" applyFont="1" applyFill="1" applyBorder="1" applyAlignment="1">
      <alignment horizontal="left" vertical="center"/>
    </xf>
    <xf numFmtId="0" fontId="53" fillId="46" borderId="16" xfId="0" applyFont="1" applyFill="1" applyBorder="1" applyAlignment="1">
      <alignment vertical="center"/>
    </xf>
    <xf numFmtId="0" fontId="58" fillId="46" borderId="16" xfId="0" applyFont="1" applyFill="1" applyBorder="1" applyAlignment="1">
      <alignment vertical="center"/>
    </xf>
    <xf numFmtId="0" fontId="56" fillId="46" borderId="16" xfId="0" applyFont="1" applyFill="1" applyBorder="1" applyAlignment="1">
      <alignment vertical="center"/>
    </xf>
    <xf numFmtId="0" fontId="56" fillId="46" borderId="28" xfId="0" applyFont="1" applyFill="1" applyBorder="1" applyAlignment="1">
      <alignment vertical="center"/>
    </xf>
    <xf numFmtId="0" fontId="162" fillId="46" borderId="17" xfId="0" applyFont="1" applyFill="1" applyBorder="1" applyAlignment="1">
      <alignment vertical="center"/>
    </xf>
    <xf numFmtId="0" fontId="39" fillId="46" borderId="16" xfId="0" applyFont="1" applyFill="1" applyBorder="1" applyAlignment="1">
      <alignment vertical="center"/>
    </xf>
    <xf numFmtId="0" fontId="59" fillId="46" borderId="16" xfId="0" applyFont="1" applyFill="1" applyBorder="1" applyAlignment="1">
      <alignment vertical="center"/>
    </xf>
    <xf numFmtId="0" fontId="56" fillId="46" borderId="16" xfId="0" applyFont="1" applyFill="1" applyBorder="1" applyAlignment="1">
      <alignment horizontal="left" vertical="center" indent="1"/>
    </xf>
    <xf numFmtId="0" fontId="56" fillId="46" borderId="28" xfId="0" applyFont="1" applyFill="1" applyBorder="1" applyAlignment="1">
      <alignment horizontal="left" vertical="center" indent="1"/>
    </xf>
    <xf numFmtId="0" fontId="22" fillId="36" borderId="0" xfId="0" applyFont="1" applyFill="1" applyAlignment="1">
      <alignment/>
    </xf>
    <xf numFmtId="0" fontId="72" fillId="37" borderId="17" xfId="0" applyFont="1" applyFill="1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vertical="center"/>
    </xf>
    <xf numFmtId="0" fontId="27" fillId="36" borderId="0" xfId="0" applyFont="1" applyFill="1" applyBorder="1" applyAlignment="1">
      <alignment/>
    </xf>
    <xf numFmtId="0" fontId="25" fillId="36" borderId="0" xfId="0" applyFont="1" applyFill="1" applyAlignment="1">
      <alignment/>
    </xf>
    <xf numFmtId="0" fontId="25" fillId="47" borderId="13" xfId="0" applyFont="1" applyFill="1" applyBorder="1" applyAlignment="1">
      <alignment horizontal="left" vertical="center"/>
    </xf>
    <xf numFmtId="0" fontId="25" fillId="47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left" vertical="center"/>
    </xf>
    <xf numFmtId="0" fontId="28" fillId="47" borderId="13" xfId="0" applyFont="1" applyFill="1" applyBorder="1" applyAlignment="1">
      <alignment horizontal="left" vertical="center"/>
    </xf>
    <xf numFmtId="0" fontId="28" fillId="47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60" fillId="47" borderId="13" xfId="0" applyFont="1" applyFill="1" applyBorder="1" applyAlignment="1">
      <alignment vertical="center"/>
    </xf>
    <xf numFmtId="0" fontId="60" fillId="47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vertical="center"/>
    </xf>
    <xf numFmtId="0" fontId="25" fillId="47" borderId="29" xfId="0" applyFont="1" applyFill="1" applyBorder="1" applyAlignment="1">
      <alignment vertical="center"/>
    </xf>
    <xf numFmtId="0" fontId="25" fillId="47" borderId="29" xfId="0" applyFont="1" applyFill="1" applyBorder="1" applyAlignment="1">
      <alignment horizontal="center" vertical="center"/>
    </xf>
    <xf numFmtId="0" fontId="25" fillId="47" borderId="27" xfId="0" applyFont="1" applyFill="1" applyBorder="1" applyAlignment="1">
      <alignment horizontal="center" vertical="center"/>
    </xf>
    <xf numFmtId="0" fontId="25" fillId="47" borderId="30" xfId="0" applyFont="1" applyFill="1" applyBorder="1" applyAlignment="1">
      <alignment horizontal="center" vertical="center"/>
    </xf>
    <xf numFmtId="0" fontId="25" fillId="47" borderId="20" xfId="0" applyFont="1" applyFill="1" applyBorder="1" applyAlignment="1">
      <alignment horizontal="center" vertical="center"/>
    </xf>
    <xf numFmtId="0" fontId="25" fillId="47" borderId="13" xfId="0" applyFont="1" applyFill="1" applyBorder="1" applyAlignment="1">
      <alignment/>
    </xf>
    <xf numFmtId="0" fontId="25" fillId="47" borderId="0" xfId="0" applyFont="1" applyFill="1" applyAlignment="1">
      <alignment/>
    </xf>
    <xf numFmtId="0" fontId="61" fillId="47" borderId="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right" vertical="center"/>
    </xf>
    <xf numFmtId="0" fontId="25" fillId="48" borderId="18" xfId="0" applyFont="1" applyFill="1" applyBorder="1" applyAlignment="1">
      <alignment horizontal="center" vertical="center"/>
    </xf>
    <xf numFmtId="0" fontId="25" fillId="48" borderId="27" xfId="0" applyFont="1" applyFill="1" applyBorder="1" applyAlignment="1">
      <alignment horizontal="center" vertical="center"/>
    </xf>
    <xf numFmtId="10" fontId="61" fillId="33" borderId="0" xfId="0" applyNumberFormat="1" applyFont="1" applyFill="1" applyBorder="1" applyAlignment="1" applyProtection="1">
      <alignment horizontal="right" vertical="center"/>
      <protection/>
    </xf>
    <xf numFmtId="0" fontId="25" fillId="46" borderId="25" xfId="0" applyFont="1" applyFill="1" applyBorder="1" applyAlignment="1">
      <alignment horizontal="center" vertical="center"/>
    </xf>
    <xf numFmtId="0" fontId="25" fillId="46" borderId="0" xfId="0" applyFont="1" applyFill="1" applyBorder="1" applyAlignment="1">
      <alignment horizontal="center" vertical="center"/>
    </xf>
    <xf numFmtId="0" fontId="62" fillId="47" borderId="0" xfId="0" applyFont="1" applyFill="1" applyBorder="1" applyAlignment="1">
      <alignment horizontal="right" vertical="center"/>
    </xf>
    <xf numFmtId="10" fontId="61" fillId="49" borderId="0" xfId="0" applyNumberFormat="1" applyFont="1" applyFill="1" applyBorder="1" applyAlignment="1" applyProtection="1">
      <alignment horizontal="right" vertical="center"/>
      <protection/>
    </xf>
    <xf numFmtId="0" fontId="62" fillId="33" borderId="0" xfId="0" applyFont="1" applyFill="1" applyBorder="1" applyAlignment="1">
      <alignment horizontal="right" vertical="center"/>
    </xf>
    <xf numFmtId="0" fontId="25" fillId="48" borderId="25" xfId="0" applyFont="1" applyFill="1" applyBorder="1" applyAlignment="1" quotePrefix="1">
      <alignment horizontal="center" vertical="center"/>
    </xf>
    <xf numFmtId="0" fontId="63" fillId="47" borderId="0" xfId="0" applyFont="1" applyFill="1" applyBorder="1" applyAlignment="1">
      <alignment horizontal="right" vertical="center"/>
    </xf>
    <xf numFmtId="10" fontId="64" fillId="33" borderId="0" xfId="0" applyNumberFormat="1" applyFont="1" applyFill="1" applyBorder="1" applyAlignment="1" applyProtection="1">
      <alignment horizontal="right" vertical="center"/>
      <protection/>
    </xf>
    <xf numFmtId="0" fontId="63" fillId="33" borderId="0" xfId="0" applyFont="1" applyFill="1" applyBorder="1" applyAlignment="1">
      <alignment horizontal="right" vertical="center"/>
    </xf>
    <xf numFmtId="10" fontId="65" fillId="33" borderId="0" xfId="0" applyNumberFormat="1" applyFont="1" applyFill="1" applyBorder="1" applyAlignment="1" applyProtection="1">
      <alignment horizontal="right" vertical="center"/>
      <protection/>
    </xf>
    <xf numFmtId="0" fontId="166" fillId="50" borderId="0" xfId="0" applyFont="1" applyFill="1" applyBorder="1" applyAlignment="1">
      <alignment horizontal="right"/>
    </xf>
    <xf numFmtId="10" fontId="62" fillId="33" borderId="0" xfId="0" applyNumberFormat="1" applyFont="1" applyFill="1" applyBorder="1" applyAlignment="1" applyProtection="1">
      <alignment horizontal="right" vertical="center"/>
      <protection/>
    </xf>
    <xf numFmtId="0" fontId="37" fillId="33" borderId="0" xfId="0" applyFont="1" applyFill="1" applyBorder="1" applyAlignment="1">
      <alignment horizontal="right" vertical="center"/>
    </xf>
    <xf numFmtId="0" fontId="25" fillId="51" borderId="0" xfId="0" applyFont="1" applyFill="1" applyBorder="1" applyAlignment="1">
      <alignment horizontal="center" vertical="center"/>
    </xf>
    <xf numFmtId="0" fontId="25" fillId="46" borderId="25" xfId="0" applyFont="1" applyFill="1" applyBorder="1" applyAlignment="1" quotePrefix="1">
      <alignment horizontal="center" vertical="center"/>
    </xf>
    <xf numFmtId="0" fontId="167" fillId="47" borderId="0" xfId="0" applyFont="1" applyFill="1" applyBorder="1" applyAlignment="1">
      <alignment horizontal="right" vertical="center"/>
    </xf>
    <xf numFmtId="0" fontId="168" fillId="49" borderId="0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horizontal="right" vertical="center"/>
    </xf>
    <xf numFmtId="0" fontId="25" fillId="48" borderId="25" xfId="0" applyFont="1" applyFill="1" applyBorder="1" applyAlignment="1">
      <alignment horizontal="center" vertical="center"/>
    </xf>
    <xf numFmtId="0" fontId="25" fillId="48" borderId="0" xfId="0" applyFont="1" applyFill="1" applyBorder="1" applyAlignment="1">
      <alignment horizontal="center" vertical="center"/>
    </xf>
    <xf numFmtId="10" fontId="63" fillId="33" borderId="0" xfId="0" applyNumberFormat="1" applyFont="1" applyFill="1" applyBorder="1" applyAlignment="1" applyProtection="1">
      <alignment horizontal="right" vertical="center"/>
      <protection/>
    </xf>
    <xf numFmtId="0" fontId="169" fillId="49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right" vertical="center"/>
    </xf>
    <xf numFmtId="0" fontId="170" fillId="50" borderId="0" xfId="0" applyFont="1" applyFill="1" applyBorder="1" applyAlignment="1">
      <alignment horizontal="right"/>
    </xf>
    <xf numFmtId="10" fontId="66" fillId="49" borderId="0" xfId="0" applyNumberFormat="1" applyFont="1" applyFill="1" applyBorder="1" applyAlignment="1" applyProtection="1">
      <alignment horizontal="right" vertical="center"/>
      <protection/>
    </xf>
    <xf numFmtId="0" fontId="38" fillId="33" borderId="0" xfId="0" applyFont="1" applyFill="1" applyBorder="1" applyAlignment="1">
      <alignment horizontal="right" vertical="center"/>
    </xf>
    <xf numFmtId="0" fontId="166" fillId="4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right" vertical="center"/>
    </xf>
    <xf numFmtId="0" fontId="25" fillId="46" borderId="0" xfId="0" applyFont="1" applyFill="1" applyBorder="1" applyAlignment="1" quotePrefix="1">
      <alignment horizontal="center" vertical="center"/>
    </xf>
    <xf numFmtId="0" fontId="27" fillId="50" borderId="0" xfId="0" applyFont="1" applyFill="1" applyBorder="1" applyAlignment="1">
      <alignment horizontal="right" vertical="center"/>
    </xf>
    <xf numFmtId="10" fontId="51" fillId="33" borderId="0" xfId="0" applyNumberFormat="1" applyFont="1" applyFill="1" applyBorder="1" applyAlignment="1" applyProtection="1">
      <alignment horizontal="right" vertical="center"/>
      <protection/>
    </xf>
    <xf numFmtId="0" fontId="171" fillId="49" borderId="0" xfId="0" applyFont="1" applyFill="1" applyBorder="1" applyAlignment="1">
      <alignment horizontal="right"/>
    </xf>
    <xf numFmtId="0" fontId="51" fillId="47" borderId="0" xfId="0" applyFont="1" applyFill="1" applyBorder="1" applyAlignment="1">
      <alignment horizontal="right" vertical="center"/>
    </xf>
    <xf numFmtId="0" fontId="27" fillId="49" borderId="0" xfId="0" applyFont="1" applyFill="1" applyBorder="1" applyAlignment="1">
      <alignment horizontal="right" vertical="center"/>
    </xf>
    <xf numFmtId="0" fontId="71" fillId="49" borderId="0" xfId="0" applyFont="1" applyFill="1" applyBorder="1" applyAlignment="1">
      <alignment horizontal="right" vertical="center"/>
    </xf>
    <xf numFmtId="0" fontId="172" fillId="49" borderId="0" xfId="0" applyFont="1" applyFill="1" applyBorder="1" applyAlignment="1">
      <alignment horizontal="right" vertical="center"/>
    </xf>
    <xf numFmtId="0" fontId="170" fillId="49" borderId="0" xfId="0" applyFont="1" applyFill="1" applyBorder="1" applyAlignment="1">
      <alignment horizontal="right"/>
    </xf>
    <xf numFmtId="0" fontId="67" fillId="49" borderId="0" xfId="0" applyFont="1" applyFill="1" applyBorder="1" applyAlignment="1">
      <alignment horizontal="right" vertical="center"/>
    </xf>
    <xf numFmtId="0" fontId="25" fillId="47" borderId="0" xfId="0" applyFont="1" applyFill="1" applyBorder="1" applyAlignment="1">
      <alignment horizontal="right" vertical="center"/>
    </xf>
    <xf numFmtId="0" fontId="51" fillId="49" borderId="0" xfId="0" applyFont="1" applyFill="1" applyBorder="1" applyAlignment="1">
      <alignment horizontal="right" vertical="center"/>
    </xf>
    <xf numFmtId="0" fontId="25" fillId="51" borderId="25" xfId="0" applyFont="1" applyFill="1" applyBorder="1" applyAlignment="1" quotePrefix="1">
      <alignment horizontal="center" vertical="center"/>
    </xf>
    <xf numFmtId="0" fontId="173" fillId="47" borderId="0" xfId="0" applyFont="1" applyFill="1" applyBorder="1" applyAlignment="1">
      <alignment horizontal="right" vertical="center"/>
    </xf>
    <xf numFmtId="0" fontId="161" fillId="47" borderId="0" xfId="0" applyFont="1" applyFill="1" applyBorder="1" applyAlignment="1">
      <alignment horizontal="right" vertical="center"/>
    </xf>
    <xf numFmtId="0" fontId="67" fillId="47" borderId="0" xfId="0" applyFont="1" applyFill="1" applyBorder="1" applyAlignment="1">
      <alignment horizontal="right" vertical="center"/>
    </xf>
    <xf numFmtId="0" fontId="166" fillId="47" borderId="0" xfId="0" applyFont="1" applyFill="1" applyBorder="1" applyAlignment="1">
      <alignment horizontal="right" vertical="center"/>
    </xf>
    <xf numFmtId="0" fontId="25" fillId="51" borderId="0" xfId="0" applyFont="1" applyFill="1" applyBorder="1" applyAlignment="1" quotePrefix="1">
      <alignment horizontal="center" vertical="center"/>
    </xf>
    <xf numFmtId="0" fontId="173" fillId="49" borderId="0" xfId="0" applyFont="1" applyFill="1" applyBorder="1" applyAlignment="1">
      <alignment horizontal="right" vertical="center"/>
    </xf>
    <xf numFmtId="0" fontId="174" fillId="33" borderId="0" xfId="0" applyFont="1" applyFill="1" applyBorder="1" applyAlignment="1">
      <alignment horizontal="right" vertical="center"/>
    </xf>
    <xf numFmtId="0" fontId="25" fillId="46" borderId="19" xfId="0" applyFont="1" applyFill="1" applyBorder="1" applyAlignment="1" quotePrefix="1">
      <alignment horizontal="center" vertical="center"/>
    </xf>
    <xf numFmtId="0" fontId="25" fillId="46" borderId="19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47" borderId="13" xfId="0" applyFont="1" applyFill="1" applyBorder="1" applyAlignment="1">
      <alignment horizontal="center" vertical="center"/>
    </xf>
    <xf numFmtId="0" fontId="38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>
      <alignment horizontal="right" vertical="center"/>
    </xf>
    <xf numFmtId="0" fontId="38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vertical="center"/>
    </xf>
    <xf numFmtId="206" fontId="25" fillId="47" borderId="0" xfId="0" applyNumberFormat="1" applyFont="1" applyFill="1" applyBorder="1" applyAlignment="1">
      <alignment vertical="center"/>
    </xf>
    <xf numFmtId="1" fontId="25" fillId="46" borderId="31" xfId="0" applyNumberFormat="1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vertical="center"/>
    </xf>
    <xf numFmtId="0" fontId="25" fillId="47" borderId="32" xfId="0" applyFont="1" applyFill="1" applyBorder="1" applyAlignment="1">
      <alignment vertical="center"/>
    </xf>
    <xf numFmtId="0" fontId="25" fillId="47" borderId="16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0" fontId="25" fillId="36" borderId="0" xfId="0" applyFont="1" applyFill="1" applyBorder="1" applyAlignment="1">
      <alignment horizontal="right" vertical="center"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211" fontId="29" fillId="0" borderId="0" xfId="0" applyNumberFormat="1" applyFont="1" applyAlignment="1">
      <alignment horizontal="center"/>
    </xf>
    <xf numFmtId="206" fontId="29" fillId="0" borderId="0" xfId="0" applyNumberFormat="1" applyFont="1" applyAlignment="1">
      <alignment vertical="center"/>
    </xf>
    <xf numFmtId="0" fontId="33" fillId="0" borderId="0" xfId="0" applyFont="1" applyAlignment="1">
      <alignment horizontal="center" wrapText="1"/>
    </xf>
    <xf numFmtId="0" fontId="33" fillId="0" borderId="0" xfId="38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43" fillId="0" borderId="0" xfId="0" applyFont="1" applyAlignment="1">
      <alignment horizontal="left" indent="2"/>
    </xf>
    <xf numFmtId="0" fontId="43" fillId="0" borderId="23" xfId="0" applyFont="1" applyBorder="1" applyAlignment="1">
      <alignment horizontal="left" indent="2"/>
    </xf>
    <xf numFmtId="0" fontId="2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Border="1" applyAlignment="1">
      <alignment horizontal="right" vertical="center"/>
    </xf>
    <xf numFmtId="0" fontId="46" fillId="47" borderId="0" xfId="0" applyFont="1" applyFill="1" applyBorder="1" applyAlignment="1">
      <alignment horizontal="right" vertical="center"/>
    </xf>
    <xf numFmtId="0" fontId="175" fillId="47" borderId="0" xfId="0" applyFont="1" applyFill="1" applyBorder="1" applyAlignment="1">
      <alignment horizontal="right" vertical="center"/>
    </xf>
    <xf numFmtId="0" fontId="76" fillId="47" borderId="0" xfId="0" applyFont="1" applyFill="1" applyBorder="1" applyAlignment="1">
      <alignment vertical="center"/>
    </xf>
    <xf numFmtId="0" fontId="77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45" fillId="52" borderId="11" xfId="0" applyFont="1" applyFill="1" applyBorder="1" applyAlignment="1">
      <alignment horizontal="center" vertical="center" wrapText="1"/>
    </xf>
    <xf numFmtId="0" fontId="45" fillId="52" borderId="10" xfId="0" applyFont="1" applyFill="1" applyBorder="1" applyAlignment="1">
      <alignment horizontal="center" vertical="center" wrapText="1"/>
    </xf>
    <xf numFmtId="0" fontId="45" fillId="52" borderId="15" xfId="0" applyFont="1" applyFill="1" applyBorder="1" applyAlignment="1">
      <alignment horizontal="center" vertical="center" wrapText="1"/>
    </xf>
    <xf numFmtId="0" fontId="45" fillId="52" borderId="0" xfId="0" applyFont="1" applyFill="1" applyBorder="1" applyAlignment="1">
      <alignment horizontal="center" vertical="center" wrapText="1"/>
    </xf>
    <xf numFmtId="0" fontId="45" fillId="52" borderId="17" xfId="0" applyFont="1" applyFill="1" applyBorder="1" applyAlignment="1">
      <alignment horizontal="center" vertical="center" wrapText="1"/>
    </xf>
    <xf numFmtId="0" fontId="45" fillId="52" borderId="16" xfId="0" applyFont="1" applyFill="1" applyBorder="1" applyAlignment="1">
      <alignment horizontal="center" vertical="center" wrapText="1"/>
    </xf>
    <xf numFmtId="0" fontId="22" fillId="53" borderId="11" xfId="0" applyFont="1" applyFill="1" applyBorder="1" applyAlignment="1">
      <alignment horizontal="center" vertical="center" wrapText="1"/>
    </xf>
    <xf numFmtId="0" fontId="22" fillId="53" borderId="24" xfId="0" applyFont="1" applyFill="1" applyBorder="1" applyAlignment="1">
      <alignment horizontal="center" vertical="center" wrapText="1"/>
    </xf>
    <xf numFmtId="0" fontId="22" fillId="53" borderId="15" xfId="0" applyFont="1" applyFill="1" applyBorder="1" applyAlignment="1">
      <alignment horizontal="center" vertical="center" wrapText="1"/>
    </xf>
    <xf numFmtId="0" fontId="22" fillId="53" borderId="23" xfId="0" applyFont="1" applyFill="1" applyBorder="1" applyAlignment="1">
      <alignment horizontal="center" vertical="center" wrapText="1"/>
    </xf>
    <xf numFmtId="0" fontId="22" fillId="53" borderId="17" xfId="0" applyFont="1" applyFill="1" applyBorder="1" applyAlignment="1">
      <alignment horizontal="center" vertical="center" wrapText="1"/>
    </xf>
    <xf numFmtId="0" fontId="22" fillId="53" borderId="28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47" fillId="52" borderId="11" xfId="0" applyFont="1" applyFill="1" applyBorder="1" applyAlignment="1">
      <alignment horizontal="center" vertical="center" wrapText="1"/>
    </xf>
    <xf numFmtId="0" fontId="47" fillId="52" borderId="24" xfId="0" applyFont="1" applyFill="1" applyBorder="1" applyAlignment="1">
      <alignment horizontal="center" vertical="center" wrapText="1"/>
    </xf>
    <xf numFmtId="0" fontId="47" fillId="52" borderId="17" xfId="0" applyFont="1" applyFill="1" applyBorder="1" applyAlignment="1">
      <alignment horizontal="center" vertical="center" wrapText="1"/>
    </xf>
    <xf numFmtId="0" fontId="47" fillId="52" borderId="28" xfId="0" applyFont="1" applyFill="1" applyBorder="1" applyAlignment="1">
      <alignment horizontal="center" vertical="center" wrapText="1"/>
    </xf>
    <xf numFmtId="0" fontId="22" fillId="54" borderId="18" xfId="0" applyFont="1" applyFill="1" applyBorder="1" applyAlignment="1">
      <alignment horizontal="center" vertical="center" textRotation="180" wrapText="1"/>
    </xf>
    <xf numFmtId="0" fontId="22" fillId="54" borderId="25" xfId="0" applyFont="1" applyFill="1" applyBorder="1" applyAlignment="1">
      <alignment horizontal="center" vertical="center" textRotation="180" wrapText="1"/>
    </xf>
    <xf numFmtId="0" fontId="22" fillId="54" borderId="19" xfId="0" applyFont="1" applyFill="1" applyBorder="1" applyAlignment="1">
      <alignment horizontal="center" vertical="center" textRotation="180" wrapText="1"/>
    </xf>
    <xf numFmtId="0" fontId="12" fillId="55" borderId="11" xfId="0" applyFont="1" applyFill="1" applyBorder="1" applyAlignment="1">
      <alignment horizontal="center" vertical="center" wrapText="1"/>
    </xf>
    <xf numFmtId="0" fontId="12" fillId="55" borderId="10" xfId="0" applyFont="1" applyFill="1" applyBorder="1" applyAlignment="1">
      <alignment horizontal="center" vertical="center" wrapText="1"/>
    </xf>
    <xf numFmtId="0" fontId="12" fillId="55" borderId="15" xfId="0" applyFont="1" applyFill="1" applyBorder="1" applyAlignment="1">
      <alignment horizontal="center" vertical="center" wrapText="1"/>
    </xf>
    <xf numFmtId="0" fontId="12" fillId="55" borderId="0" xfId="0" applyFont="1" applyFill="1" applyBorder="1" applyAlignment="1">
      <alignment horizontal="center" vertical="center" wrapText="1"/>
    </xf>
    <xf numFmtId="0" fontId="12" fillId="55" borderId="17" xfId="0" applyFont="1" applyFill="1" applyBorder="1" applyAlignment="1">
      <alignment horizontal="center" vertical="center" wrapText="1"/>
    </xf>
    <xf numFmtId="0" fontId="12" fillId="55" borderId="16" xfId="0" applyFont="1" applyFill="1" applyBorder="1" applyAlignment="1">
      <alignment horizontal="center" vertical="center" wrapText="1"/>
    </xf>
    <xf numFmtId="0" fontId="25" fillId="56" borderId="18" xfId="0" applyFont="1" applyFill="1" applyBorder="1" applyAlignment="1">
      <alignment horizontal="center" vertical="center" wrapText="1"/>
    </xf>
    <xf numFmtId="0" fontId="25" fillId="56" borderId="25" xfId="0" applyFont="1" applyFill="1" applyBorder="1" applyAlignment="1">
      <alignment horizontal="center" vertical="center" wrapText="1"/>
    </xf>
    <xf numFmtId="0" fontId="25" fillId="56" borderId="19" xfId="0" applyFont="1" applyFill="1" applyBorder="1" applyAlignment="1">
      <alignment horizontal="center" vertical="center" wrapText="1"/>
    </xf>
    <xf numFmtId="0" fontId="25" fillId="55" borderId="18" xfId="0" applyFont="1" applyFill="1" applyBorder="1" applyAlignment="1">
      <alignment horizontal="center" vertical="center" wrapText="1"/>
    </xf>
    <xf numFmtId="0" fontId="25" fillId="55" borderId="25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176" fillId="57" borderId="18" xfId="0" applyFont="1" applyFill="1" applyBorder="1" applyAlignment="1">
      <alignment horizontal="center" vertical="center" wrapText="1"/>
    </xf>
    <xf numFmtId="0" fontId="176" fillId="57" borderId="25" xfId="0" applyFont="1" applyFill="1" applyBorder="1" applyAlignment="1">
      <alignment horizontal="center" vertical="center" wrapText="1"/>
    </xf>
    <xf numFmtId="0" fontId="176" fillId="57" borderId="19" xfId="0" applyFont="1" applyFill="1" applyBorder="1" applyAlignment="1">
      <alignment horizontal="center" vertical="center" wrapText="1"/>
    </xf>
    <xf numFmtId="0" fontId="25" fillId="43" borderId="33" xfId="0" applyFont="1" applyFill="1" applyBorder="1" applyAlignment="1">
      <alignment horizontal="center" vertical="center" wrapText="1"/>
    </xf>
    <xf numFmtId="0" fontId="25" fillId="43" borderId="34" xfId="0" applyFont="1" applyFill="1" applyBorder="1" applyAlignment="1">
      <alignment horizontal="center" vertical="center" wrapText="1"/>
    </xf>
    <xf numFmtId="0" fontId="27" fillId="58" borderId="18" xfId="0" applyFont="1" applyFill="1" applyBorder="1" applyAlignment="1">
      <alignment horizontal="center" vertical="center" wrapText="1"/>
    </xf>
    <xf numFmtId="0" fontId="27" fillId="58" borderId="25" xfId="0" applyFont="1" applyFill="1" applyBorder="1" applyAlignment="1">
      <alignment horizontal="center" vertical="center" wrapText="1"/>
    </xf>
    <xf numFmtId="0" fontId="27" fillId="58" borderId="19" xfId="0" applyFont="1" applyFill="1" applyBorder="1" applyAlignment="1">
      <alignment horizontal="center" vertical="center" wrapText="1"/>
    </xf>
    <xf numFmtId="0" fontId="176" fillId="59" borderId="18" xfId="0" applyFont="1" applyFill="1" applyBorder="1" applyAlignment="1">
      <alignment horizontal="center" vertical="center" wrapText="1"/>
    </xf>
    <xf numFmtId="0" fontId="176" fillId="59" borderId="25" xfId="0" applyFont="1" applyFill="1" applyBorder="1" applyAlignment="1">
      <alignment horizontal="center" vertical="center" wrapText="1"/>
    </xf>
    <xf numFmtId="0" fontId="176" fillId="59" borderId="19" xfId="0" applyFont="1" applyFill="1" applyBorder="1" applyAlignment="1">
      <alignment horizontal="center" vertical="center" wrapText="1"/>
    </xf>
    <xf numFmtId="0" fontId="176" fillId="60" borderId="18" xfId="0" applyFont="1" applyFill="1" applyBorder="1" applyAlignment="1">
      <alignment horizontal="center" vertical="center" wrapText="1"/>
    </xf>
    <xf numFmtId="0" fontId="176" fillId="60" borderId="25" xfId="0" applyFont="1" applyFill="1" applyBorder="1" applyAlignment="1">
      <alignment horizontal="center" vertical="center" wrapText="1"/>
    </xf>
    <xf numFmtId="0" fontId="176" fillId="60" borderId="19" xfId="0" applyFont="1" applyFill="1" applyBorder="1" applyAlignment="1">
      <alignment horizontal="center" vertical="center" wrapText="1"/>
    </xf>
    <xf numFmtId="0" fontId="176" fillId="61" borderId="18" xfId="0" applyFont="1" applyFill="1" applyBorder="1" applyAlignment="1">
      <alignment horizontal="center" vertical="center" wrapText="1"/>
    </xf>
    <xf numFmtId="0" fontId="176" fillId="61" borderId="25" xfId="0" applyFont="1" applyFill="1" applyBorder="1" applyAlignment="1">
      <alignment horizontal="center" vertical="center" wrapText="1"/>
    </xf>
    <xf numFmtId="0" fontId="176" fillId="61" borderId="19" xfId="0" applyFont="1" applyFill="1" applyBorder="1" applyAlignment="1">
      <alignment horizontal="center" vertical="center" wrapText="1"/>
    </xf>
    <xf numFmtId="0" fontId="22" fillId="43" borderId="33" xfId="0" applyFont="1" applyFill="1" applyBorder="1" applyAlignment="1">
      <alignment horizontal="center" vertical="center" wrapText="1"/>
    </xf>
    <xf numFmtId="0" fontId="22" fillId="43" borderId="35" xfId="0" applyFont="1" applyFill="1" applyBorder="1" applyAlignment="1">
      <alignment horizontal="center" vertical="center" wrapText="1"/>
    </xf>
    <xf numFmtId="0" fontId="22" fillId="43" borderId="34" xfId="0" applyFont="1" applyFill="1" applyBorder="1" applyAlignment="1">
      <alignment horizontal="center" vertical="center" wrapText="1"/>
    </xf>
    <xf numFmtId="0" fontId="25" fillId="43" borderId="35" xfId="0" applyFont="1" applyFill="1" applyBorder="1" applyAlignment="1">
      <alignment horizontal="center" vertical="center" wrapText="1"/>
    </xf>
    <xf numFmtId="0" fontId="25" fillId="62" borderId="18" xfId="0" applyFont="1" applyFill="1" applyBorder="1" applyAlignment="1">
      <alignment horizontal="center" vertical="center" wrapText="1"/>
    </xf>
    <xf numFmtId="0" fontId="25" fillId="62" borderId="25" xfId="0" applyFont="1" applyFill="1" applyBorder="1" applyAlignment="1">
      <alignment horizontal="center" vertical="center" wrapText="1"/>
    </xf>
    <xf numFmtId="0" fontId="25" fillId="62" borderId="19" xfId="0" applyFont="1" applyFill="1" applyBorder="1" applyAlignment="1">
      <alignment horizontal="center" vertical="center" wrapText="1"/>
    </xf>
    <xf numFmtId="0" fontId="41" fillId="53" borderId="11" xfId="0" applyFont="1" applyFill="1" applyBorder="1" applyAlignment="1">
      <alignment horizontal="center" vertical="center" wrapText="1"/>
    </xf>
    <xf numFmtId="0" fontId="41" fillId="53" borderId="10" xfId="0" applyFont="1" applyFill="1" applyBorder="1" applyAlignment="1">
      <alignment horizontal="center" vertical="center" wrapText="1"/>
    </xf>
    <xf numFmtId="0" fontId="41" fillId="53" borderId="24" xfId="0" applyFont="1" applyFill="1" applyBorder="1" applyAlignment="1">
      <alignment horizontal="center" vertical="center" wrapText="1"/>
    </xf>
    <xf numFmtId="0" fontId="41" fillId="53" borderId="15" xfId="0" applyFont="1" applyFill="1" applyBorder="1" applyAlignment="1">
      <alignment horizontal="center" vertical="center" wrapText="1"/>
    </xf>
    <xf numFmtId="0" fontId="41" fillId="53" borderId="0" xfId="0" applyFont="1" applyFill="1" applyBorder="1" applyAlignment="1">
      <alignment horizontal="center" vertical="center" wrapText="1"/>
    </xf>
    <xf numFmtId="0" fontId="41" fillId="53" borderId="23" xfId="0" applyFont="1" applyFill="1" applyBorder="1" applyAlignment="1">
      <alignment horizontal="center" vertical="center" wrapText="1"/>
    </xf>
    <xf numFmtId="0" fontId="41" fillId="53" borderId="17" xfId="0" applyFont="1" applyFill="1" applyBorder="1" applyAlignment="1">
      <alignment horizontal="center" vertical="center" wrapText="1"/>
    </xf>
    <xf numFmtId="0" fontId="41" fillId="53" borderId="16" xfId="0" applyFont="1" applyFill="1" applyBorder="1" applyAlignment="1">
      <alignment horizontal="center" vertical="center" wrapText="1"/>
    </xf>
    <xf numFmtId="0" fontId="41" fillId="53" borderId="28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45" fillId="52" borderId="24" xfId="0" applyFont="1" applyFill="1" applyBorder="1" applyAlignment="1">
      <alignment horizontal="center" vertical="center" wrapText="1"/>
    </xf>
    <xf numFmtId="0" fontId="45" fillId="52" borderId="23" xfId="0" applyFont="1" applyFill="1" applyBorder="1" applyAlignment="1">
      <alignment horizontal="center" vertical="center" wrapText="1"/>
    </xf>
    <xf numFmtId="0" fontId="45" fillId="52" borderId="28" xfId="0" applyFont="1" applyFill="1" applyBorder="1" applyAlignment="1">
      <alignment horizontal="center" vertical="center" wrapText="1"/>
    </xf>
    <xf numFmtId="0" fontId="176" fillId="63" borderId="18" xfId="0" applyFont="1" applyFill="1" applyBorder="1" applyAlignment="1">
      <alignment horizontal="center" vertical="center" wrapText="1"/>
    </xf>
    <xf numFmtId="0" fontId="176" fillId="63" borderId="25" xfId="0" applyFont="1" applyFill="1" applyBorder="1" applyAlignment="1">
      <alignment horizontal="center" vertical="center" wrapText="1"/>
    </xf>
    <xf numFmtId="0" fontId="176" fillId="63" borderId="19" xfId="0" applyFont="1" applyFill="1" applyBorder="1" applyAlignment="1">
      <alignment horizontal="center" vertical="center" wrapText="1"/>
    </xf>
    <xf numFmtId="0" fontId="176" fillId="64" borderId="18" xfId="0" applyFont="1" applyFill="1" applyBorder="1" applyAlignment="1">
      <alignment horizontal="center" vertical="center" wrapText="1"/>
    </xf>
    <xf numFmtId="0" fontId="176" fillId="64" borderId="25" xfId="0" applyFont="1" applyFill="1" applyBorder="1" applyAlignment="1">
      <alignment horizontal="center" vertical="center" wrapText="1"/>
    </xf>
    <xf numFmtId="0" fontId="176" fillId="64" borderId="19" xfId="0" applyFont="1" applyFill="1" applyBorder="1" applyAlignment="1">
      <alignment horizontal="center" vertical="center" wrapText="1"/>
    </xf>
    <xf numFmtId="0" fontId="27" fillId="65" borderId="18" xfId="0" applyFont="1" applyFill="1" applyBorder="1" applyAlignment="1">
      <alignment horizontal="center" vertical="center" wrapText="1"/>
    </xf>
    <xf numFmtId="0" fontId="27" fillId="65" borderId="25" xfId="0" applyFont="1" applyFill="1" applyBorder="1" applyAlignment="1">
      <alignment horizontal="center" vertical="center" wrapText="1"/>
    </xf>
    <xf numFmtId="0" fontId="27" fillId="65" borderId="19" xfId="0" applyFont="1" applyFill="1" applyBorder="1" applyAlignment="1">
      <alignment horizontal="center" vertical="center" wrapText="1"/>
    </xf>
    <xf numFmtId="0" fontId="23" fillId="47" borderId="18" xfId="0" applyFont="1" applyFill="1" applyBorder="1" applyAlignment="1">
      <alignment horizontal="center" vertical="center" wrapText="1"/>
    </xf>
    <xf numFmtId="0" fontId="23" fillId="47" borderId="25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221" fontId="22" fillId="37" borderId="15" xfId="0" applyNumberFormat="1" applyFont="1" applyFill="1" applyBorder="1" applyAlignment="1">
      <alignment horizontal="center" vertical="center"/>
    </xf>
    <xf numFmtId="221" fontId="22" fillId="37" borderId="23" xfId="0" applyNumberFormat="1" applyFont="1" applyFill="1" applyBorder="1" applyAlignment="1">
      <alignment horizontal="center" vertical="center"/>
    </xf>
    <xf numFmtId="0" fontId="50" fillId="66" borderId="11" xfId="0" applyFont="1" applyFill="1" applyBorder="1" applyAlignment="1">
      <alignment horizontal="center" vertical="center" wrapText="1"/>
    </xf>
    <xf numFmtId="0" fontId="50" fillId="66" borderId="24" xfId="0" applyFont="1" applyFill="1" applyBorder="1" applyAlignment="1">
      <alignment horizontal="center" vertical="center" wrapText="1"/>
    </xf>
    <xf numFmtId="0" fontId="50" fillId="66" borderId="15" xfId="0" applyFont="1" applyFill="1" applyBorder="1" applyAlignment="1">
      <alignment horizontal="center" vertical="center" wrapText="1"/>
    </xf>
    <xf numFmtId="0" fontId="50" fillId="66" borderId="23" xfId="0" applyFont="1" applyFill="1" applyBorder="1" applyAlignment="1">
      <alignment horizontal="center" vertical="center" wrapText="1"/>
    </xf>
    <xf numFmtId="0" fontId="50" fillId="66" borderId="17" xfId="0" applyFont="1" applyFill="1" applyBorder="1" applyAlignment="1">
      <alignment horizontal="center" vertical="center" wrapText="1"/>
    </xf>
    <xf numFmtId="0" fontId="50" fillId="66" borderId="28" xfId="0" applyFont="1" applyFill="1" applyBorder="1" applyAlignment="1">
      <alignment horizontal="center" vertical="center" wrapText="1"/>
    </xf>
    <xf numFmtId="0" fontId="46" fillId="53" borderId="24" xfId="0" applyFont="1" applyFill="1" applyBorder="1" applyAlignment="1">
      <alignment horizontal="center" vertical="center" wrapText="1"/>
    </xf>
    <xf numFmtId="0" fontId="46" fillId="53" borderId="23" xfId="0" applyFont="1" applyFill="1" applyBorder="1" applyAlignment="1">
      <alignment horizontal="center" vertical="center" wrapText="1"/>
    </xf>
    <xf numFmtId="0" fontId="46" fillId="53" borderId="28" xfId="0" applyFont="1" applyFill="1" applyBorder="1" applyAlignment="1">
      <alignment horizontal="center" vertical="center" wrapText="1"/>
    </xf>
    <xf numFmtId="2" fontId="27" fillId="46" borderId="33" xfId="0" applyNumberFormat="1" applyFont="1" applyFill="1" applyBorder="1" applyAlignment="1">
      <alignment horizontal="center" vertical="center"/>
    </xf>
    <xf numFmtId="2" fontId="27" fillId="46" borderId="35" xfId="0" applyNumberFormat="1" applyFont="1" applyFill="1" applyBorder="1" applyAlignment="1">
      <alignment horizontal="center" vertical="center"/>
    </xf>
    <xf numFmtId="2" fontId="27" fillId="46" borderId="34" xfId="0" applyNumberFormat="1" applyFont="1" applyFill="1" applyBorder="1" applyAlignment="1">
      <alignment horizontal="center" vertical="center"/>
    </xf>
    <xf numFmtId="2" fontId="27" fillId="46" borderId="20" xfId="0" applyNumberFormat="1" applyFont="1" applyFill="1" applyBorder="1" applyAlignment="1">
      <alignment horizontal="center" vertical="center"/>
    </xf>
    <xf numFmtId="221" fontId="22" fillId="37" borderId="17" xfId="0" applyNumberFormat="1" applyFont="1" applyFill="1" applyBorder="1" applyAlignment="1">
      <alignment horizontal="center" vertical="center" wrapText="1"/>
    </xf>
    <xf numFmtId="221" fontId="22" fillId="37" borderId="16" xfId="0" applyNumberFormat="1" applyFont="1" applyFill="1" applyBorder="1" applyAlignment="1">
      <alignment horizontal="center" vertical="center" wrapText="1"/>
    </xf>
    <xf numFmtId="221" fontId="22" fillId="37" borderId="28" xfId="0" applyNumberFormat="1" applyFont="1" applyFill="1" applyBorder="1" applyAlignment="1">
      <alignment horizontal="center" vertical="center" wrapText="1"/>
    </xf>
    <xf numFmtId="0" fontId="27" fillId="67" borderId="18" xfId="0" applyFont="1" applyFill="1" applyBorder="1" applyAlignment="1">
      <alignment horizontal="center" vertical="center" wrapText="1"/>
    </xf>
    <xf numFmtId="0" fontId="27" fillId="67" borderId="25" xfId="0" applyFont="1" applyFill="1" applyBorder="1" applyAlignment="1">
      <alignment horizontal="center" vertical="center" wrapText="1"/>
    </xf>
    <xf numFmtId="0" fontId="27" fillId="67" borderId="19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0" fontId="176" fillId="68" borderId="18" xfId="0" applyFont="1" applyFill="1" applyBorder="1" applyAlignment="1">
      <alignment horizontal="center" vertical="center" wrapText="1"/>
    </xf>
    <xf numFmtId="0" fontId="176" fillId="68" borderId="25" xfId="0" applyFont="1" applyFill="1" applyBorder="1" applyAlignment="1">
      <alignment horizontal="center" vertical="center" wrapText="1"/>
    </xf>
    <xf numFmtId="0" fontId="176" fillId="68" borderId="19" xfId="0" applyFont="1" applyFill="1" applyBorder="1" applyAlignment="1">
      <alignment horizontal="center" vertical="center" wrapText="1"/>
    </xf>
    <xf numFmtId="2" fontId="22" fillId="69" borderId="33" xfId="0" applyNumberFormat="1" applyFont="1" applyFill="1" applyBorder="1" applyAlignment="1">
      <alignment horizontal="center" vertical="center"/>
    </xf>
    <xf numFmtId="2" fontId="22" fillId="69" borderId="35" xfId="0" applyNumberFormat="1" applyFont="1" applyFill="1" applyBorder="1" applyAlignment="1">
      <alignment horizontal="center" vertical="center"/>
    </xf>
    <xf numFmtId="2" fontId="22" fillId="69" borderId="34" xfId="0" applyNumberFormat="1" applyFont="1" applyFill="1" applyBorder="1" applyAlignment="1">
      <alignment horizontal="center" vertical="center"/>
    </xf>
    <xf numFmtId="2" fontId="22" fillId="9" borderId="20" xfId="0" applyNumberFormat="1" applyFont="1" applyFill="1" applyBorder="1" applyAlignment="1">
      <alignment horizontal="center" vertical="center"/>
    </xf>
    <xf numFmtId="0" fontId="119" fillId="35" borderId="10" xfId="0" applyFont="1" applyFill="1" applyBorder="1" applyAlignment="1">
      <alignment horizontal="center" vertical="center" wrapText="1"/>
    </xf>
    <xf numFmtId="0" fontId="119" fillId="35" borderId="16" xfId="0" applyFont="1" applyFill="1" applyBorder="1" applyAlignment="1">
      <alignment horizontal="center" vertical="center" wrapText="1"/>
    </xf>
    <xf numFmtId="0" fontId="176" fillId="70" borderId="18" xfId="0" applyFont="1" applyFill="1" applyBorder="1" applyAlignment="1">
      <alignment horizontal="center" vertical="center" wrapText="1"/>
    </xf>
    <xf numFmtId="0" fontId="25" fillId="71" borderId="18" xfId="0" applyFont="1" applyFill="1" applyBorder="1" applyAlignment="1">
      <alignment horizontal="center" vertical="center" wrapText="1"/>
    </xf>
    <xf numFmtId="0" fontId="176" fillId="70" borderId="25" xfId="0" applyFont="1" applyFill="1" applyBorder="1" applyAlignment="1">
      <alignment horizontal="center" vertical="center" wrapText="1"/>
    </xf>
    <xf numFmtId="0" fontId="25" fillId="71" borderId="25" xfId="0" applyFont="1" applyFill="1" applyBorder="1" applyAlignment="1">
      <alignment horizontal="center" vertical="center" wrapText="1"/>
    </xf>
    <xf numFmtId="0" fontId="176" fillId="70" borderId="19" xfId="0" applyFont="1" applyFill="1" applyBorder="1" applyAlignment="1">
      <alignment horizontal="center" vertical="center" wrapText="1"/>
    </xf>
    <xf numFmtId="0" fontId="25" fillId="71" borderId="19" xfId="0" applyFont="1" applyFill="1" applyBorder="1" applyAlignment="1">
      <alignment horizontal="center" vertical="center" wrapText="1"/>
    </xf>
    <xf numFmtId="0" fontId="27" fillId="47" borderId="0" xfId="0" applyFont="1" applyFill="1" applyBorder="1" applyAlignment="1">
      <alignment horizontal="right" vertical="center"/>
    </xf>
    <xf numFmtId="0" fontId="27" fillId="47" borderId="0" xfId="0" applyFont="1" applyFill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90</v>
      </c>
      <c r="E3" s="5"/>
    </row>
    <row r="4" spans="2:3" ht="20.25">
      <c r="B4" s="3" t="s">
        <v>2</v>
      </c>
      <c r="C4" s="6" t="s">
        <v>145</v>
      </c>
    </row>
    <row r="5" ht="20.25">
      <c r="B5" s="3" t="s">
        <v>107</v>
      </c>
    </row>
    <row r="6" ht="20.25">
      <c r="B6" s="7" t="s">
        <v>96</v>
      </c>
    </row>
    <row r="7" ht="20.25">
      <c r="B7" s="7" t="s">
        <v>97</v>
      </c>
    </row>
    <row r="8" ht="20.25">
      <c r="B8" s="8" t="s">
        <v>98</v>
      </c>
    </row>
    <row r="9" ht="15">
      <c r="B9" s="9"/>
    </row>
    <row r="10" spans="2:3" ht="20.25">
      <c r="B10" s="3" t="s">
        <v>3</v>
      </c>
      <c r="C10" s="4" t="s">
        <v>91</v>
      </c>
    </row>
    <row r="12" spans="2:3" ht="20.25">
      <c r="B12" s="3" t="s">
        <v>4</v>
      </c>
      <c r="C12" s="4" t="s">
        <v>92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125" zoomScaleNormal="125" zoomScalePageLayoutView="0" workbookViewId="0" topLeftCell="A1">
      <selection activeCell="B10" sqref="B10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93" t="s">
        <v>110</v>
      </c>
      <c r="C1" s="94" t="s">
        <v>201</v>
      </c>
    </row>
    <row r="2" spans="2:3" ht="15">
      <c r="B2" s="93" t="s">
        <v>111</v>
      </c>
      <c r="C2" s="94" t="s">
        <v>202</v>
      </c>
    </row>
    <row r="3" spans="2:3" ht="15">
      <c r="B3" s="93" t="s">
        <v>112</v>
      </c>
      <c r="C3" s="95">
        <v>43165</v>
      </c>
    </row>
    <row r="4" spans="1:2" ht="19.5">
      <c r="A4" s="33"/>
      <c r="B4" s="34" t="s">
        <v>109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179</v>
      </c>
    </row>
    <row r="10" ht="15">
      <c r="B10" s="37" t="s">
        <v>160</v>
      </c>
    </row>
    <row r="11" spans="1:2" ht="15">
      <c r="A11" s="19">
        <v>2</v>
      </c>
      <c r="B11" s="19" t="s">
        <v>140</v>
      </c>
    </row>
    <row r="12" ht="15">
      <c r="B12" s="37" t="s">
        <v>137</v>
      </c>
    </row>
    <row r="15" spans="1:2" ht="15">
      <c r="A15" s="19">
        <v>2</v>
      </c>
      <c r="B15" s="19" t="s">
        <v>18</v>
      </c>
    </row>
    <row r="16" spans="1:2" ht="15">
      <c r="A16" s="19"/>
      <c r="B16" s="37"/>
    </row>
    <row r="17" spans="1:2" ht="15">
      <c r="A17" s="19"/>
      <c r="B17" s="37" t="s">
        <v>138</v>
      </c>
    </row>
    <row r="18" ht="15">
      <c r="B18" s="37"/>
    </row>
    <row r="19" ht="15">
      <c r="B19" s="37"/>
    </row>
    <row r="20" spans="2:3" ht="15">
      <c r="B20" s="39" t="s">
        <v>19</v>
      </c>
      <c r="C20" s="38"/>
    </row>
    <row r="22" ht="12">
      <c r="B22" s="40" t="s">
        <v>20</v>
      </c>
    </row>
    <row r="23" ht="12">
      <c r="B23" s="40" t="s">
        <v>21</v>
      </c>
    </row>
    <row r="24" ht="12">
      <c r="B24" s="40" t="s">
        <v>22</v>
      </c>
    </row>
    <row r="25" ht="12">
      <c r="B25" s="40" t="s">
        <v>23</v>
      </c>
    </row>
    <row r="26" ht="12">
      <c r="B26" s="40" t="s">
        <v>24</v>
      </c>
    </row>
    <row r="27" ht="12">
      <c r="B27" s="41"/>
    </row>
    <row r="28" ht="15">
      <c r="B28" s="42" t="s">
        <v>25</v>
      </c>
    </row>
    <row r="31" ht="12">
      <c r="B31" s="49"/>
    </row>
    <row r="32" ht="12">
      <c r="B32" s="49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50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48" ht="12">
      <c r="B48" s="44"/>
    </row>
    <row r="49" ht="12">
      <c r="B49" s="44"/>
    </row>
    <row r="50" ht="12">
      <c r="B50" s="44"/>
    </row>
    <row r="51" ht="12">
      <c r="B51" s="44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3"/>
  <sheetViews>
    <sheetView zoomScale="75" zoomScaleNormal="75" zoomScalePageLayoutView="0" workbookViewId="0" topLeftCell="A5">
      <selection activeCell="B10" sqref="B10"/>
    </sheetView>
  </sheetViews>
  <sheetFormatPr defaultColWidth="10.421875" defaultRowHeight="12.75"/>
  <cols>
    <col min="1" max="1" width="0.42578125" style="378" customWidth="1"/>
    <col min="2" max="2" width="13.00390625" style="378" customWidth="1"/>
    <col min="3" max="3" width="0.42578125" style="378" customWidth="1"/>
    <col min="4" max="4" width="9.28125" style="378" customWidth="1"/>
    <col min="5" max="5" width="6.7109375" style="378" customWidth="1"/>
    <col min="6" max="6" width="0.42578125" style="378" customWidth="1"/>
    <col min="7" max="11" width="6.421875" style="378" customWidth="1"/>
    <col min="12" max="12" width="0.42578125" style="378" customWidth="1"/>
    <col min="13" max="17" width="6.421875" style="378" customWidth="1"/>
    <col min="18" max="18" width="0.42578125" style="378" customWidth="1"/>
    <col min="19" max="22" width="6.421875" style="378" customWidth="1"/>
    <col min="23" max="23" width="0.42578125" style="378" customWidth="1"/>
    <col min="24" max="27" width="6.421875" style="378" customWidth="1"/>
    <col min="28" max="28" width="0.42578125" style="378" customWidth="1"/>
    <col min="29" max="31" width="5.28125" style="378" customWidth="1"/>
    <col min="32" max="32" width="0.42578125" style="378" customWidth="1"/>
    <col min="33" max="254" width="10.421875" style="378" customWidth="1"/>
    <col min="255" max="255" width="0.42578125" style="378" customWidth="1"/>
    <col min="256" max="16384" width="13.00390625" style="378" customWidth="1"/>
  </cols>
  <sheetData>
    <row r="1" spans="2:31" s="102" customFormat="1" ht="1.5" customHeight="1" thickBo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2" s="102" customFormat="1" ht="19.5" customHeight="1">
      <c r="A2" s="104"/>
      <c r="B2" s="478" t="s">
        <v>229</v>
      </c>
      <c r="C2" s="104"/>
      <c r="D2" s="105" t="s">
        <v>203</v>
      </c>
      <c r="E2" s="106"/>
      <c r="F2" s="107"/>
      <c r="G2" s="108"/>
      <c r="H2" s="108"/>
      <c r="I2" s="108"/>
      <c r="J2" s="108"/>
      <c r="K2" s="108"/>
      <c r="L2" s="107"/>
      <c r="M2" s="108"/>
      <c r="N2" s="108"/>
      <c r="O2" s="108"/>
      <c r="P2" s="108"/>
      <c r="Q2" s="108"/>
      <c r="R2" s="107"/>
      <c r="S2" s="108"/>
      <c r="T2" s="108"/>
      <c r="U2" s="108"/>
      <c r="V2" s="108"/>
      <c r="W2" s="107"/>
      <c r="X2" s="108"/>
      <c r="Y2" s="108"/>
      <c r="Z2" s="108"/>
      <c r="AA2" s="108"/>
      <c r="AB2" s="108"/>
      <c r="AC2" s="108"/>
      <c r="AD2" s="109"/>
      <c r="AE2" s="110"/>
      <c r="AF2" s="104"/>
    </row>
    <row r="3" spans="1:38" s="102" customFormat="1" ht="19.5" customHeight="1">
      <c r="A3" s="111"/>
      <c r="B3" s="479"/>
      <c r="C3" s="111"/>
      <c r="D3" s="112" t="s">
        <v>204</v>
      </c>
      <c r="E3" s="113"/>
      <c r="F3" s="114"/>
      <c r="G3" s="115"/>
      <c r="H3" s="115"/>
      <c r="I3" s="115"/>
      <c r="J3" s="115"/>
      <c r="K3" s="115"/>
      <c r="L3" s="114"/>
      <c r="M3" s="115"/>
      <c r="N3" s="115"/>
      <c r="O3" s="115"/>
      <c r="P3" s="115"/>
      <c r="Q3" s="115"/>
      <c r="R3" s="114"/>
      <c r="S3" s="115"/>
      <c r="T3" s="115"/>
      <c r="U3" s="115"/>
      <c r="V3" s="115"/>
      <c r="W3" s="114"/>
      <c r="X3" s="115"/>
      <c r="Y3" s="115"/>
      <c r="Z3" s="115"/>
      <c r="AA3" s="115"/>
      <c r="AB3" s="115"/>
      <c r="AC3" s="115"/>
      <c r="AD3" s="115"/>
      <c r="AE3" s="116"/>
      <c r="AF3" s="111"/>
      <c r="AG3" s="373"/>
      <c r="AH3" s="374"/>
      <c r="AI3" s="374"/>
      <c r="AJ3" s="374"/>
      <c r="AK3" s="374"/>
      <c r="AL3" s="375"/>
    </row>
    <row r="4" spans="1:38" s="102" customFormat="1" ht="19.5" customHeight="1">
      <c r="A4" s="117"/>
      <c r="B4" s="479"/>
      <c r="C4" s="117"/>
      <c r="D4" s="118" t="s">
        <v>205</v>
      </c>
      <c r="E4" s="119"/>
      <c r="F4" s="120"/>
      <c r="G4" s="121"/>
      <c r="H4" s="121"/>
      <c r="I4" s="121"/>
      <c r="J4" s="121"/>
      <c r="K4" s="121"/>
      <c r="L4" s="120"/>
      <c r="M4" s="121"/>
      <c r="N4" s="121"/>
      <c r="O4" s="121"/>
      <c r="P4" s="121"/>
      <c r="Q4" s="121"/>
      <c r="R4" s="120"/>
      <c r="S4" s="121"/>
      <c r="T4" s="121"/>
      <c r="U4" s="121"/>
      <c r="V4" s="121"/>
      <c r="W4" s="120"/>
      <c r="X4" s="121"/>
      <c r="Y4" s="121"/>
      <c r="Z4" s="121"/>
      <c r="AA4" s="121"/>
      <c r="AB4" s="121"/>
      <c r="AC4" s="121"/>
      <c r="AD4" s="121"/>
      <c r="AE4" s="122"/>
      <c r="AF4" s="117"/>
      <c r="AG4"/>
      <c r="AH4" s="376"/>
      <c r="AI4" s="376"/>
      <c r="AJ4" s="376"/>
      <c r="AK4" s="376"/>
      <c r="AL4" s="377"/>
    </row>
    <row r="5" spans="1:33" s="102" customFormat="1" ht="19.5" customHeight="1" thickBot="1">
      <c r="A5" s="123"/>
      <c r="B5" s="479"/>
      <c r="C5" s="123"/>
      <c r="D5" s="124" t="s">
        <v>29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5"/>
      <c r="Y5" s="125"/>
      <c r="Z5" s="125"/>
      <c r="AA5" s="125"/>
      <c r="AB5" s="126"/>
      <c r="AC5" s="125" t="s">
        <v>30</v>
      </c>
      <c r="AD5" s="125"/>
      <c r="AE5" s="127"/>
      <c r="AF5" s="128"/>
      <c r="AG5"/>
    </row>
    <row r="6" spans="2:33" s="102" customFormat="1" ht="1.5" customHeight="1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29"/>
      <c r="AG6" t="s">
        <v>185</v>
      </c>
    </row>
    <row r="7" spans="1:32" ht="12.75" customHeight="1" thickBot="1">
      <c r="A7" s="130"/>
      <c r="B7" s="131" t="s">
        <v>31</v>
      </c>
      <c r="C7" s="132"/>
      <c r="D7" s="480" t="s">
        <v>32</v>
      </c>
      <c r="E7" s="481"/>
      <c r="F7" s="130"/>
      <c r="G7" s="482" t="s">
        <v>33</v>
      </c>
      <c r="H7" s="483"/>
      <c r="I7" s="483"/>
      <c r="J7" s="483"/>
      <c r="K7" s="484"/>
      <c r="L7" s="132"/>
      <c r="M7" s="482" t="s">
        <v>34</v>
      </c>
      <c r="N7" s="483"/>
      <c r="O7" s="483"/>
      <c r="P7" s="483"/>
      <c r="Q7" s="484"/>
      <c r="R7" s="132"/>
      <c r="S7" s="482" t="s">
        <v>89</v>
      </c>
      <c r="T7" s="483"/>
      <c r="U7" s="483"/>
      <c r="V7" s="483"/>
      <c r="W7" s="132"/>
      <c r="X7" s="482" t="s">
        <v>35</v>
      </c>
      <c r="Y7" s="483"/>
      <c r="Z7" s="483"/>
      <c r="AA7" s="483"/>
      <c r="AB7" s="132"/>
      <c r="AC7" s="482" t="s">
        <v>36</v>
      </c>
      <c r="AD7" s="483"/>
      <c r="AE7" s="484"/>
      <c r="AF7" s="133"/>
    </row>
    <row r="8" spans="1:32" ht="12.75" customHeight="1" thickBot="1">
      <c r="A8" s="134"/>
      <c r="B8" s="135"/>
      <c r="C8" s="134"/>
      <c r="D8" s="485">
        <f>DATE(2018,3,4)</f>
        <v>43163</v>
      </c>
      <c r="E8" s="486"/>
      <c r="F8" s="136"/>
      <c r="G8" s="500">
        <f>D8+1</f>
        <v>43164</v>
      </c>
      <c r="H8" s="501"/>
      <c r="I8" s="501"/>
      <c r="J8" s="501"/>
      <c r="K8" s="502"/>
      <c r="L8" s="137"/>
      <c r="M8" s="500">
        <f>G8+1</f>
        <v>43165</v>
      </c>
      <c r="N8" s="501"/>
      <c r="O8" s="501"/>
      <c r="P8" s="501"/>
      <c r="Q8" s="502"/>
      <c r="R8" s="137"/>
      <c r="S8" s="500">
        <f>M8+1</f>
        <v>43166</v>
      </c>
      <c r="T8" s="501"/>
      <c r="U8" s="501"/>
      <c r="V8" s="501"/>
      <c r="W8" s="137"/>
      <c r="X8" s="500">
        <f>S8+1</f>
        <v>43167</v>
      </c>
      <c r="Y8" s="501"/>
      <c r="Z8" s="501"/>
      <c r="AA8" s="501"/>
      <c r="AB8" s="137"/>
      <c r="AC8" s="500">
        <f>X8+1</f>
        <v>43168</v>
      </c>
      <c r="AD8" s="501"/>
      <c r="AE8" s="502"/>
      <c r="AF8" s="138"/>
    </row>
    <row r="9" spans="2:32" s="102" customFormat="1" ht="1.5" customHeight="1" thickBot="1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29"/>
    </row>
    <row r="10" spans="2:32" s="102" customFormat="1" ht="38.25" customHeight="1" thickBot="1">
      <c r="B10" s="139"/>
      <c r="C10" s="103"/>
      <c r="D10" s="140"/>
      <c r="E10" s="140"/>
      <c r="F10" s="103"/>
      <c r="G10" s="141" t="s">
        <v>186</v>
      </c>
      <c r="H10" s="141" t="s">
        <v>161</v>
      </c>
      <c r="I10" s="141" t="s">
        <v>162</v>
      </c>
      <c r="J10" s="141" t="s">
        <v>163</v>
      </c>
      <c r="K10" s="142"/>
      <c r="L10" s="103"/>
      <c r="M10" s="141" t="s">
        <v>186</v>
      </c>
      <c r="N10" s="141" t="s">
        <v>161</v>
      </c>
      <c r="O10" s="141" t="s">
        <v>162</v>
      </c>
      <c r="P10" s="141" t="s">
        <v>163</v>
      </c>
      <c r="Q10" s="142"/>
      <c r="R10" s="103"/>
      <c r="S10" s="141" t="s">
        <v>186</v>
      </c>
      <c r="T10" s="141" t="s">
        <v>161</v>
      </c>
      <c r="U10" s="141" t="s">
        <v>162</v>
      </c>
      <c r="V10" s="141" t="s">
        <v>163</v>
      </c>
      <c r="W10" s="103"/>
      <c r="X10" s="141" t="s">
        <v>186</v>
      </c>
      <c r="Y10" s="141" t="s">
        <v>161</v>
      </c>
      <c r="Z10" s="141" t="s">
        <v>162</v>
      </c>
      <c r="AA10" s="141" t="s">
        <v>163</v>
      </c>
      <c r="AB10" s="103"/>
      <c r="AC10" s="143"/>
      <c r="AD10" s="140"/>
      <c r="AE10" s="144"/>
      <c r="AF10" s="129"/>
    </row>
    <row r="11" spans="1:32" ht="15" customHeight="1">
      <c r="A11" s="132"/>
      <c r="B11" s="145" t="s">
        <v>37</v>
      </c>
      <c r="C11" s="132"/>
      <c r="D11" s="140"/>
      <c r="E11" s="140"/>
      <c r="F11" s="132"/>
      <c r="G11" s="401" t="s">
        <v>164</v>
      </c>
      <c r="H11" s="402"/>
      <c r="I11" s="402"/>
      <c r="J11" s="402"/>
      <c r="K11" s="407"/>
      <c r="L11" s="132"/>
      <c r="M11" s="401" t="s">
        <v>164</v>
      </c>
      <c r="N11" s="402"/>
      <c r="O11" s="402"/>
      <c r="P11" s="402"/>
      <c r="Q11" s="407"/>
      <c r="R11" s="132"/>
      <c r="S11" s="390" t="s">
        <v>141</v>
      </c>
      <c r="T11" s="390"/>
      <c r="U11" s="516" t="s">
        <v>164</v>
      </c>
      <c r="V11" s="516"/>
      <c r="W11" s="132"/>
      <c r="X11" s="401" t="s">
        <v>164</v>
      </c>
      <c r="Y11" s="402"/>
      <c r="Z11" s="402"/>
      <c r="AA11" s="402"/>
      <c r="AB11" s="132"/>
      <c r="AC11" s="143"/>
      <c r="AD11" s="140"/>
      <c r="AE11" s="146"/>
      <c r="AF11" s="132"/>
    </row>
    <row r="12" spans="1:32" ht="15" customHeight="1" thickBot="1">
      <c r="A12" s="134"/>
      <c r="B12" s="145" t="s">
        <v>39</v>
      </c>
      <c r="C12" s="134"/>
      <c r="D12" s="140"/>
      <c r="E12" s="140"/>
      <c r="F12" s="134"/>
      <c r="G12" s="405"/>
      <c r="H12" s="406"/>
      <c r="I12" s="406"/>
      <c r="J12" s="406"/>
      <c r="K12" s="409"/>
      <c r="L12" s="134"/>
      <c r="M12" s="405"/>
      <c r="N12" s="406"/>
      <c r="O12" s="406"/>
      <c r="P12" s="406"/>
      <c r="Q12" s="409"/>
      <c r="R12" s="134"/>
      <c r="S12" s="394"/>
      <c r="T12" s="394"/>
      <c r="U12" s="517"/>
      <c r="V12" s="517"/>
      <c r="W12" s="134"/>
      <c r="X12" s="405"/>
      <c r="Y12" s="406"/>
      <c r="Z12" s="406"/>
      <c r="AA12" s="406"/>
      <c r="AB12" s="134"/>
      <c r="AC12" s="143"/>
      <c r="AD12" s="140"/>
      <c r="AE12" s="146"/>
      <c r="AF12" s="134"/>
    </row>
    <row r="13" spans="1:32" ht="15" customHeight="1">
      <c r="A13" s="147"/>
      <c r="B13" s="148" t="s">
        <v>40</v>
      </c>
      <c r="C13" s="147"/>
      <c r="D13" s="140"/>
      <c r="E13" s="140"/>
      <c r="F13" s="147"/>
      <c r="G13" s="423" t="s">
        <v>146</v>
      </c>
      <c r="H13" s="429" t="s">
        <v>168</v>
      </c>
      <c r="I13" s="434" t="s">
        <v>206</v>
      </c>
      <c r="J13" s="518" t="s">
        <v>207</v>
      </c>
      <c r="K13" s="493" t="s">
        <v>165</v>
      </c>
      <c r="L13" s="147"/>
      <c r="M13" s="423" t="s">
        <v>146</v>
      </c>
      <c r="N13" s="429" t="s">
        <v>168</v>
      </c>
      <c r="O13" s="426" t="s">
        <v>187</v>
      </c>
      <c r="P13" s="434" t="s">
        <v>206</v>
      </c>
      <c r="Q13" s="437"/>
      <c r="R13" s="149"/>
      <c r="S13" s="423" t="s">
        <v>146</v>
      </c>
      <c r="T13" s="518" t="s">
        <v>207</v>
      </c>
      <c r="U13" s="469" t="s">
        <v>208</v>
      </c>
      <c r="V13" s="519" t="s">
        <v>209</v>
      </c>
      <c r="W13" s="149"/>
      <c r="X13" s="423" t="s">
        <v>146</v>
      </c>
      <c r="Y13" s="440" t="s">
        <v>167</v>
      </c>
      <c r="Z13" s="469" t="s">
        <v>208</v>
      </c>
      <c r="AA13" s="518" t="s">
        <v>207</v>
      </c>
      <c r="AB13" s="147"/>
      <c r="AC13" s="143"/>
      <c r="AD13" s="140"/>
      <c r="AE13" s="146"/>
      <c r="AF13" s="147"/>
    </row>
    <row r="14" spans="1:32" ht="15" customHeight="1">
      <c r="A14" s="147"/>
      <c r="B14" s="148" t="s">
        <v>41</v>
      </c>
      <c r="C14" s="147"/>
      <c r="D14" s="140"/>
      <c r="E14" s="140"/>
      <c r="F14" s="147"/>
      <c r="G14" s="424"/>
      <c r="H14" s="430"/>
      <c r="I14" s="435"/>
      <c r="J14" s="520"/>
      <c r="K14" s="494"/>
      <c r="L14" s="147"/>
      <c r="M14" s="424"/>
      <c r="N14" s="430"/>
      <c r="O14" s="427"/>
      <c r="P14" s="435"/>
      <c r="Q14" s="438"/>
      <c r="R14" s="149"/>
      <c r="S14" s="424"/>
      <c r="T14" s="520"/>
      <c r="U14" s="470"/>
      <c r="V14" s="521"/>
      <c r="W14" s="149"/>
      <c r="X14" s="424"/>
      <c r="Y14" s="441"/>
      <c r="Z14" s="470"/>
      <c r="AA14" s="520"/>
      <c r="AB14" s="147"/>
      <c r="AC14" s="143"/>
      <c r="AD14" s="140"/>
      <c r="AE14" s="146"/>
      <c r="AF14" s="147"/>
    </row>
    <row r="15" spans="1:32" ht="15" customHeight="1">
      <c r="A15" s="147"/>
      <c r="B15" s="148" t="s">
        <v>42</v>
      </c>
      <c r="C15" s="147"/>
      <c r="D15" s="140"/>
      <c r="E15" s="140"/>
      <c r="F15" s="147"/>
      <c r="G15" s="424"/>
      <c r="H15" s="430"/>
      <c r="I15" s="435"/>
      <c r="J15" s="520"/>
      <c r="K15" s="494"/>
      <c r="L15" s="147"/>
      <c r="M15" s="424"/>
      <c r="N15" s="430"/>
      <c r="O15" s="427"/>
      <c r="P15" s="435"/>
      <c r="Q15" s="438"/>
      <c r="R15" s="149"/>
      <c r="S15" s="424"/>
      <c r="T15" s="520"/>
      <c r="U15" s="470"/>
      <c r="V15" s="521"/>
      <c r="W15" s="149"/>
      <c r="X15" s="424"/>
      <c r="Y15" s="441"/>
      <c r="Z15" s="470"/>
      <c r="AA15" s="520"/>
      <c r="AB15" s="147"/>
      <c r="AC15" s="143"/>
      <c r="AD15" s="140"/>
      <c r="AE15" s="146"/>
      <c r="AF15" s="147"/>
    </row>
    <row r="16" spans="1:32" ht="15" customHeight="1" thickBot="1">
      <c r="A16" s="147"/>
      <c r="B16" s="148" t="s">
        <v>43</v>
      </c>
      <c r="C16" s="147"/>
      <c r="D16" s="140"/>
      <c r="E16" s="140"/>
      <c r="F16" s="147"/>
      <c r="G16" s="425"/>
      <c r="H16" s="431"/>
      <c r="I16" s="436"/>
      <c r="J16" s="522"/>
      <c r="K16" s="495"/>
      <c r="L16" s="147"/>
      <c r="M16" s="425"/>
      <c r="N16" s="431"/>
      <c r="O16" s="428"/>
      <c r="P16" s="436"/>
      <c r="Q16" s="439"/>
      <c r="R16" s="149"/>
      <c r="S16" s="425"/>
      <c r="T16" s="522"/>
      <c r="U16" s="471"/>
      <c r="V16" s="523"/>
      <c r="W16" s="149"/>
      <c r="X16" s="425"/>
      <c r="Y16" s="442"/>
      <c r="Z16" s="471"/>
      <c r="AA16" s="522"/>
      <c r="AB16" s="147"/>
      <c r="AC16" s="143"/>
      <c r="AD16" s="140"/>
      <c r="AE16" s="146"/>
      <c r="AF16" s="147"/>
    </row>
    <row r="17" spans="1:32" ht="15" customHeight="1" thickBot="1">
      <c r="A17" s="150"/>
      <c r="B17" s="151" t="s">
        <v>44</v>
      </c>
      <c r="C17" s="150"/>
      <c r="D17" s="446"/>
      <c r="E17" s="447"/>
      <c r="F17" s="150"/>
      <c r="G17" s="432" t="s">
        <v>45</v>
      </c>
      <c r="H17" s="433"/>
      <c r="I17" s="433"/>
      <c r="J17" s="433"/>
      <c r="K17" s="449"/>
      <c r="L17" s="150"/>
      <c r="M17" s="432" t="s">
        <v>45</v>
      </c>
      <c r="N17" s="433"/>
      <c r="O17" s="433"/>
      <c r="P17" s="433"/>
      <c r="Q17" s="449"/>
      <c r="R17" s="152"/>
      <c r="S17" s="432" t="s">
        <v>45</v>
      </c>
      <c r="T17" s="433"/>
      <c r="U17" s="433"/>
      <c r="V17" s="433"/>
      <c r="W17" s="152"/>
      <c r="X17" s="432" t="s">
        <v>45</v>
      </c>
      <c r="Y17" s="433"/>
      <c r="Z17" s="433"/>
      <c r="AA17" s="433"/>
      <c r="AB17" s="150"/>
      <c r="AC17" s="143"/>
      <c r="AD17" s="140"/>
      <c r="AE17" s="146"/>
      <c r="AF17" s="150"/>
    </row>
    <row r="18" spans="1:32" ht="15" customHeight="1">
      <c r="A18" s="147"/>
      <c r="B18" s="153" t="s">
        <v>46</v>
      </c>
      <c r="C18" s="147"/>
      <c r="D18" s="140"/>
      <c r="E18" s="140"/>
      <c r="F18" s="147"/>
      <c r="G18" s="390" t="s">
        <v>169</v>
      </c>
      <c r="H18" s="390"/>
      <c r="I18" s="390"/>
      <c r="J18" s="390"/>
      <c r="K18" s="466"/>
      <c r="L18" s="147"/>
      <c r="M18" s="440" t="s">
        <v>167</v>
      </c>
      <c r="N18" s="429" t="s">
        <v>168</v>
      </c>
      <c r="O18" s="469" t="s">
        <v>208</v>
      </c>
      <c r="P18" s="450" t="s">
        <v>166</v>
      </c>
      <c r="Q18" s="437"/>
      <c r="R18" s="149"/>
      <c r="S18" s="390" t="s">
        <v>170</v>
      </c>
      <c r="T18" s="390"/>
      <c r="U18" s="390"/>
      <c r="V18" s="390"/>
      <c r="W18" s="149"/>
      <c r="X18" s="429" t="s">
        <v>168</v>
      </c>
      <c r="Y18" s="440" t="s">
        <v>167</v>
      </c>
      <c r="Z18" s="519" t="s">
        <v>209</v>
      </c>
      <c r="AA18" s="518" t="s">
        <v>207</v>
      </c>
      <c r="AB18" s="147"/>
      <c r="AC18" s="143"/>
      <c r="AD18" s="140"/>
      <c r="AE18" s="146"/>
      <c r="AF18" s="147"/>
    </row>
    <row r="19" spans="1:32" ht="15" customHeight="1" thickBot="1">
      <c r="A19" s="147"/>
      <c r="B19" s="153" t="s">
        <v>47</v>
      </c>
      <c r="C19" s="147"/>
      <c r="D19" s="140"/>
      <c r="E19" s="140"/>
      <c r="F19" s="147"/>
      <c r="G19" s="392"/>
      <c r="H19" s="392"/>
      <c r="I19" s="392"/>
      <c r="J19" s="392"/>
      <c r="K19" s="467"/>
      <c r="L19" s="147"/>
      <c r="M19" s="441"/>
      <c r="N19" s="430"/>
      <c r="O19" s="470"/>
      <c r="P19" s="451"/>
      <c r="Q19" s="438"/>
      <c r="R19" s="149"/>
      <c r="S19" s="394"/>
      <c r="T19" s="394"/>
      <c r="U19" s="394"/>
      <c r="V19" s="394"/>
      <c r="W19" s="149"/>
      <c r="X19" s="430"/>
      <c r="Y19" s="441"/>
      <c r="Z19" s="521"/>
      <c r="AA19" s="520"/>
      <c r="AB19" s="147"/>
      <c r="AC19" s="143"/>
      <c r="AD19" s="140"/>
      <c r="AE19" s="146"/>
      <c r="AF19" s="147"/>
    </row>
    <row r="20" spans="1:32" ht="15" customHeight="1">
      <c r="A20" s="147"/>
      <c r="B20" s="153" t="s">
        <v>48</v>
      </c>
      <c r="C20" s="147"/>
      <c r="D20" s="140"/>
      <c r="E20" s="140"/>
      <c r="F20" s="147"/>
      <c r="G20" s="392"/>
      <c r="H20" s="392"/>
      <c r="I20" s="392"/>
      <c r="J20" s="392"/>
      <c r="K20" s="467"/>
      <c r="L20" s="147"/>
      <c r="M20" s="441"/>
      <c r="N20" s="430"/>
      <c r="O20" s="470"/>
      <c r="P20" s="451"/>
      <c r="Q20" s="438"/>
      <c r="R20" s="149"/>
      <c r="S20" s="462" t="s">
        <v>113</v>
      </c>
      <c r="T20" s="463"/>
      <c r="U20" s="463"/>
      <c r="V20" s="463"/>
      <c r="W20" s="149"/>
      <c r="X20" s="430"/>
      <c r="Y20" s="441"/>
      <c r="Z20" s="521"/>
      <c r="AA20" s="520"/>
      <c r="AB20" s="147"/>
      <c r="AC20" s="143"/>
      <c r="AD20" s="140"/>
      <c r="AE20" s="146"/>
      <c r="AF20" s="147"/>
    </row>
    <row r="21" spans="1:32" ht="15" customHeight="1" thickBot="1">
      <c r="A21" s="147"/>
      <c r="B21" s="153" t="s">
        <v>50</v>
      </c>
      <c r="C21" s="147"/>
      <c r="D21" s="140"/>
      <c r="E21" s="140"/>
      <c r="F21" s="147"/>
      <c r="G21" s="394"/>
      <c r="H21" s="394"/>
      <c r="I21" s="394"/>
      <c r="J21" s="394"/>
      <c r="K21" s="468"/>
      <c r="L21" s="147"/>
      <c r="M21" s="442"/>
      <c r="N21" s="431"/>
      <c r="O21" s="471"/>
      <c r="P21" s="452"/>
      <c r="Q21" s="439"/>
      <c r="R21" s="149"/>
      <c r="S21" s="464"/>
      <c r="T21" s="465"/>
      <c r="U21" s="465"/>
      <c r="V21" s="465"/>
      <c r="W21" s="149"/>
      <c r="X21" s="431"/>
      <c r="Y21" s="442"/>
      <c r="Z21" s="523"/>
      <c r="AA21" s="522"/>
      <c r="AB21" s="147"/>
      <c r="AC21" s="143"/>
      <c r="AD21" s="140"/>
      <c r="AE21" s="146"/>
      <c r="AF21" s="147"/>
    </row>
    <row r="22" spans="1:32" ht="15" customHeight="1" thickBot="1">
      <c r="A22" s="147"/>
      <c r="B22" s="145" t="s">
        <v>51</v>
      </c>
      <c r="C22" s="147"/>
      <c r="D22" s="140"/>
      <c r="E22" s="140"/>
      <c r="F22" s="147"/>
      <c r="G22" s="401" t="s">
        <v>171</v>
      </c>
      <c r="H22" s="402"/>
      <c r="I22" s="402"/>
      <c r="J22" s="402"/>
      <c r="K22" s="407"/>
      <c r="L22" s="134"/>
      <c r="M22" s="401" t="s">
        <v>171</v>
      </c>
      <c r="N22" s="402"/>
      <c r="O22" s="402"/>
      <c r="P22" s="402"/>
      <c r="Q22" s="407"/>
      <c r="R22" s="154"/>
      <c r="S22" s="401" t="s">
        <v>171</v>
      </c>
      <c r="T22" s="402"/>
      <c r="U22" s="402"/>
      <c r="V22" s="402"/>
      <c r="W22" s="154"/>
      <c r="X22" s="401" t="s">
        <v>171</v>
      </c>
      <c r="Y22" s="402"/>
      <c r="Z22" s="402"/>
      <c r="AA22" s="402"/>
      <c r="AB22" s="134"/>
      <c r="AC22" s="143"/>
      <c r="AD22" s="140"/>
      <c r="AE22" s="146"/>
      <c r="AF22" s="147"/>
    </row>
    <row r="23" spans="1:32" ht="15" customHeight="1" thickBot="1">
      <c r="A23" s="147"/>
      <c r="B23" s="145" t="s">
        <v>52</v>
      </c>
      <c r="C23" s="147"/>
      <c r="D23" s="140"/>
      <c r="E23" s="140"/>
      <c r="F23" s="147"/>
      <c r="G23" s="405"/>
      <c r="H23" s="406"/>
      <c r="I23" s="406"/>
      <c r="J23" s="406"/>
      <c r="K23" s="409"/>
      <c r="L23" s="134"/>
      <c r="M23" s="405"/>
      <c r="N23" s="406"/>
      <c r="O23" s="406"/>
      <c r="P23" s="406"/>
      <c r="Q23" s="409"/>
      <c r="R23" s="154"/>
      <c r="S23" s="405"/>
      <c r="T23" s="406"/>
      <c r="U23" s="406"/>
      <c r="V23" s="406"/>
      <c r="W23" s="154"/>
      <c r="X23" s="405"/>
      <c r="Y23" s="406"/>
      <c r="Z23" s="406"/>
      <c r="AA23" s="406"/>
      <c r="AB23" s="134"/>
      <c r="AC23" s="453" t="s">
        <v>139</v>
      </c>
      <c r="AD23" s="454"/>
      <c r="AE23" s="455"/>
      <c r="AF23" s="147"/>
    </row>
    <row r="24" spans="1:32" ht="15" customHeight="1">
      <c r="A24" s="147"/>
      <c r="B24" s="153" t="s">
        <v>53</v>
      </c>
      <c r="C24" s="147"/>
      <c r="D24" s="140"/>
      <c r="E24" s="140"/>
      <c r="F24" s="147"/>
      <c r="G24" s="429" t="s">
        <v>168</v>
      </c>
      <c r="H24" s="443" t="s">
        <v>230</v>
      </c>
      <c r="I24" s="434" t="s">
        <v>206</v>
      </c>
      <c r="J24" s="503" t="s">
        <v>172</v>
      </c>
      <c r="K24" s="518" t="s">
        <v>207</v>
      </c>
      <c r="L24" s="147"/>
      <c r="M24" s="429" t="s">
        <v>168</v>
      </c>
      <c r="N24" s="443" t="s">
        <v>230</v>
      </c>
      <c r="O24" s="440" t="s">
        <v>167</v>
      </c>
      <c r="P24" s="472" t="s">
        <v>88</v>
      </c>
      <c r="Q24" s="437"/>
      <c r="R24" s="149"/>
      <c r="S24" s="423" t="s">
        <v>146</v>
      </c>
      <c r="T24" s="443" t="s">
        <v>230</v>
      </c>
      <c r="U24" s="429" t="s">
        <v>168</v>
      </c>
      <c r="V24" s="472" t="s">
        <v>88</v>
      </c>
      <c r="W24" s="149"/>
      <c r="X24" s="429" t="s">
        <v>168</v>
      </c>
      <c r="Y24" s="443" t="s">
        <v>230</v>
      </c>
      <c r="Z24" s="450" t="s">
        <v>166</v>
      </c>
      <c r="AA24" s="475" t="s">
        <v>126</v>
      </c>
      <c r="AB24" s="147"/>
      <c r="AC24" s="456"/>
      <c r="AD24" s="457"/>
      <c r="AE24" s="458"/>
      <c r="AF24" s="147"/>
    </row>
    <row r="25" spans="1:32" ht="15" customHeight="1">
      <c r="A25" s="147"/>
      <c r="B25" s="153" t="s">
        <v>54</v>
      </c>
      <c r="C25" s="147"/>
      <c r="D25" s="140"/>
      <c r="E25" s="140"/>
      <c r="F25" s="147"/>
      <c r="G25" s="430"/>
      <c r="H25" s="444"/>
      <c r="I25" s="435"/>
      <c r="J25" s="504"/>
      <c r="K25" s="520"/>
      <c r="L25" s="147"/>
      <c r="M25" s="430"/>
      <c r="N25" s="444"/>
      <c r="O25" s="441"/>
      <c r="P25" s="473"/>
      <c r="Q25" s="438"/>
      <c r="R25" s="149"/>
      <c r="S25" s="424"/>
      <c r="T25" s="444"/>
      <c r="U25" s="430"/>
      <c r="V25" s="473"/>
      <c r="W25" s="149"/>
      <c r="X25" s="430"/>
      <c r="Y25" s="444"/>
      <c r="Z25" s="451"/>
      <c r="AA25" s="476"/>
      <c r="AB25" s="147"/>
      <c r="AC25" s="456"/>
      <c r="AD25" s="457"/>
      <c r="AE25" s="458"/>
      <c r="AF25" s="147"/>
    </row>
    <row r="26" spans="1:32" ht="15" customHeight="1">
      <c r="A26" s="147"/>
      <c r="B26" s="153" t="s">
        <v>55</v>
      </c>
      <c r="C26" s="147"/>
      <c r="D26" s="140"/>
      <c r="E26" s="140"/>
      <c r="F26" s="147"/>
      <c r="G26" s="430"/>
      <c r="H26" s="444"/>
      <c r="I26" s="435"/>
      <c r="J26" s="504"/>
      <c r="K26" s="520"/>
      <c r="L26" s="147"/>
      <c r="M26" s="430"/>
      <c r="N26" s="444"/>
      <c r="O26" s="441"/>
      <c r="P26" s="473"/>
      <c r="Q26" s="438"/>
      <c r="R26" s="149"/>
      <c r="S26" s="424"/>
      <c r="T26" s="444"/>
      <c r="U26" s="430"/>
      <c r="V26" s="473"/>
      <c r="W26" s="149"/>
      <c r="X26" s="430"/>
      <c r="Y26" s="444"/>
      <c r="Z26" s="451"/>
      <c r="AA26" s="476"/>
      <c r="AB26" s="147"/>
      <c r="AC26" s="456"/>
      <c r="AD26" s="457"/>
      <c r="AE26" s="458"/>
      <c r="AF26" s="147"/>
    </row>
    <row r="27" spans="1:32" ht="15" customHeight="1" thickBot="1">
      <c r="A27" s="150"/>
      <c r="B27" s="153" t="s">
        <v>56</v>
      </c>
      <c r="C27" s="150"/>
      <c r="D27" s="140"/>
      <c r="E27" s="140"/>
      <c r="F27" s="150"/>
      <c r="G27" s="431"/>
      <c r="H27" s="445"/>
      <c r="I27" s="436"/>
      <c r="J27" s="505"/>
      <c r="K27" s="522"/>
      <c r="L27" s="150"/>
      <c r="M27" s="431"/>
      <c r="N27" s="445"/>
      <c r="O27" s="442"/>
      <c r="P27" s="474"/>
      <c r="Q27" s="439"/>
      <c r="R27" s="152"/>
      <c r="S27" s="425"/>
      <c r="T27" s="445"/>
      <c r="U27" s="431"/>
      <c r="V27" s="474"/>
      <c r="W27" s="152"/>
      <c r="X27" s="431"/>
      <c r="Y27" s="445"/>
      <c r="Z27" s="452"/>
      <c r="AA27" s="477"/>
      <c r="AB27" s="150"/>
      <c r="AC27" s="456"/>
      <c r="AD27" s="457"/>
      <c r="AE27" s="458"/>
      <c r="AF27" s="150"/>
    </row>
    <row r="28" spans="1:32" ht="15" customHeight="1" thickBot="1">
      <c r="A28" s="150"/>
      <c r="B28" s="151" t="s">
        <v>57</v>
      </c>
      <c r="C28" s="150"/>
      <c r="D28" s="446"/>
      <c r="E28" s="447"/>
      <c r="F28" s="150"/>
      <c r="G28" s="446" t="s">
        <v>45</v>
      </c>
      <c r="H28" s="448"/>
      <c r="I28" s="448"/>
      <c r="J28" s="448"/>
      <c r="K28" s="447"/>
      <c r="L28" s="150"/>
      <c r="M28" s="432" t="s">
        <v>45</v>
      </c>
      <c r="N28" s="433"/>
      <c r="O28" s="433"/>
      <c r="P28" s="433"/>
      <c r="Q28" s="449"/>
      <c r="R28" s="152"/>
      <c r="S28" s="432" t="s">
        <v>45</v>
      </c>
      <c r="T28" s="433"/>
      <c r="U28" s="433"/>
      <c r="V28" s="433"/>
      <c r="W28" s="152"/>
      <c r="X28" s="432" t="s">
        <v>45</v>
      </c>
      <c r="Y28" s="433"/>
      <c r="Z28" s="433"/>
      <c r="AA28" s="433"/>
      <c r="AB28" s="150"/>
      <c r="AC28" s="456"/>
      <c r="AD28" s="457"/>
      <c r="AE28" s="458"/>
      <c r="AF28" s="150"/>
    </row>
    <row r="29" spans="1:32" ht="15" customHeight="1">
      <c r="A29" s="155"/>
      <c r="B29" s="148" t="s">
        <v>58</v>
      </c>
      <c r="C29" s="155"/>
      <c r="D29" s="487" t="s">
        <v>114</v>
      </c>
      <c r="E29" s="488"/>
      <c r="F29" s="155"/>
      <c r="G29" s="423" t="s">
        <v>146</v>
      </c>
      <c r="H29" s="440" t="s">
        <v>167</v>
      </c>
      <c r="I29" s="426" t="s">
        <v>187</v>
      </c>
      <c r="J29" s="518" t="s">
        <v>207</v>
      </c>
      <c r="K29" s="437"/>
      <c r="L29" s="155"/>
      <c r="M29" s="423" t="s">
        <v>146</v>
      </c>
      <c r="N29" s="518" t="s">
        <v>207</v>
      </c>
      <c r="O29" s="469" t="s">
        <v>208</v>
      </c>
      <c r="P29" s="519" t="s">
        <v>209</v>
      </c>
      <c r="Q29" s="437"/>
      <c r="R29" s="156"/>
      <c r="S29" s="450" t="s">
        <v>166</v>
      </c>
      <c r="T29" s="440" t="s">
        <v>167</v>
      </c>
      <c r="U29" s="429" t="s">
        <v>168</v>
      </c>
      <c r="V29" s="426" t="s">
        <v>187</v>
      </c>
      <c r="W29" s="156"/>
      <c r="X29" s="423" t="s">
        <v>146</v>
      </c>
      <c r="Y29" s="429" t="s">
        <v>168</v>
      </c>
      <c r="Z29" s="426" t="s">
        <v>187</v>
      </c>
      <c r="AA29" s="509" t="s">
        <v>142</v>
      </c>
      <c r="AB29" s="155"/>
      <c r="AC29" s="456"/>
      <c r="AD29" s="457"/>
      <c r="AE29" s="458"/>
      <c r="AF29" s="155"/>
    </row>
    <row r="30" spans="1:32" ht="15" customHeight="1">
      <c r="A30" s="155"/>
      <c r="B30" s="153" t="s">
        <v>59</v>
      </c>
      <c r="C30" s="155"/>
      <c r="D30" s="489"/>
      <c r="E30" s="490"/>
      <c r="F30" s="155"/>
      <c r="G30" s="424"/>
      <c r="H30" s="441"/>
      <c r="I30" s="427"/>
      <c r="J30" s="520"/>
      <c r="K30" s="438"/>
      <c r="L30" s="155"/>
      <c r="M30" s="424"/>
      <c r="N30" s="520"/>
      <c r="O30" s="470"/>
      <c r="P30" s="521"/>
      <c r="Q30" s="438"/>
      <c r="R30" s="156"/>
      <c r="S30" s="451"/>
      <c r="T30" s="441"/>
      <c r="U30" s="430"/>
      <c r="V30" s="427"/>
      <c r="W30" s="156"/>
      <c r="X30" s="424"/>
      <c r="Y30" s="430"/>
      <c r="Z30" s="427"/>
      <c r="AA30" s="510"/>
      <c r="AB30" s="155"/>
      <c r="AC30" s="456"/>
      <c r="AD30" s="457"/>
      <c r="AE30" s="458"/>
      <c r="AF30" s="155"/>
    </row>
    <row r="31" spans="1:32" ht="15" customHeight="1" thickBot="1">
      <c r="A31" s="155"/>
      <c r="B31" s="153" t="s">
        <v>60</v>
      </c>
      <c r="C31" s="155"/>
      <c r="D31" s="491"/>
      <c r="E31" s="492"/>
      <c r="F31" s="155"/>
      <c r="G31" s="424"/>
      <c r="H31" s="441"/>
      <c r="I31" s="427"/>
      <c r="J31" s="520"/>
      <c r="K31" s="438"/>
      <c r="L31" s="155"/>
      <c r="M31" s="424"/>
      <c r="N31" s="520"/>
      <c r="O31" s="470"/>
      <c r="P31" s="521"/>
      <c r="Q31" s="438"/>
      <c r="R31" s="156"/>
      <c r="S31" s="451"/>
      <c r="T31" s="441"/>
      <c r="U31" s="430"/>
      <c r="V31" s="427"/>
      <c r="W31" s="156"/>
      <c r="X31" s="424"/>
      <c r="Y31" s="430"/>
      <c r="Z31" s="427"/>
      <c r="AA31" s="510"/>
      <c r="AB31" s="155"/>
      <c r="AC31" s="456"/>
      <c r="AD31" s="457"/>
      <c r="AE31" s="458"/>
      <c r="AF31" s="155"/>
    </row>
    <row r="32" spans="1:32" ht="15" customHeight="1" thickBot="1">
      <c r="A32" s="155"/>
      <c r="B32" s="153" t="s">
        <v>61</v>
      </c>
      <c r="C32" s="155"/>
      <c r="D32" s="410" t="s">
        <v>38</v>
      </c>
      <c r="E32" s="411"/>
      <c r="F32" s="155"/>
      <c r="G32" s="425"/>
      <c r="H32" s="442"/>
      <c r="I32" s="428"/>
      <c r="J32" s="522"/>
      <c r="K32" s="439"/>
      <c r="L32" s="155"/>
      <c r="M32" s="425"/>
      <c r="N32" s="522"/>
      <c r="O32" s="471"/>
      <c r="P32" s="523"/>
      <c r="Q32" s="439"/>
      <c r="R32" s="156"/>
      <c r="S32" s="452"/>
      <c r="T32" s="442"/>
      <c r="U32" s="431"/>
      <c r="V32" s="428"/>
      <c r="W32" s="156"/>
      <c r="X32" s="425"/>
      <c r="Y32" s="431"/>
      <c r="Z32" s="428"/>
      <c r="AA32" s="511"/>
      <c r="AB32" s="155"/>
      <c r="AC32" s="459"/>
      <c r="AD32" s="460"/>
      <c r="AE32" s="461"/>
      <c r="AF32" s="155"/>
    </row>
    <row r="33" spans="1:32" ht="15" customHeight="1" thickBot="1">
      <c r="A33" s="155"/>
      <c r="B33" s="145" t="s">
        <v>62</v>
      </c>
      <c r="C33" s="155"/>
      <c r="D33" s="412"/>
      <c r="E33" s="413"/>
      <c r="F33" s="155"/>
      <c r="G33" s="395" t="s">
        <v>211</v>
      </c>
      <c r="H33" s="396"/>
      <c r="I33" s="401" t="s">
        <v>63</v>
      </c>
      <c r="J33" s="402"/>
      <c r="K33" s="407"/>
      <c r="L33" s="155"/>
      <c r="M33" s="432" t="s">
        <v>45</v>
      </c>
      <c r="N33" s="433"/>
      <c r="O33" s="433"/>
      <c r="P33" s="433"/>
      <c r="Q33" s="433"/>
      <c r="R33" s="156"/>
      <c r="S33" s="432" t="s">
        <v>45</v>
      </c>
      <c r="T33" s="433"/>
      <c r="U33" s="433"/>
      <c r="V33" s="433"/>
      <c r="W33" s="156"/>
      <c r="X33" s="432" t="s">
        <v>45</v>
      </c>
      <c r="Y33" s="433"/>
      <c r="Z33" s="433"/>
      <c r="AA33" s="433"/>
      <c r="AB33" s="157"/>
      <c r="AC33" s="143"/>
      <c r="AD33" s="140"/>
      <c r="AE33" s="146"/>
      <c r="AF33" s="155"/>
    </row>
    <row r="34" spans="1:32" ht="15" customHeight="1">
      <c r="A34" s="155"/>
      <c r="B34" s="145" t="s">
        <v>64</v>
      </c>
      <c r="C34" s="155"/>
      <c r="D34" s="401" t="s">
        <v>63</v>
      </c>
      <c r="E34" s="407"/>
      <c r="F34" s="155"/>
      <c r="G34" s="397"/>
      <c r="H34" s="398"/>
      <c r="I34" s="403"/>
      <c r="J34" s="404"/>
      <c r="K34" s="408"/>
      <c r="L34" s="157"/>
      <c r="M34" s="414" t="s">
        <v>124</v>
      </c>
      <c r="N34" s="414" t="s">
        <v>124</v>
      </c>
      <c r="O34" s="414" t="s">
        <v>124</v>
      </c>
      <c r="P34" s="472" t="s">
        <v>88</v>
      </c>
      <c r="Q34" s="437"/>
      <c r="R34" s="156"/>
      <c r="S34" s="417" t="s">
        <v>173</v>
      </c>
      <c r="T34" s="418"/>
      <c r="U34" s="418"/>
      <c r="V34" s="418"/>
      <c r="W34" s="158"/>
      <c r="X34" s="389" t="s">
        <v>174</v>
      </c>
      <c r="Y34" s="390"/>
      <c r="Z34" s="390"/>
      <c r="AA34" s="390"/>
      <c r="AB34" s="157"/>
      <c r="AC34" s="143"/>
      <c r="AD34" s="140"/>
      <c r="AE34" s="140"/>
      <c r="AF34" s="155"/>
    </row>
    <row r="35" spans="1:32" ht="15" customHeight="1" thickBot="1">
      <c r="A35" s="159"/>
      <c r="B35" s="145" t="s">
        <v>66</v>
      </c>
      <c r="C35" s="159"/>
      <c r="D35" s="403"/>
      <c r="E35" s="408"/>
      <c r="F35" s="159"/>
      <c r="G35" s="399"/>
      <c r="H35" s="400"/>
      <c r="I35" s="405"/>
      <c r="J35" s="406"/>
      <c r="K35" s="409"/>
      <c r="L35" s="160"/>
      <c r="M35" s="415"/>
      <c r="N35" s="415"/>
      <c r="O35" s="415"/>
      <c r="P35" s="473"/>
      <c r="Q35" s="438"/>
      <c r="R35" s="161"/>
      <c r="S35" s="419"/>
      <c r="T35" s="420"/>
      <c r="U35" s="420"/>
      <c r="V35" s="420"/>
      <c r="W35" s="162"/>
      <c r="X35" s="391"/>
      <c r="Y35" s="392"/>
      <c r="Z35" s="392"/>
      <c r="AA35" s="392"/>
      <c r="AB35" s="160"/>
      <c r="AC35" s="143"/>
      <c r="AD35" s="140"/>
      <c r="AE35" s="140"/>
      <c r="AF35" s="159"/>
    </row>
    <row r="36" spans="1:32" ht="15" customHeight="1" thickBot="1">
      <c r="A36" s="163"/>
      <c r="B36" s="153" t="s">
        <v>67</v>
      </c>
      <c r="C36" s="164"/>
      <c r="D36" s="405"/>
      <c r="E36" s="409"/>
      <c r="F36" s="163"/>
      <c r="G36" s="395" t="s">
        <v>212</v>
      </c>
      <c r="H36" s="396"/>
      <c r="I36" s="165"/>
      <c r="J36" s="165"/>
      <c r="K36" s="165"/>
      <c r="L36" s="166"/>
      <c r="M36" s="415"/>
      <c r="N36" s="415"/>
      <c r="O36" s="415"/>
      <c r="P36" s="473"/>
      <c r="Q36" s="438"/>
      <c r="R36" s="167"/>
      <c r="S36" s="419"/>
      <c r="T36" s="420"/>
      <c r="U36" s="420"/>
      <c r="V36" s="420"/>
      <c r="W36" s="168"/>
      <c r="X36" s="391"/>
      <c r="Y36" s="392"/>
      <c r="Z36" s="392"/>
      <c r="AA36" s="392"/>
      <c r="AB36" s="166"/>
      <c r="AC36" s="143"/>
      <c r="AD36" s="140"/>
      <c r="AE36" s="140"/>
      <c r="AF36" s="163"/>
    </row>
    <row r="37" spans="1:32" ht="15" customHeight="1" thickBot="1">
      <c r="A37" s="169"/>
      <c r="B37" s="170" t="s">
        <v>68</v>
      </c>
      <c r="C37" s="169"/>
      <c r="D37" s="140"/>
      <c r="E37" s="140"/>
      <c r="F37" s="169"/>
      <c r="G37" s="397"/>
      <c r="H37" s="398"/>
      <c r="I37" s="171"/>
      <c r="J37" s="171"/>
      <c r="K37" s="171"/>
      <c r="L37" s="172"/>
      <c r="M37" s="416"/>
      <c r="N37" s="416"/>
      <c r="O37" s="416"/>
      <c r="P37" s="474"/>
      <c r="Q37" s="439"/>
      <c r="R37" s="173"/>
      <c r="S37" s="419"/>
      <c r="T37" s="420"/>
      <c r="U37" s="420"/>
      <c r="V37" s="420"/>
      <c r="W37" s="174"/>
      <c r="X37" s="393"/>
      <c r="Y37" s="394"/>
      <c r="Z37" s="394"/>
      <c r="AA37" s="394"/>
      <c r="AB37" s="172"/>
      <c r="AC37" s="175"/>
      <c r="AD37" s="140"/>
      <c r="AE37" s="140"/>
      <c r="AF37" s="169"/>
    </row>
    <row r="38" spans="1:32" ht="15" customHeight="1" thickBot="1">
      <c r="A38" s="169"/>
      <c r="B38" s="176" t="s">
        <v>69</v>
      </c>
      <c r="C38" s="169"/>
      <c r="D38" s="140"/>
      <c r="E38" s="140"/>
      <c r="F38" s="169"/>
      <c r="G38" s="399"/>
      <c r="H38" s="400"/>
      <c r="I38" s="171"/>
      <c r="J38" s="171"/>
      <c r="K38" s="171"/>
      <c r="L38" s="172"/>
      <c r="M38" s="401" t="s">
        <v>63</v>
      </c>
      <c r="N38" s="402"/>
      <c r="O38" s="402"/>
      <c r="P38" s="402"/>
      <c r="Q38" s="402"/>
      <c r="R38" s="177"/>
      <c r="S38" s="419"/>
      <c r="T38" s="420"/>
      <c r="U38" s="420"/>
      <c r="V38" s="420"/>
      <c r="W38" s="174"/>
      <c r="X38" s="401" t="s">
        <v>63</v>
      </c>
      <c r="Y38" s="402"/>
      <c r="Z38" s="402"/>
      <c r="AA38" s="402"/>
      <c r="AB38" s="172"/>
      <c r="AC38" s="143"/>
      <c r="AD38" s="140"/>
      <c r="AE38" s="140"/>
      <c r="AF38" s="169"/>
    </row>
    <row r="39" spans="1:32" ht="15" customHeight="1" thickBot="1">
      <c r="A39" s="169"/>
      <c r="B39" s="178" t="s">
        <v>70</v>
      </c>
      <c r="C39" s="169"/>
      <c r="D39" s="140"/>
      <c r="E39" s="140"/>
      <c r="F39" s="169"/>
      <c r="G39" s="395" t="s">
        <v>212</v>
      </c>
      <c r="H39" s="396"/>
      <c r="I39" s="171"/>
      <c r="J39" s="171"/>
      <c r="K39" s="171"/>
      <c r="L39" s="172"/>
      <c r="M39" s="403"/>
      <c r="N39" s="404"/>
      <c r="O39" s="404"/>
      <c r="P39" s="404"/>
      <c r="Q39" s="404"/>
      <c r="R39" s="177"/>
      <c r="S39" s="419"/>
      <c r="T39" s="420"/>
      <c r="U39" s="420"/>
      <c r="V39" s="420"/>
      <c r="W39" s="174"/>
      <c r="X39" s="403"/>
      <c r="Y39" s="404"/>
      <c r="Z39" s="404"/>
      <c r="AA39" s="404"/>
      <c r="AB39" s="172"/>
      <c r="AC39" s="143"/>
      <c r="AD39" s="140"/>
      <c r="AE39" s="140"/>
      <c r="AF39" s="169"/>
    </row>
    <row r="40" spans="1:32" ht="15" customHeight="1" thickBot="1">
      <c r="A40" s="179"/>
      <c r="B40" s="180" t="s">
        <v>71</v>
      </c>
      <c r="C40" s="179"/>
      <c r="D40" s="140"/>
      <c r="E40" s="140"/>
      <c r="F40" s="179"/>
      <c r="G40" s="397"/>
      <c r="H40" s="398"/>
      <c r="I40" s="171"/>
      <c r="J40" s="171"/>
      <c r="K40" s="171"/>
      <c r="L40" s="179"/>
      <c r="M40" s="405"/>
      <c r="N40" s="406"/>
      <c r="O40" s="406"/>
      <c r="P40" s="406"/>
      <c r="Q40" s="406"/>
      <c r="R40" s="174"/>
      <c r="S40" s="421"/>
      <c r="T40" s="422"/>
      <c r="U40" s="422"/>
      <c r="V40" s="422"/>
      <c r="W40" s="174"/>
      <c r="X40" s="405"/>
      <c r="Y40" s="406"/>
      <c r="Z40" s="406"/>
      <c r="AA40" s="406"/>
      <c r="AB40" s="179"/>
      <c r="AC40" s="143"/>
      <c r="AD40" s="140"/>
      <c r="AE40" s="140"/>
      <c r="AF40" s="179"/>
    </row>
    <row r="41" spans="1:32" ht="15" customHeight="1" thickBot="1">
      <c r="A41" s="181"/>
      <c r="B41" s="182" t="s">
        <v>72</v>
      </c>
      <c r="C41" s="181"/>
      <c r="D41" s="183"/>
      <c r="E41" s="140"/>
      <c r="F41" s="181"/>
      <c r="G41" s="399"/>
      <c r="H41" s="400"/>
      <c r="I41" s="184"/>
      <c r="J41" s="184"/>
      <c r="K41" s="184"/>
      <c r="L41" s="185"/>
      <c r="M41" s="186"/>
      <c r="N41" s="184"/>
      <c r="O41" s="184"/>
      <c r="P41" s="184"/>
      <c r="Q41" s="184"/>
      <c r="R41" s="187"/>
      <c r="S41" s="186"/>
      <c r="T41" s="184"/>
      <c r="U41" s="184"/>
      <c r="V41" s="184"/>
      <c r="W41" s="187"/>
      <c r="X41" s="188"/>
      <c r="Y41" s="189"/>
      <c r="Z41" s="189"/>
      <c r="AA41" s="189"/>
      <c r="AB41" s="185"/>
      <c r="AC41" s="190"/>
      <c r="AD41" s="191"/>
      <c r="AE41" s="191"/>
      <c r="AF41" s="181"/>
    </row>
    <row r="42" spans="2:32" s="102" customFormat="1" ht="2.25" customHeight="1" thickBo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1:32" s="373" customFormat="1" ht="13.5" thickBot="1">
      <c r="A43" s="192"/>
      <c r="B43" s="193" t="s">
        <v>73</v>
      </c>
      <c r="C43" s="194"/>
      <c r="D43" s="194"/>
      <c r="E43" s="194"/>
      <c r="F43" s="194"/>
      <c r="G43" s="194"/>
      <c r="H43" s="195"/>
      <c r="I43" s="195"/>
      <c r="J43" s="195"/>
      <c r="K43" s="195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6"/>
      <c r="AE43" s="194"/>
      <c r="AF43" s="192"/>
    </row>
    <row r="44" spans="1:32" s="373" customFormat="1" ht="12.75">
      <c r="A44" s="197"/>
      <c r="B44" s="198"/>
      <c r="C44" s="199"/>
      <c r="D44" s="200"/>
      <c r="E44" s="201"/>
      <c r="F44" s="201"/>
      <c r="G44" s="202"/>
      <c r="H44" s="202"/>
      <c r="I44" s="202"/>
      <c r="J44" s="202"/>
      <c r="K44" s="202"/>
      <c r="L44" s="202"/>
      <c r="M44" s="202"/>
      <c r="N44" s="203"/>
      <c r="O44" s="204"/>
      <c r="P44" s="204"/>
      <c r="Q44" s="204"/>
      <c r="R44" s="204"/>
      <c r="S44" s="205" t="s">
        <v>74</v>
      </c>
      <c r="T44" s="206" t="s">
        <v>75</v>
      </c>
      <c r="U44" s="207"/>
      <c r="V44" s="207"/>
      <c r="W44" s="208"/>
      <c r="X44" s="208"/>
      <c r="Y44" s="208"/>
      <c r="Z44" s="208"/>
      <c r="AA44" s="208"/>
      <c r="AB44" s="208"/>
      <c r="AC44" s="209"/>
      <c r="AD44" s="210"/>
      <c r="AE44" s="204"/>
      <c r="AF44" s="197"/>
    </row>
    <row r="45" spans="1:32" s="373" customFormat="1" ht="12.75">
      <c r="A45" s="197"/>
      <c r="B45" s="198" t="s">
        <v>101</v>
      </c>
      <c r="C45" s="199"/>
      <c r="D45" s="220" t="s">
        <v>147</v>
      </c>
      <c r="E45" s="212"/>
      <c r="F45" s="212"/>
      <c r="G45" s="213"/>
      <c r="H45" s="213"/>
      <c r="I45" s="213"/>
      <c r="J45" s="213"/>
      <c r="K45" s="213"/>
      <c r="L45" s="213"/>
      <c r="M45" s="213"/>
      <c r="N45" s="214"/>
      <c r="O45" s="204"/>
      <c r="P45" s="204"/>
      <c r="Q45" s="204"/>
      <c r="R45" s="204"/>
      <c r="S45" s="215" t="s">
        <v>76</v>
      </c>
      <c r="T45" s="216" t="s">
        <v>77</v>
      </c>
      <c r="U45" s="217"/>
      <c r="V45" s="217"/>
      <c r="W45" s="218"/>
      <c r="X45" s="218"/>
      <c r="Y45" s="218"/>
      <c r="Z45" s="218"/>
      <c r="AA45" s="218"/>
      <c r="AB45" s="218"/>
      <c r="AC45" s="219"/>
      <c r="AD45" s="210"/>
      <c r="AE45" s="204"/>
      <c r="AF45" s="197"/>
    </row>
    <row r="46" spans="1:32" s="373" customFormat="1" ht="12.75">
      <c r="A46" s="197"/>
      <c r="B46" s="211" t="s">
        <v>213</v>
      </c>
      <c r="C46" s="253"/>
      <c r="D46" s="233" t="s">
        <v>214</v>
      </c>
      <c r="E46" s="221"/>
      <c r="F46" s="221"/>
      <c r="G46" s="222"/>
      <c r="H46" s="222"/>
      <c r="I46" s="222"/>
      <c r="J46" s="222"/>
      <c r="K46" s="222"/>
      <c r="L46" s="222"/>
      <c r="M46" s="222"/>
      <c r="N46" s="223"/>
      <c r="O46" s="204"/>
      <c r="P46" s="204"/>
      <c r="Q46" s="204"/>
      <c r="R46" s="204"/>
      <c r="S46" s="224" t="s">
        <v>65</v>
      </c>
      <c r="T46" s="225" t="s">
        <v>148</v>
      </c>
      <c r="U46" s="226"/>
      <c r="V46" s="226"/>
      <c r="W46" s="227"/>
      <c r="X46" s="227"/>
      <c r="Y46" s="227"/>
      <c r="Z46" s="227"/>
      <c r="AA46" s="227"/>
      <c r="AB46" s="227"/>
      <c r="AC46" s="228"/>
      <c r="AD46" s="210"/>
      <c r="AE46" s="204"/>
      <c r="AF46" s="197"/>
    </row>
    <row r="47" spans="1:32" s="373" customFormat="1" ht="12.75">
      <c r="A47" s="197"/>
      <c r="B47" s="232" t="s">
        <v>215</v>
      </c>
      <c r="D47" s="233" t="s">
        <v>216</v>
      </c>
      <c r="E47" s="231"/>
      <c r="F47" s="231"/>
      <c r="G47" s="222"/>
      <c r="H47" s="222"/>
      <c r="I47" s="222"/>
      <c r="J47" s="222"/>
      <c r="K47" s="222"/>
      <c r="L47" s="222"/>
      <c r="M47" s="222"/>
      <c r="N47" s="223"/>
      <c r="O47" s="204"/>
      <c r="P47" s="204"/>
      <c r="Q47" s="204"/>
      <c r="R47" s="204"/>
      <c r="S47" s="232" t="s">
        <v>134</v>
      </c>
      <c r="T47" s="233" t="s">
        <v>135</v>
      </c>
      <c r="U47" s="234"/>
      <c r="V47" s="234"/>
      <c r="W47" s="235"/>
      <c r="X47" s="236"/>
      <c r="Y47" s="236"/>
      <c r="Z47" s="236"/>
      <c r="AA47" s="227"/>
      <c r="AB47" s="227"/>
      <c r="AC47" s="228"/>
      <c r="AD47" s="210"/>
      <c r="AE47" s="204"/>
      <c r="AF47" s="197"/>
    </row>
    <row r="48" spans="1:32" s="373" customFormat="1" ht="12.75">
      <c r="A48" s="197"/>
      <c r="B48" s="247" t="s">
        <v>217</v>
      </c>
      <c r="C48" s="199"/>
      <c r="D48" s="248" t="s">
        <v>218</v>
      </c>
      <c r="E48" s="237"/>
      <c r="F48" s="237"/>
      <c r="G48" s="235"/>
      <c r="H48" s="227"/>
      <c r="I48" s="227"/>
      <c r="J48" s="222"/>
      <c r="K48" s="222"/>
      <c r="L48" s="222"/>
      <c r="M48" s="222"/>
      <c r="N48" s="223"/>
      <c r="O48" s="204"/>
      <c r="P48" s="204"/>
      <c r="Q48" s="204"/>
      <c r="R48" s="204"/>
      <c r="S48" s="238" t="s">
        <v>149</v>
      </c>
      <c r="T48" s="239" t="s">
        <v>150</v>
      </c>
      <c r="U48" s="240"/>
      <c r="V48" s="240"/>
      <c r="W48" s="241"/>
      <c r="X48" s="241"/>
      <c r="Y48" s="241"/>
      <c r="Z48" s="241"/>
      <c r="AA48" s="241"/>
      <c r="AB48" s="227"/>
      <c r="AC48" s="228"/>
      <c r="AD48" s="210"/>
      <c r="AE48" s="204"/>
      <c r="AF48" s="197"/>
    </row>
    <row r="49" spans="1:32" s="373" customFormat="1" ht="12.75">
      <c r="A49" s="197"/>
      <c r="B49" s="232" t="s">
        <v>219</v>
      </c>
      <c r="C49" s="199"/>
      <c r="D49" s="233" t="s">
        <v>220</v>
      </c>
      <c r="E49" s="221"/>
      <c r="F49" s="221"/>
      <c r="G49" s="227"/>
      <c r="H49" s="236"/>
      <c r="I49" s="227"/>
      <c r="J49" s="227"/>
      <c r="K49" s="227"/>
      <c r="L49" s="227"/>
      <c r="M49" s="227"/>
      <c r="N49" s="228"/>
      <c r="O49" s="204"/>
      <c r="P49" s="204"/>
      <c r="Q49" s="204"/>
      <c r="R49" s="204"/>
      <c r="S49" s="242" t="s">
        <v>49</v>
      </c>
      <c r="T49" s="243" t="s">
        <v>127</v>
      </c>
      <c r="U49" s="226"/>
      <c r="V49" s="226"/>
      <c r="W49" s="227"/>
      <c r="X49" s="227"/>
      <c r="Y49" s="244"/>
      <c r="Z49" s="244"/>
      <c r="AA49" s="244"/>
      <c r="AB49" s="244"/>
      <c r="AC49" s="245"/>
      <c r="AD49" s="210"/>
      <c r="AE49" s="204"/>
      <c r="AF49" s="197"/>
    </row>
    <row r="50" spans="1:32" s="373" customFormat="1" ht="12.75">
      <c r="A50" s="197"/>
      <c r="B50" s="229" t="s">
        <v>133</v>
      </c>
      <c r="C50" s="199"/>
      <c r="D50" s="230" t="s">
        <v>151</v>
      </c>
      <c r="E50" s="226"/>
      <c r="F50" s="221"/>
      <c r="G50" s="244"/>
      <c r="H50" s="227"/>
      <c r="I50" s="227"/>
      <c r="J50" s="227"/>
      <c r="K50" s="227"/>
      <c r="L50" s="227"/>
      <c r="M50" s="227"/>
      <c r="N50" s="228"/>
      <c r="O50" s="204"/>
      <c r="P50" s="204"/>
      <c r="Q50" s="204"/>
      <c r="R50" s="204"/>
      <c r="S50" s="232" t="s">
        <v>128</v>
      </c>
      <c r="T50" s="233" t="s">
        <v>152</v>
      </c>
      <c r="U50" s="226"/>
      <c r="V50" s="226"/>
      <c r="W50" s="244"/>
      <c r="X50" s="244"/>
      <c r="Y50" s="236"/>
      <c r="Z50" s="236"/>
      <c r="AA50" s="236"/>
      <c r="AB50" s="236"/>
      <c r="AC50" s="246"/>
      <c r="AD50" s="210"/>
      <c r="AE50" s="204"/>
      <c r="AF50" s="197"/>
    </row>
    <row r="51" spans="1:32" s="373" customFormat="1" ht="12.75">
      <c r="A51" s="197"/>
      <c r="B51" s="247" t="s">
        <v>221</v>
      </c>
      <c r="C51" s="199"/>
      <c r="D51" s="248" t="s">
        <v>222</v>
      </c>
      <c r="E51" s="234"/>
      <c r="F51" s="235"/>
      <c r="G51" s="236"/>
      <c r="H51" s="236"/>
      <c r="I51" s="236"/>
      <c r="J51" s="244"/>
      <c r="K51" s="244"/>
      <c r="L51" s="227"/>
      <c r="M51" s="227"/>
      <c r="N51" s="228"/>
      <c r="O51" s="204"/>
      <c r="P51" s="204"/>
      <c r="Q51" s="204"/>
      <c r="R51" s="204"/>
      <c r="S51" s="232" t="s">
        <v>126</v>
      </c>
      <c r="T51" s="233" t="s">
        <v>153</v>
      </c>
      <c r="U51" s="221"/>
      <c r="V51" s="221"/>
      <c r="W51" s="236"/>
      <c r="X51" s="236"/>
      <c r="Y51" s="236"/>
      <c r="Z51" s="236"/>
      <c r="AA51" s="236"/>
      <c r="AB51" s="236"/>
      <c r="AC51" s="246"/>
      <c r="AD51" s="210"/>
      <c r="AE51" s="204"/>
      <c r="AF51" s="197"/>
    </row>
    <row r="52" spans="1:32" s="373" customFormat="1" ht="12.75">
      <c r="A52" s="197"/>
      <c r="B52" s="247" t="s">
        <v>143</v>
      </c>
      <c r="C52" s="199"/>
      <c r="D52" s="248" t="s">
        <v>144</v>
      </c>
      <c r="E52" s="226"/>
      <c r="F52" s="221"/>
      <c r="G52" s="244"/>
      <c r="H52" s="244"/>
      <c r="I52" s="244"/>
      <c r="J52" s="244"/>
      <c r="K52" s="244"/>
      <c r="L52" s="244"/>
      <c r="M52" s="244"/>
      <c r="N52" s="245"/>
      <c r="O52" s="204"/>
      <c r="P52" s="204"/>
      <c r="Q52" s="204"/>
      <c r="R52" s="204"/>
      <c r="S52" s="232" t="s">
        <v>102</v>
      </c>
      <c r="T52" s="233" t="s">
        <v>103</v>
      </c>
      <c r="U52" s="251"/>
      <c r="V52" s="251"/>
      <c r="W52" s="236"/>
      <c r="X52" s="236"/>
      <c r="Y52" s="236"/>
      <c r="Z52" s="236"/>
      <c r="AA52" s="236"/>
      <c r="AB52" s="236"/>
      <c r="AC52" s="246"/>
      <c r="AD52" s="210"/>
      <c r="AE52" s="204"/>
      <c r="AF52" s="197"/>
    </row>
    <row r="53" spans="1:32" s="373" customFormat="1" ht="12.75">
      <c r="A53" s="197"/>
      <c r="B53" s="249" t="s">
        <v>168</v>
      </c>
      <c r="C53" s="199"/>
      <c r="D53" s="250" t="s">
        <v>175</v>
      </c>
      <c r="E53" s="234"/>
      <c r="F53" s="235"/>
      <c r="G53" s="236"/>
      <c r="H53" s="236"/>
      <c r="I53" s="236"/>
      <c r="J53" s="244"/>
      <c r="K53" s="244"/>
      <c r="L53" s="244"/>
      <c r="M53" s="244"/>
      <c r="N53" s="245"/>
      <c r="O53" s="204"/>
      <c r="P53" s="204"/>
      <c r="Q53" s="204"/>
      <c r="R53" s="204"/>
      <c r="S53" s="232" t="s">
        <v>88</v>
      </c>
      <c r="T53" s="233" t="s">
        <v>154</v>
      </c>
      <c r="U53" s="252"/>
      <c r="V53" s="252"/>
      <c r="W53" s="236"/>
      <c r="X53" s="236"/>
      <c r="Y53" s="236"/>
      <c r="Z53" s="236"/>
      <c r="AA53" s="236"/>
      <c r="AB53" s="236"/>
      <c r="AC53" s="246"/>
      <c r="AD53" s="210"/>
      <c r="AE53" s="204"/>
      <c r="AF53" s="197"/>
    </row>
    <row r="54" spans="1:32" s="373" customFormat="1" ht="12.75">
      <c r="A54" s="197"/>
      <c r="B54" s="211"/>
      <c r="C54" s="253"/>
      <c r="D54" s="233"/>
      <c r="E54" s="254"/>
      <c r="F54" s="235"/>
      <c r="G54" s="236"/>
      <c r="H54" s="236"/>
      <c r="I54" s="236"/>
      <c r="J54" s="236"/>
      <c r="K54" s="236"/>
      <c r="L54" s="244"/>
      <c r="M54" s="244"/>
      <c r="N54" s="245"/>
      <c r="O54" s="204"/>
      <c r="P54" s="204"/>
      <c r="Q54" s="204"/>
      <c r="R54" s="204"/>
      <c r="S54" s="232" t="s">
        <v>155</v>
      </c>
      <c r="T54" s="233" t="s">
        <v>156</v>
      </c>
      <c r="U54" s="234"/>
      <c r="V54" s="234"/>
      <c r="W54" s="235"/>
      <c r="X54" s="236"/>
      <c r="Y54" s="236"/>
      <c r="Z54" s="236"/>
      <c r="AA54" s="236"/>
      <c r="AB54" s="236"/>
      <c r="AC54" s="246"/>
      <c r="AD54" s="210"/>
      <c r="AE54" s="204"/>
      <c r="AF54" s="197"/>
    </row>
    <row r="55" spans="1:32" s="373" customFormat="1" ht="12.75">
      <c r="A55" s="197"/>
      <c r="B55" s="247"/>
      <c r="C55" s="199"/>
      <c r="D55" s="248"/>
      <c r="E55" s="234"/>
      <c r="F55" s="235"/>
      <c r="G55" s="236"/>
      <c r="H55" s="236"/>
      <c r="I55" s="236"/>
      <c r="J55" s="236"/>
      <c r="K55" s="236"/>
      <c r="L55" s="244"/>
      <c r="M55" s="244"/>
      <c r="N55" s="245"/>
      <c r="O55" s="204"/>
      <c r="P55" s="204"/>
      <c r="Q55" s="204"/>
      <c r="R55" s="204"/>
      <c r="S55" s="232"/>
      <c r="T55" s="233"/>
      <c r="U55" s="234"/>
      <c r="V55" s="234"/>
      <c r="W55" s="235"/>
      <c r="X55" s="236"/>
      <c r="Y55" s="236"/>
      <c r="Z55" s="236"/>
      <c r="AA55" s="236"/>
      <c r="AB55" s="236"/>
      <c r="AC55" s="246"/>
      <c r="AD55" s="210"/>
      <c r="AE55" s="204"/>
      <c r="AF55" s="197"/>
    </row>
    <row r="56" spans="1:32" s="373" customFormat="1" ht="13.5" thickBot="1">
      <c r="A56" s="197"/>
      <c r="B56" s="255"/>
      <c r="C56" s="199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204"/>
      <c r="P56" s="204"/>
      <c r="Q56" s="204"/>
      <c r="R56" s="204"/>
      <c r="S56" s="247"/>
      <c r="T56" s="261"/>
      <c r="U56" s="262"/>
      <c r="V56" s="262"/>
      <c r="W56" s="263"/>
      <c r="X56" s="264"/>
      <c r="Y56" s="264"/>
      <c r="Z56" s="264"/>
      <c r="AA56" s="264"/>
      <c r="AB56" s="264"/>
      <c r="AC56" s="265"/>
      <c r="AD56" s="210"/>
      <c r="AE56" s="204"/>
      <c r="AF56" s="197"/>
    </row>
    <row r="57" spans="1:32" s="373" customFormat="1" ht="13.5" thickBot="1">
      <c r="A57" s="266"/>
      <c r="B57" s="267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70"/>
      <c r="AD57" s="270"/>
      <c r="AE57" s="269"/>
      <c r="AF57" s="197"/>
    </row>
    <row r="58" spans="1:32" s="373" customFormat="1" ht="2.2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197"/>
    </row>
    <row r="59" spans="1:32" s="379" customFormat="1" ht="12" thickBot="1">
      <c r="A59" s="272"/>
      <c r="B59" s="273" t="s">
        <v>78</v>
      </c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5"/>
      <c r="O59" s="275"/>
      <c r="P59" s="275"/>
      <c r="Q59" s="275"/>
      <c r="R59" s="275"/>
      <c r="S59" s="275"/>
      <c r="T59" s="506"/>
      <c r="U59" s="506"/>
      <c r="V59" s="506"/>
      <c r="W59" s="506"/>
      <c r="X59" s="506"/>
      <c r="Y59" s="506"/>
      <c r="Z59" s="506"/>
      <c r="AA59" s="506"/>
      <c r="AB59" s="275"/>
      <c r="AC59" s="275"/>
      <c r="AD59" s="275"/>
      <c r="AE59" s="275"/>
      <c r="AF59" s="271"/>
    </row>
    <row r="60" spans="1:32" s="380" customFormat="1" ht="15" customHeight="1" thickBot="1">
      <c r="A60" s="276"/>
      <c r="B60" s="277"/>
      <c r="C60" s="278"/>
      <c r="D60" s="278"/>
      <c r="E60" s="278"/>
      <c r="F60" s="274"/>
      <c r="G60" s="507" t="s">
        <v>176</v>
      </c>
      <c r="H60" s="508"/>
      <c r="I60" s="507" t="s">
        <v>177</v>
      </c>
      <c r="J60" s="507"/>
      <c r="K60" s="508"/>
      <c r="L60" s="278"/>
      <c r="M60" s="278"/>
      <c r="N60" s="279"/>
      <c r="O60" s="279"/>
      <c r="P60" s="279"/>
      <c r="Q60" s="280"/>
      <c r="R60" s="279"/>
      <c r="S60" s="506" t="s">
        <v>79</v>
      </c>
      <c r="T60" s="506"/>
      <c r="U60" s="506"/>
      <c r="V60" s="506"/>
      <c r="W60" s="506"/>
      <c r="X60" s="506"/>
      <c r="Y60" s="506"/>
      <c r="Z60" s="506"/>
      <c r="AA60" s="280"/>
      <c r="AB60" s="280"/>
      <c r="AC60" s="280"/>
      <c r="AD60" s="280"/>
      <c r="AE60" s="280"/>
      <c r="AF60" s="281"/>
    </row>
    <row r="61" spans="1:32" s="380" customFormat="1" ht="15" customHeight="1" thickBot="1">
      <c r="A61" s="282"/>
      <c r="B61" s="283"/>
      <c r="C61" s="284" t="e">
        <f>#REF!/H91</f>
        <v>#REF!</v>
      </c>
      <c r="D61" s="284"/>
      <c r="E61" s="284"/>
      <c r="F61" s="274"/>
      <c r="G61" s="508"/>
      <c r="H61" s="508"/>
      <c r="I61" s="508"/>
      <c r="J61" s="508"/>
      <c r="K61" s="508"/>
      <c r="L61" s="284"/>
      <c r="M61" s="284"/>
      <c r="N61" s="285"/>
      <c r="O61" s="286"/>
      <c r="P61" s="286"/>
      <c r="Q61" s="287"/>
      <c r="R61" s="286"/>
      <c r="S61" s="288" t="s">
        <v>115</v>
      </c>
      <c r="T61" s="289" t="s">
        <v>116</v>
      </c>
      <c r="U61" s="290"/>
      <c r="V61" s="290"/>
      <c r="W61" s="289"/>
      <c r="X61" s="289" t="s">
        <v>80</v>
      </c>
      <c r="Y61" s="291" t="s">
        <v>81</v>
      </c>
      <c r="Z61" s="292" t="s">
        <v>99</v>
      </c>
      <c r="AA61" s="280"/>
      <c r="AB61" s="280"/>
      <c r="AC61" s="280"/>
      <c r="AD61" s="280"/>
      <c r="AE61" s="280"/>
      <c r="AF61" s="272"/>
    </row>
    <row r="62" spans="1:32" s="380" customFormat="1" ht="12" customHeight="1" thickBot="1">
      <c r="A62" s="272"/>
      <c r="B62" s="293"/>
      <c r="C62" s="294"/>
      <c r="D62" s="284"/>
      <c r="E62" s="295" t="s">
        <v>82</v>
      </c>
      <c r="F62" s="274"/>
      <c r="G62" s="499">
        <v>1</v>
      </c>
      <c r="H62" s="499"/>
      <c r="I62" s="499">
        <v>1</v>
      </c>
      <c r="J62" s="499"/>
      <c r="K62" s="499"/>
      <c r="L62" s="294"/>
      <c r="M62" s="294"/>
      <c r="N62" s="275"/>
      <c r="O62" s="296"/>
      <c r="P62" s="296"/>
      <c r="Q62" s="296"/>
      <c r="R62" s="296"/>
      <c r="S62" s="297"/>
      <c r="T62" s="297"/>
      <c r="U62" s="297"/>
      <c r="V62" s="297"/>
      <c r="W62" s="298"/>
      <c r="X62" s="297"/>
      <c r="Y62" s="297"/>
      <c r="Z62" s="297"/>
      <c r="AA62" s="280"/>
      <c r="AB62" s="280"/>
      <c r="AC62" s="280"/>
      <c r="AD62" s="280"/>
      <c r="AE62" s="280"/>
      <c r="AF62" s="276"/>
    </row>
    <row r="63" spans="1:32" s="380" customFormat="1" ht="12" customHeight="1" thickBot="1">
      <c r="A63" s="272"/>
      <c r="B63" s="293"/>
      <c r="C63" s="294"/>
      <c r="D63" s="284"/>
      <c r="E63" s="295" t="s">
        <v>84</v>
      </c>
      <c r="F63" s="274"/>
      <c r="G63" s="499">
        <v>2.5</v>
      </c>
      <c r="H63" s="499"/>
      <c r="I63" s="499">
        <v>2.5</v>
      </c>
      <c r="J63" s="499"/>
      <c r="K63" s="499"/>
      <c r="L63" s="294"/>
      <c r="M63" s="294"/>
      <c r="N63" s="299"/>
      <c r="O63" s="296"/>
      <c r="P63" s="296"/>
      <c r="Q63" s="381" t="s">
        <v>117</v>
      </c>
      <c r="R63" s="296"/>
      <c r="S63" s="300">
        <v>70</v>
      </c>
      <c r="T63" s="300" t="s">
        <v>118</v>
      </c>
      <c r="U63" s="300"/>
      <c r="V63" s="300"/>
      <c r="W63" s="301"/>
      <c r="X63" s="300">
        <v>1</v>
      </c>
      <c r="Y63" s="300">
        <v>1</v>
      </c>
      <c r="Z63" s="300">
        <v>1</v>
      </c>
      <c r="AA63" s="280"/>
      <c r="AB63" s="280"/>
      <c r="AC63" s="280"/>
      <c r="AD63" s="280"/>
      <c r="AE63" s="280"/>
      <c r="AF63" s="282"/>
    </row>
    <row r="64" spans="1:32" s="380" customFormat="1" ht="12" customHeight="1" thickBot="1">
      <c r="A64" s="272"/>
      <c r="B64" s="293"/>
      <c r="C64" s="294"/>
      <c r="D64" s="284"/>
      <c r="E64" s="302" t="s">
        <v>100</v>
      </c>
      <c r="F64" s="274"/>
      <c r="G64" s="499">
        <v>1</v>
      </c>
      <c r="H64" s="499"/>
      <c r="I64" s="499">
        <v>1</v>
      </c>
      <c r="J64" s="499"/>
      <c r="K64" s="499"/>
      <c r="L64" s="294"/>
      <c r="M64" s="294"/>
      <c r="N64" s="303"/>
      <c r="O64" s="304"/>
      <c r="P64" s="304"/>
      <c r="Q64" s="381" t="s">
        <v>119</v>
      </c>
      <c r="R64" s="304"/>
      <c r="S64" s="305">
        <v>30</v>
      </c>
      <c r="T64" s="305" t="s">
        <v>118</v>
      </c>
      <c r="U64" s="305"/>
      <c r="V64" s="305"/>
      <c r="W64" s="305"/>
      <c r="X64" s="305">
        <v>1</v>
      </c>
      <c r="Y64" s="305" t="s">
        <v>83</v>
      </c>
      <c r="Z64" s="305">
        <v>1</v>
      </c>
      <c r="AA64" s="280"/>
      <c r="AB64" s="280"/>
      <c r="AC64" s="280"/>
      <c r="AD64" s="280"/>
      <c r="AE64" s="280"/>
      <c r="AF64" s="272"/>
    </row>
    <row r="65" spans="1:32" s="380" customFormat="1" ht="12" customHeight="1" thickBot="1">
      <c r="A65" s="272"/>
      <c r="B65" s="293"/>
      <c r="C65" s="294"/>
      <c r="D65" s="284"/>
      <c r="E65" s="306" t="s">
        <v>85</v>
      </c>
      <c r="F65" s="274"/>
      <c r="G65" s="499">
        <v>0.5</v>
      </c>
      <c r="H65" s="499"/>
      <c r="I65" s="499">
        <v>0.5</v>
      </c>
      <c r="J65" s="499"/>
      <c r="K65" s="499"/>
      <c r="L65" s="294"/>
      <c r="M65" s="294"/>
      <c r="N65" s="307"/>
      <c r="O65" s="308"/>
      <c r="P65" s="308"/>
      <c r="Q65" s="381" t="s">
        <v>120</v>
      </c>
      <c r="R65" s="308"/>
      <c r="S65" s="300">
        <v>20</v>
      </c>
      <c r="T65" s="300" t="s">
        <v>157</v>
      </c>
      <c r="U65" s="300"/>
      <c r="V65" s="300"/>
      <c r="W65" s="301"/>
      <c r="X65" s="300">
        <v>1</v>
      </c>
      <c r="Y65" s="300"/>
      <c r="Z65" s="300">
        <v>1</v>
      </c>
      <c r="AA65" s="280"/>
      <c r="AB65" s="280"/>
      <c r="AC65" s="280"/>
      <c r="AD65" s="280"/>
      <c r="AE65" s="280"/>
      <c r="AF65" s="272"/>
    </row>
    <row r="66" spans="1:32" s="380" customFormat="1" ht="12" customHeight="1" thickBot="1">
      <c r="A66" s="272"/>
      <c r="B66" s="293"/>
      <c r="C66" s="294"/>
      <c r="D66" s="284"/>
      <c r="E66" s="310" t="s">
        <v>101</v>
      </c>
      <c r="F66" s="274"/>
      <c r="G66" s="499">
        <v>0</v>
      </c>
      <c r="H66" s="499"/>
      <c r="I66" s="499">
        <v>0</v>
      </c>
      <c r="J66" s="499"/>
      <c r="K66" s="499"/>
      <c r="L66" s="294"/>
      <c r="M66" s="294"/>
      <c r="N66" s="307"/>
      <c r="O66" s="308"/>
      <c r="P66" s="308"/>
      <c r="Q66" s="333" t="s">
        <v>121</v>
      </c>
      <c r="R66" s="286"/>
      <c r="S66" s="305">
        <v>16</v>
      </c>
      <c r="T66" s="305" t="s">
        <v>122</v>
      </c>
      <c r="U66" s="305"/>
      <c r="V66" s="305"/>
      <c r="W66" s="305"/>
      <c r="X66" s="305">
        <v>1</v>
      </c>
      <c r="Y66" s="305" t="s">
        <v>83</v>
      </c>
      <c r="Z66" s="305">
        <v>1</v>
      </c>
      <c r="AA66" s="280"/>
      <c r="AB66" s="280"/>
      <c r="AC66" s="280"/>
      <c r="AD66" s="280"/>
      <c r="AE66" s="280"/>
      <c r="AF66" s="272"/>
    </row>
    <row r="67" spans="1:32" s="380" customFormat="1" ht="12" customHeight="1" thickBot="1">
      <c r="A67" s="272"/>
      <c r="B67" s="293"/>
      <c r="C67" s="294"/>
      <c r="D67" s="284"/>
      <c r="E67" s="383" t="s">
        <v>210</v>
      </c>
      <c r="F67" s="274"/>
      <c r="G67" s="499">
        <v>4</v>
      </c>
      <c r="H67" s="499"/>
      <c r="I67" s="499">
        <v>4</v>
      </c>
      <c r="J67" s="499"/>
      <c r="K67" s="499"/>
      <c r="L67" s="294"/>
      <c r="M67" s="294"/>
      <c r="N67" s="309"/>
      <c r="O67" s="286"/>
      <c r="P67" s="286"/>
      <c r="Q67" s="333"/>
      <c r="R67" s="286"/>
      <c r="S67" s="300"/>
      <c r="T67" s="300"/>
      <c r="U67" s="300"/>
      <c r="V67" s="300"/>
      <c r="W67" s="313"/>
      <c r="X67" s="300"/>
      <c r="Y67" s="314"/>
      <c r="Z67" s="300"/>
      <c r="AA67" s="280"/>
      <c r="AB67" s="280"/>
      <c r="AC67" s="280"/>
      <c r="AD67" s="280"/>
      <c r="AE67" s="280"/>
      <c r="AF67" s="272"/>
    </row>
    <row r="68" spans="1:32" s="380" customFormat="1" ht="12" customHeight="1" thickBot="1">
      <c r="A68" s="272"/>
      <c r="B68" s="293"/>
      <c r="C68" s="294"/>
      <c r="D68" s="284"/>
      <c r="E68" s="382" t="s">
        <v>223</v>
      </c>
      <c r="F68" s="274"/>
      <c r="G68" s="499">
        <v>4</v>
      </c>
      <c r="H68" s="499"/>
      <c r="I68" s="499">
        <v>4</v>
      </c>
      <c r="J68" s="499"/>
      <c r="K68" s="499"/>
      <c r="L68" s="294"/>
      <c r="M68" s="294"/>
      <c r="N68" s="311"/>
      <c r="O68" s="312"/>
      <c r="P68" s="312"/>
      <c r="Q68" s="333"/>
      <c r="R68" s="286"/>
      <c r="S68" s="305"/>
      <c r="T68" s="318"/>
      <c r="U68" s="318"/>
      <c r="V68" s="318"/>
      <c r="W68" s="319"/>
      <c r="X68" s="305"/>
      <c r="Y68" s="305"/>
      <c r="Z68" s="318"/>
      <c r="AA68" s="280"/>
      <c r="AB68" s="280"/>
      <c r="AC68" s="280"/>
      <c r="AD68" s="280"/>
      <c r="AE68" s="280"/>
      <c r="AF68" s="272"/>
    </row>
    <row r="69" spans="1:32" s="380" customFormat="1" ht="12" customHeight="1" thickBot="1">
      <c r="A69" s="272"/>
      <c r="B69" s="293"/>
      <c r="C69" s="294"/>
      <c r="D69" s="284"/>
      <c r="E69" s="382" t="s">
        <v>209</v>
      </c>
      <c r="F69" s="274"/>
      <c r="G69" s="499">
        <v>3</v>
      </c>
      <c r="H69" s="499"/>
      <c r="I69" s="499">
        <v>3</v>
      </c>
      <c r="J69" s="499"/>
      <c r="K69" s="499"/>
      <c r="L69" s="294"/>
      <c r="M69" s="294"/>
      <c r="N69" s="311"/>
      <c r="O69" s="286"/>
      <c r="P69" s="286"/>
      <c r="Q69" s="316"/>
      <c r="R69" s="317"/>
      <c r="S69" s="314"/>
      <c r="T69" s="300"/>
      <c r="U69" s="300"/>
      <c r="V69" s="300"/>
      <c r="W69" s="301"/>
      <c r="X69" s="314"/>
      <c r="Y69" s="314"/>
      <c r="Z69" s="300"/>
      <c r="AA69" s="280"/>
      <c r="AB69" s="280"/>
      <c r="AC69" s="280"/>
      <c r="AD69" s="280"/>
      <c r="AE69" s="280"/>
      <c r="AF69" s="272"/>
    </row>
    <row r="70" spans="1:32" s="380" customFormat="1" ht="12" customHeight="1" thickBot="1">
      <c r="A70" s="272"/>
      <c r="B70" s="293"/>
      <c r="C70" s="294"/>
      <c r="D70" s="284"/>
      <c r="E70" s="382" t="s">
        <v>224</v>
      </c>
      <c r="F70" s="274"/>
      <c r="G70" s="499">
        <v>4</v>
      </c>
      <c r="H70" s="499"/>
      <c r="I70" s="499">
        <v>4</v>
      </c>
      <c r="J70" s="499"/>
      <c r="K70" s="499"/>
      <c r="L70" s="294"/>
      <c r="M70" s="294"/>
      <c r="N70" s="320"/>
      <c r="O70" s="317"/>
      <c r="P70" s="317"/>
      <c r="Q70" s="321"/>
      <c r="R70" s="322"/>
      <c r="S70" s="314"/>
      <c r="T70" s="300"/>
      <c r="U70" s="300"/>
      <c r="V70" s="300"/>
      <c r="W70" s="301"/>
      <c r="X70" s="314"/>
      <c r="Y70" s="314"/>
      <c r="Z70" s="300"/>
      <c r="AA70" s="280"/>
      <c r="AB70" s="280"/>
      <c r="AC70" s="280"/>
      <c r="AD70" s="280"/>
      <c r="AE70" s="280"/>
      <c r="AF70" s="272"/>
    </row>
    <row r="71" spans="1:32" s="380" customFormat="1" ht="12" customHeight="1" thickBot="1">
      <c r="A71" s="272"/>
      <c r="B71" s="293"/>
      <c r="C71" s="294"/>
      <c r="D71" s="284"/>
      <c r="E71" s="315" t="s">
        <v>225</v>
      </c>
      <c r="F71" s="274"/>
      <c r="G71" s="496">
        <v>4</v>
      </c>
      <c r="H71" s="497"/>
      <c r="I71" s="496">
        <v>4</v>
      </c>
      <c r="J71" s="498"/>
      <c r="K71" s="497"/>
      <c r="L71" s="294"/>
      <c r="M71" s="294"/>
      <c r="N71" s="324"/>
      <c r="O71" s="325"/>
      <c r="P71" s="325"/>
      <c r="Q71" s="326"/>
      <c r="R71" s="327"/>
      <c r="S71" s="314"/>
      <c r="T71" s="300"/>
      <c r="U71" s="300"/>
      <c r="V71" s="300"/>
      <c r="W71" s="328"/>
      <c r="X71" s="314"/>
      <c r="Y71" s="314"/>
      <c r="Z71" s="300"/>
      <c r="AA71" s="280"/>
      <c r="AB71" s="280"/>
      <c r="AC71" s="280"/>
      <c r="AD71" s="280"/>
      <c r="AE71" s="280"/>
      <c r="AF71" s="272"/>
    </row>
    <row r="72" spans="1:32" s="380" customFormat="1" ht="12" customHeight="1" thickBot="1">
      <c r="A72" s="272"/>
      <c r="B72" s="293"/>
      <c r="C72" s="294"/>
      <c r="D72" s="284"/>
      <c r="E72" s="323" t="s">
        <v>136</v>
      </c>
      <c r="F72" s="274"/>
      <c r="G72" s="496">
        <v>8</v>
      </c>
      <c r="H72" s="497"/>
      <c r="I72" s="496">
        <v>8</v>
      </c>
      <c r="J72" s="498"/>
      <c r="K72" s="497"/>
      <c r="L72" s="294"/>
      <c r="M72" s="294"/>
      <c r="N72" s="324"/>
      <c r="O72" s="325"/>
      <c r="P72" s="325"/>
      <c r="Q72" s="326"/>
      <c r="R72" s="327"/>
      <c r="S72" s="314"/>
      <c r="T72" s="300"/>
      <c r="U72" s="300"/>
      <c r="V72" s="300"/>
      <c r="W72" s="328"/>
      <c r="X72" s="314"/>
      <c r="Y72" s="314"/>
      <c r="Z72" s="300"/>
      <c r="AA72" s="280"/>
      <c r="AB72" s="280"/>
      <c r="AC72" s="280"/>
      <c r="AD72" s="280"/>
      <c r="AE72" s="280"/>
      <c r="AF72" s="272"/>
    </row>
    <row r="73" spans="1:32" s="380" customFormat="1" ht="12" customHeight="1" thickBot="1">
      <c r="A73" s="272"/>
      <c r="B73" s="293"/>
      <c r="C73" s="294"/>
      <c r="D73" s="284"/>
      <c r="E73" s="329" t="s">
        <v>226</v>
      </c>
      <c r="F73" s="274"/>
      <c r="G73" s="499">
        <v>4</v>
      </c>
      <c r="H73" s="499"/>
      <c r="I73" s="499">
        <v>4</v>
      </c>
      <c r="J73" s="499"/>
      <c r="K73" s="499"/>
      <c r="L73" s="294"/>
      <c r="M73" s="294"/>
      <c r="N73" s="330"/>
      <c r="O73" s="327"/>
      <c r="P73" s="327"/>
      <c r="Q73" s="331"/>
      <c r="R73" s="327"/>
      <c r="S73" s="314"/>
      <c r="T73" s="300"/>
      <c r="U73" s="300"/>
      <c r="V73" s="300"/>
      <c r="W73" s="328"/>
      <c r="X73" s="314"/>
      <c r="Y73" s="314"/>
      <c r="Z73" s="300"/>
      <c r="AA73" s="280"/>
      <c r="AB73" s="280"/>
      <c r="AC73" s="280"/>
      <c r="AD73" s="280"/>
      <c r="AE73" s="280"/>
      <c r="AF73" s="272"/>
    </row>
    <row r="74" spans="1:32" s="380" customFormat="1" ht="12" customHeight="1" thickBot="1">
      <c r="A74" s="272"/>
      <c r="B74" s="293"/>
      <c r="C74" s="294"/>
      <c r="D74" s="284"/>
      <c r="E74" s="382" t="s">
        <v>143</v>
      </c>
      <c r="F74" s="274"/>
      <c r="G74" s="499">
        <v>6</v>
      </c>
      <c r="H74" s="499"/>
      <c r="I74" s="499">
        <v>6</v>
      </c>
      <c r="J74" s="499"/>
      <c r="K74" s="499"/>
      <c r="L74" s="294"/>
      <c r="M74" s="294"/>
      <c r="N74" s="330"/>
      <c r="O74" s="327"/>
      <c r="P74" s="327"/>
      <c r="Q74" s="333"/>
      <c r="R74" s="322"/>
      <c r="S74" s="300"/>
      <c r="T74" s="300"/>
      <c r="U74" s="300"/>
      <c r="V74" s="300"/>
      <c r="W74" s="301"/>
      <c r="X74" s="314"/>
      <c r="Y74" s="314"/>
      <c r="Z74" s="300"/>
      <c r="AA74" s="280"/>
      <c r="AB74" s="280"/>
      <c r="AC74" s="280"/>
      <c r="AD74" s="280"/>
      <c r="AE74" s="280"/>
      <c r="AF74" s="272"/>
    </row>
    <row r="75" spans="1:32" s="380" customFormat="1" ht="12" customHeight="1" thickBot="1">
      <c r="A75" s="272"/>
      <c r="B75" s="293"/>
      <c r="C75" s="294"/>
      <c r="D75" s="284"/>
      <c r="E75" s="382" t="s">
        <v>227</v>
      </c>
      <c r="F75" s="274"/>
      <c r="G75" s="499">
        <v>10</v>
      </c>
      <c r="H75" s="499"/>
      <c r="I75" s="499">
        <v>10</v>
      </c>
      <c r="J75" s="499"/>
      <c r="K75" s="499"/>
      <c r="L75" s="294"/>
      <c r="M75" s="294"/>
      <c r="N75" s="330"/>
      <c r="O75" s="327"/>
      <c r="P75" s="327"/>
      <c r="Q75" s="334"/>
      <c r="R75" s="322"/>
      <c r="S75" s="314"/>
      <c r="T75" s="300"/>
      <c r="U75" s="300"/>
      <c r="V75" s="300"/>
      <c r="W75" s="301"/>
      <c r="X75" s="314"/>
      <c r="Y75" s="314"/>
      <c r="Z75" s="300"/>
      <c r="AA75" s="280"/>
      <c r="AB75" s="280"/>
      <c r="AC75" s="280"/>
      <c r="AD75" s="280"/>
      <c r="AE75" s="280"/>
      <c r="AF75" s="272"/>
    </row>
    <row r="76" spans="1:32" s="380" customFormat="1" ht="12" customHeight="1" thickBot="1">
      <c r="A76" s="272"/>
      <c r="B76" s="293"/>
      <c r="C76" s="294"/>
      <c r="D76" s="284"/>
      <c r="E76" s="382"/>
      <c r="F76" s="274"/>
      <c r="G76" s="499"/>
      <c r="H76" s="499"/>
      <c r="I76" s="499"/>
      <c r="J76" s="499"/>
      <c r="K76" s="499"/>
      <c r="L76" s="294"/>
      <c r="M76" s="294"/>
      <c r="N76" s="330"/>
      <c r="O76" s="327"/>
      <c r="P76" s="327"/>
      <c r="Q76" s="335"/>
      <c r="R76" s="286"/>
      <c r="S76" s="314"/>
      <c r="T76" s="300"/>
      <c r="U76" s="300"/>
      <c r="V76" s="300"/>
      <c r="W76" s="328"/>
      <c r="X76" s="314"/>
      <c r="Y76" s="314"/>
      <c r="Z76" s="300"/>
      <c r="AA76" s="280"/>
      <c r="AB76" s="280"/>
      <c r="AC76" s="280"/>
      <c r="AD76" s="280"/>
      <c r="AE76" s="280"/>
      <c r="AF76" s="272"/>
    </row>
    <row r="77" spans="1:32" s="380" customFormat="1" ht="12" customHeight="1" thickBot="1">
      <c r="A77" s="272"/>
      <c r="B77" s="293"/>
      <c r="C77" s="294"/>
      <c r="D77" s="284"/>
      <c r="E77" s="383"/>
      <c r="F77" s="274"/>
      <c r="G77" s="499"/>
      <c r="H77" s="499"/>
      <c r="I77" s="499"/>
      <c r="J77" s="499"/>
      <c r="K77" s="499"/>
      <c r="L77" s="294"/>
      <c r="M77" s="294"/>
      <c r="N77" s="330"/>
      <c r="O77" s="327"/>
      <c r="P77" s="327"/>
      <c r="Q77" s="336"/>
      <c r="R77" s="286"/>
      <c r="S77" s="314"/>
      <c r="T77" s="300"/>
      <c r="U77" s="300"/>
      <c r="V77" s="300"/>
      <c r="W77" s="328"/>
      <c r="X77" s="314"/>
      <c r="Y77" s="314"/>
      <c r="Z77" s="314"/>
      <c r="AA77" s="280"/>
      <c r="AB77" s="280"/>
      <c r="AC77" s="280"/>
      <c r="AD77" s="280"/>
      <c r="AE77" s="280"/>
      <c r="AF77" s="272"/>
    </row>
    <row r="78" spans="1:32" s="380" customFormat="1" ht="12" customHeight="1" thickBot="1">
      <c r="A78" s="272"/>
      <c r="B78" s="293"/>
      <c r="C78" s="294"/>
      <c r="D78" s="284"/>
      <c r="E78" s="382"/>
      <c r="F78" s="274"/>
      <c r="G78" s="499"/>
      <c r="H78" s="499"/>
      <c r="I78" s="499"/>
      <c r="J78" s="499"/>
      <c r="K78" s="499"/>
      <c r="L78" s="294"/>
      <c r="M78" s="294"/>
      <c r="N78" s="330"/>
      <c r="O78" s="327"/>
      <c r="P78" s="327"/>
      <c r="Q78" s="337"/>
      <c r="R78" s="322"/>
      <c r="S78" s="314"/>
      <c r="T78" s="300"/>
      <c r="U78" s="314"/>
      <c r="V78" s="314"/>
      <c r="W78" s="301"/>
      <c r="X78" s="314"/>
      <c r="Y78" s="314"/>
      <c r="Z78" s="314"/>
      <c r="AA78" s="280"/>
      <c r="AB78" s="280"/>
      <c r="AC78" s="280"/>
      <c r="AD78" s="280"/>
      <c r="AE78" s="280"/>
      <c r="AF78" s="272"/>
    </row>
    <row r="79" spans="1:32" s="380" customFormat="1" ht="12" customHeight="1" thickBot="1">
      <c r="A79" s="272"/>
      <c r="B79" s="293"/>
      <c r="C79" s="294"/>
      <c r="D79" s="284"/>
      <c r="E79" s="524" t="s">
        <v>126</v>
      </c>
      <c r="F79" s="274"/>
      <c r="G79" s="499">
        <v>1</v>
      </c>
      <c r="H79" s="499"/>
      <c r="I79" s="499">
        <v>1</v>
      </c>
      <c r="J79" s="499"/>
      <c r="K79" s="499"/>
      <c r="L79" s="294"/>
      <c r="M79" s="294"/>
      <c r="N79" s="330"/>
      <c r="O79" s="327"/>
      <c r="P79" s="327"/>
      <c r="Q79" s="339"/>
      <c r="R79" s="286"/>
      <c r="S79" s="314"/>
      <c r="T79" s="300"/>
      <c r="U79" s="314"/>
      <c r="V79" s="314"/>
      <c r="W79" s="301"/>
      <c r="X79" s="314"/>
      <c r="Y79" s="314"/>
      <c r="Z79" s="314"/>
      <c r="AA79" s="280"/>
      <c r="AB79" s="280"/>
      <c r="AC79" s="280"/>
      <c r="AD79" s="280"/>
      <c r="AE79" s="280"/>
      <c r="AF79" s="272"/>
    </row>
    <row r="80" spans="1:32" s="380" customFormat="1" ht="12" customHeight="1" thickBot="1">
      <c r="A80" s="272"/>
      <c r="B80" s="293"/>
      <c r="C80" s="294"/>
      <c r="D80" s="284"/>
      <c r="E80" s="323" t="s">
        <v>102</v>
      </c>
      <c r="F80" s="274"/>
      <c r="G80" s="499">
        <v>0</v>
      </c>
      <c r="H80" s="499"/>
      <c r="I80" s="499">
        <v>0</v>
      </c>
      <c r="J80" s="499"/>
      <c r="K80" s="499"/>
      <c r="L80" s="294"/>
      <c r="M80" s="294"/>
      <c r="N80" s="299"/>
      <c r="O80" s="322"/>
      <c r="P80" s="322"/>
      <c r="Q80" s="339"/>
      <c r="R80" s="322"/>
      <c r="S80" s="340"/>
      <c r="T80" s="340"/>
      <c r="U80" s="340"/>
      <c r="V80" s="340"/>
      <c r="W80" s="313"/>
      <c r="X80" s="340"/>
      <c r="Y80" s="340"/>
      <c r="Z80" s="340"/>
      <c r="AA80" s="280"/>
      <c r="AB80" s="280"/>
      <c r="AC80" s="280"/>
      <c r="AD80" s="280"/>
      <c r="AE80" s="280"/>
      <c r="AF80" s="272"/>
    </row>
    <row r="81" spans="1:32" s="380" customFormat="1" ht="12" customHeight="1" thickBot="1">
      <c r="A81" s="272"/>
      <c r="B81" s="293"/>
      <c r="C81" s="294"/>
      <c r="D81" s="284"/>
      <c r="E81" s="341" t="s">
        <v>104</v>
      </c>
      <c r="F81" s="274"/>
      <c r="G81" s="499">
        <v>3</v>
      </c>
      <c r="H81" s="499"/>
      <c r="I81" s="499">
        <v>3</v>
      </c>
      <c r="J81" s="499"/>
      <c r="K81" s="499"/>
      <c r="L81" s="294"/>
      <c r="M81" s="294"/>
      <c r="N81" s="299"/>
      <c r="O81" s="322"/>
      <c r="P81" s="322"/>
      <c r="Q81" s="339"/>
      <c r="R81" s="322"/>
      <c r="S81" s="340"/>
      <c r="T81" s="340"/>
      <c r="U81" s="340"/>
      <c r="V81" s="340"/>
      <c r="W81" s="313"/>
      <c r="X81" s="340"/>
      <c r="Y81" s="340"/>
      <c r="Z81" s="340"/>
      <c r="AA81" s="280"/>
      <c r="AB81" s="280"/>
      <c r="AC81" s="280"/>
      <c r="AD81" s="280"/>
      <c r="AE81" s="280"/>
      <c r="AF81" s="272"/>
    </row>
    <row r="82" spans="1:32" s="380" customFormat="1" ht="12" customHeight="1" thickBot="1">
      <c r="A82" s="272"/>
      <c r="B82" s="293"/>
      <c r="C82" s="294"/>
      <c r="D82" s="284"/>
      <c r="E82" s="342" t="s">
        <v>158</v>
      </c>
      <c r="F82" s="274"/>
      <c r="G82" s="499">
        <v>2</v>
      </c>
      <c r="H82" s="499"/>
      <c r="I82" s="499">
        <v>2</v>
      </c>
      <c r="J82" s="499"/>
      <c r="K82" s="499"/>
      <c r="L82" s="294"/>
      <c r="M82" s="294"/>
      <c r="N82" s="299"/>
      <c r="O82" s="322"/>
      <c r="P82" s="322"/>
      <c r="Q82" s="339"/>
      <c r="R82" s="322"/>
      <c r="S82" s="340"/>
      <c r="T82" s="340"/>
      <c r="U82" s="340"/>
      <c r="V82" s="340"/>
      <c r="W82" s="313"/>
      <c r="X82" s="340"/>
      <c r="Y82" s="340"/>
      <c r="Z82" s="340"/>
      <c r="AA82" s="280"/>
      <c r="AB82" s="280"/>
      <c r="AC82" s="280"/>
      <c r="AD82" s="280"/>
      <c r="AE82" s="280"/>
      <c r="AF82" s="272"/>
    </row>
    <row r="83" spans="1:32" s="380" customFormat="1" ht="12" customHeight="1" thickBot="1">
      <c r="A83" s="272"/>
      <c r="B83" s="293"/>
      <c r="C83" s="294"/>
      <c r="D83" s="284"/>
      <c r="E83" s="382" t="s">
        <v>129</v>
      </c>
      <c r="F83" s="274"/>
      <c r="G83" s="499">
        <v>0</v>
      </c>
      <c r="H83" s="499"/>
      <c r="I83" s="499">
        <v>0</v>
      </c>
      <c r="J83" s="499"/>
      <c r="K83" s="499"/>
      <c r="L83" s="294"/>
      <c r="M83" s="294"/>
      <c r="N83" s="299"/>
      <c r="O83" s="322"/>
      <c r="P83" s="322"/>
      <c r="Q83" s="339"/>
      <c r="R83" s="322"/>
      <c r="S83" s="340"/>
      <c r="T83" s="340"/>
      <c r="U83" s="340"/>
      <c r="V83" s="340"/>
      <c r="W83" s="313"/>
      <c r="X83" s="340"/>
      <c r="Y83" s="340"/>
      <c r="Z83" s="340"/>
      <c r="AA83" s="280"/>
      <c r="AB83" s="280"/>
      <c r="AC83" s="280"/>
      <c r="AD83" s="280"/>
      <c r="AE83" s="280"/>
      <c r="AF83" s="272"/>
    </row>
    <row r="84" spans="1:32" s="380" customFormat="1" ht="12" customHeight="1" thickBot="1">
      <c r="A84" s="272"/>
      <c r="B84" s="293"/>
      <c r="C84" s="294"/>
      <c r="D84" s="284"/>
      <c r="E84" s="343" t="s">
        <v>142</v>
      </c>
      <c r="F84" s="274"/>
      <c r="G84" s="499">
        <v>1</v>
      </c>
      <c r="H84" s="499"/>
      <c r="I84" s="499">
        <v>1</v>
      </c>
      <c r="J84" s="499"/>
      <c r="K84" s="499"/>
      <c r="L84" s="294"/>
      <c r="M84" s="294"/>
      <c r="N84" s="299"/>
      <c r="O84" s="322"/>
      <c r="P84" s="322"/>
      <c r="Q84" s="339"/>
      <c r="R84" s="322"/>
      <c r="S84" s="340"/>
      <c r="T84" s="340"/>
      <c r="U84" s="340"/>
      <c r="V84" s="340"/>
      <c r="W84" s="313"/>
      <c r="X84" s="340"/>
      <c r="Y84" s="340"/>
      <c r="Z84" s="340"/>
      <c r="AA84" s="280"/>
      <c r="AB84" s="280"/>
      <c r="AC84" s="280"/>
      <c r="AD84" s="280"/>
      <c r="AE84" s="280"/>
      <c r="AF84" s="272"/>
    </row>
    <row r="85" spans="1:32" s="380" customFormat="1" ht="12" customHeight="1" thickBot="1">
      <c r="A85" s="272"/>
      <c r="B85" s="293"/>
      <c r="C85" s="294"/>
      <c r="D85" s="284"/>
      <c r="E85" s="344" t="s">
        <v>228</v>
      </c>
      <c r="F85" s="274"/>
      <c r="G85" s="499">
        <v>1</v>
      </c>
      <c r="H85" s="499"/>
      <c r="I85" s="499">
        <v>1</v>
      </c>
      <c r="J85" s="499"/>
      <c r="K85" s="499"/>
      <c r="L85" s="294"/>
      <c r="M85" s="294"/>
      <c r="N85" s="299"/>
      <c r="O85" s="322"/>
      <c r="P85" s="322"/>
      <c r="Q85" s="336"/>
      <c r="R85" s="286"/>
      <c r="S85" s="340"/>
      <c r="T85" s="340"/>
      <c r="U85" s="340"/>
      <c r="V85" s="340"/>
      <c r="W85" s="345"/>
      <c r="X85" s="340"/>
      <c r="Y85" s="340"/>
      <c r="Z85" s="340"/>
      <c r="AA85" s="280"/>
      <c r="AB85" s="280"/>
      <c r="AC85" s="280"/>
      <c r="AD85" s="280"/>
      <c r="AE85" s="280"/>
      <c r="AF85" s="272"/>
    </row>
    <row r="86" spans="1:32" s="380" customFormat="1" ht="12" thickBot="1">
      <c r="A86" s="272"/>
      <c r="B86" s="293"/>
      <c r="C86" s="294"/>
      <c r="D86" s="284"/>
      <c r="E86" s="525"/>
      <c r="F86" s="332"/>
      <c r="G86" s="499"/>
      <c r="H86" s="499"/>
      <c r="I86" s="499"/>
      <c r="J86" s="499"/>
      <c r="K86" s="499"/>
      <c r="L86" s="294"/>
      <c r="M86" s="294"/>
      <c r="N86" s="299"/>
      <c r="O86" s="322"/>
      <c r="P86" s="322"/>
      <c r="Q86" s="346"/>
      <c r="R86" s="286"/>
      <c r="S86" s="314"/>
      <c r="T86" s="300"/>
      <c r="U86" s="314"/>
      <c r="V86" s="314"/>
      <c r="W86" s="328"/>
      <c r="X86" s="314"/>
      <c r="Y86" s="314"/>
      <c r="Z86" s="314"/>
      <c r="AA86" s="280"/>
      <c r="AB86" s="280"/>
      <c r="AC86" s="280"/>
      <c r="AD86" s="280"/>
      <c r="AE86" s="280"/>
      <c r="AF86" s="272"/>
    </row>
    <row r="87" spans="1:32" s="380" customFormat="1" ht="12" thickBot="1">
      <c r="A87" s="272"/>
      <c r="B87" s="293"/>
      <c r="C87" s="294"/>
      <c r="D87" s="284"/>
      <c r="E87" s="384"/>
      <c r="F87" s="332" t="s">
        <v>159</v>
      </c>
      <c r="G87" s="499">
        <v>0</v>
      </c>
      <c r="H87" s="499"/>
      <c r="I87" s="499">
        <v>0</v>
      </c>
      <c r="J87" s="499"/>
      <c r="K87" s="499"/>
      <c r="L87" s="294"/>
      <c r="M87" s="294"/>
      <c r="N87" s="299"/>
      <c r="O87" s="286"/>
      <c r="P87" s="286"/>
      <c r="Q87" s="347"/>
      <c r="R87" s="286"/>
      <c r="S87" s="348"/>
      <c r="T87" s="349"/>
      <c r="U87" s="349"/>
      <c r="V87" s="349"/>
      <c r="W87" s="349"/>
      <c r="X87" s="348"/>
      <c r="Y87" s="348"/>
      <c r="Z87" s="349"/>
      <c r="AA87" s="280"/>
      <c r="AB87" s="280"/>
      <c r="AC87" s="280"/>
      <c r="AD87" s="280"/>
      <c r="AE87" s="280"/>
      <c r="AF87" s="272"/>
    </row>
    <row r="88" spans="1:32" s="380" customFormat="1" ht="15" customHeight="1" thickBot="1">
      <c r="A88" s="350"/>
      <c r="B88" s="351"/>
      <c r="C88" s="352"/>
      <c r="D88" s="353"/>
      <c r="E88" s="354" t="s">
        <v>123</v>
      </c>
      <c r="F88" s="353"/>
      <c r="G88" s="512">
        <f>SUM(G66:G87)</f>
        <v>55</v>
      </c>
      <c r="H88" s="513"/>
      <c r="I88" s="512">
        <f>SUM(I66:I87)</f>
        <v>55</v>
      </c>
      <c r="J88" s="514"/>
      <c r="K88" s="513"/>
      <c r="L88" s="352"/>
      <c r="M88" s="352"/>
      <c r="N88" s="285"/>
      <c r="O88" s="285"/>
      <c r="P88" s="285"/>
      <c r="Q88" s="325"/>
      <c r="R88" s="355"/>
      <c r="S88" s="355"/>
      <c r="T88" s="356"/>
      <c r="U88" s="356"/>
      <c r="V88" s="356"/>
      <c r="W88" s="356"/>
      <c r="X88" s="356"/>
      <c r="Y88" s="356"/>
      <c r="Z88" s="356"/>
      <c r="AA88" s="280"/>
      <c r="AB88" s="356"/>
      <c r="AC88" s="356"/>
      <c r="AD88" s="356"/>
      <c r="AE88" s="356"/>
      <c r="AF88" s="272"/>
    </row>
    <row r="89" spans="1:32" s="380" customFormat="1" ht="15" customHeight="1" thickBot="1">
      <c r="A89" s="357"/>
      <c r="B89" s="351"/>
      <c r="C89" s="352"/>
      <c r="D89" s="352"/>
      <c r="E89" s="338" t="s">
        <v>86</v>
      </c>
      <c r="F89" s="274"/>
      <c r="G89" s="515">
        <v>8</v>
      </c>
      <c r="H89" s="515"/>
      <c r="I89" s="515">
        <v>8</v>
      </c>
      <c r="J89" s="515"/>
      <c r="K89" s="515"/>
      <c r="L89" s="358"/>
      <c r="M89" s="358"/>
      <c r="N89" s="285"/>
      <c r="O89" s="285"/>
      <c r="P89" s="285"/>
      <c r="Q89" s="275"/>
      <c r="R89" s="285"/>
      <c r="S89" s="275"/>
      <c r="T89" s="275"/>
      <c r="U89" s="275"/>
      <c r="V89" s="275"/>
      <c r="W89" s="275"/>
      <c r="X89" s="275"/>
      <c r="Y89" s="275"/>
      <c r="Z89" s="275"/>
      <c r="AA89" s="280"/>
      <c r="AB89" s="275"/>
      <c r="AC89" s="275"/>
      <c r="AD89" s="275"/>
      <c r="AE89" s="275"/>
      <c r="AF89" s="350"/>
    </row>
    <row r="90" spans="1:32" s="385" customFormat="1" ht="10.5">
      <c r="A90" s="357"/>
      <c r="B90" s="351"/>
      <c r="C90" s="352"/>
      <c r="D90" s="352"/>
      <c r="E90" s="352"/>
      <c r="F90" s="274"/>
      <c r="G90" s="338"/>
      <c r="H90" s="359"/>
      <c r="I90" s="358"/>
      <c r="J90" s="358"/>
      <c r="K90" s="358"/>
      <c r="L90" s="358"/>
      <c r="M90" s="358"/>
      <c r="N90" s="275"/>
      <c r="O90" s="275"/>
      <c r="P90" s="275"/>
      <c r="Q90" s="275"/>
      <c r="R90" s="285"/>
      <c r="S90" s="285"/>
      <c r="T90" s="285"/>
      <c r="U90" s="285"/>
      <c r="V90" s="285"/>
      <c r="W90" s="285"/>
      <c r="X90" s="285"/>
      <c r="Y90" s="285"/>
      <c r="Z90" s="275"/>
      <c r="AA90" s="275"/>
      <c r="AB90" s="285"/>
      <c r="AC90" s="285"/>
      <c r="AD90" s="285"/>
      <c r="AE90" s="285"/>
      <c r="AF90" s="357"/>
    </row>
    <row r="91" spans="1:32" s="385" customFormat="1" ht="10.5">
      <c r="A91" s="357"/>
      <c r="B91" s="351"/>
      <c r="C91" s="352"/>
      <c r="D91" s="352"/>
      <c r="E91" s="352"/>
      <c r="F91" s="352"/>
      <c r="G91" s="338" t="s">
        <v>87</v>
      </c>
      <c r="H91" s="360">
        <v>11</v>
      </c>
      <c r="I91" s="358" t="s">
        <v>130</v>
      </c>
      <c r="J91" s="358"/>
      <c r="K91" s="358"/>
      <c r="L91" s="358"/>
      <c r="M91" s="358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75"/>
      <c r="AA91" s="275"/>
      <c r="AB91" s="285"/>
      <c r="AC91" s="285"/>
      <c r="AD91" s="285"/>
      <c r="AE91" s="285"/>
      <c r="AF91" s="357"/>
    </row>
    <row r="92" spans="1:32" s="380" customFormat="1" ht="10.5" thickBot="1">
      <c r="A92" s="361"/>
      <c r="B92" s="362"/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5"/>
    </row>
    <row r="93" spans="1:32" s="380" customFormat="1" ht="3" customHeight="1">
      <c r="A93" s="129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</row>
    <row r="94" spans="1:31" s="102" customFormat="1" ht="12.75">
      <c r="A94" s="386"/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/>
      <c r="U94" s="386"/>
      <c r="V94" s="386"/>
      <c r="W94" s="386"/>
      <c r="X94" s="386"/>
      <c r="Y94" s="386"/>
      <c r="Z94" s="386"/>
      <c r="AA94" s="386"/>
      <c r="AB94" s="386"/>
      <c r="AC94" s="386"/>
      <c r="AD94" s="386"/>
      <c r="AE94" s="386"/>
    </row>
    <row r="95" spans="1:32" s="373" customFormat="1" ht="12.75">
      <c r="A95" s="387"/>
      <c r="C95" s="387"/>
      <c r="D95" s="387"/>
      <c r="E95" s="387"/>
      <c r="F95" s="387"/>
      <c r="G95" s="387"/>
      <c r="H95" s="387"/>
      <c r="L95" s="387"/>
      <c r="R95" s="387"/>
      <c r="W95" s="387"/>
      <c r="AB95" s="387"/>
      <c r="AF95" s="387"/>
    </row>
    <row r="96" spans="19:27" s="373" customFormat="1" ht="12.75">
      <c r="S96" s="388"/>
      <c r="T96" s="388"/>
      <c r="U96" s="388"/>
      <c r="V96" s="388"/>
      <c r="X96" s="388"/>
      <c r="Y96" s="388"/>
      <c r="Z96" s="388"/>
      <c r="AA96" s="388"/>
    </row>
    <row r="97" spans="19:27" s="373" customFormat="1" ht="12.75">
      <c r="S97" s="388"/>
      <c r="T97" s="388"/>
      <c r="U97" s="388"/>
      <c r="V97" s="388"/>
      <c r="X97" s="388"/>
      <c r="Y97" s="388"/>
      <c r="Z97" s="388"/>
      <c r="AA97" s="388"/>
    </row>
    <row r="98" spans="19:27" s="373" customFormat="1" ht="12.75">
      <c r="S98" s="388"/>
      <c r="T98" s="388"/>
      <c r="U98" s="388"/>
      <c r="V98" s="388"/>
      <c r="X98" s="388"/>
      <c r="Y98" s="388"/>
      <c r="Z98" s="388"/>
      <c r="AA98" s="388"/>
    </row>
    <row r="99" spans="19:27" s="373" customFormat="1" ht="12.75">
      <c r="S99" s="388"/>
      <c r="T99" s="388"/>
      <c r="U99" s="388"/>
      <c r="V99" s="388"/>
      <c r="X99" s="388"/>
      <c r="Y99" s="388"/>
      <c r="Z99" s="388"/>
      <c r="AA99" s="388"/>
    </row>
    <row r="100" spans="19:27" s="373" customFormat="1" ht="12.75" customHeight="1">
      <c r="S100" s="388"/>
      <c r="T100" s="388"/>
      <c r="U100" s="388"/>
      <c r="V100" s="388"/>
      <c r="X100" s="388"/>
      <c r="Y100" s="388"/>
      <c r="Z100" s="388"/>
      <c r="AA100" s="388"/>
    </row>
    <row r="101" spans="19:27" s="373" customFormat="1" ht="15.75" customHeight="1">
      <c r="S101" s="388"/>
      <c r="T101" s="388"/>
      <c r="U101" s="388"/>
      <c r="V101" s="388"/>
      <c r="X101" s="388"/>
      <c r="Y101" s="388"/>
      <c r="Z101" s="388"/>
      <c r="AA101" s="388"/>
    </row>
    <row r="102" spans="19:27" s="373" customFormat="1" ht="12.75" customHeight="1">
      <c r="S102" s="388"/>
      <c r="T102" s="388"/>
      <c r="U102" s="388"/>
      <c r="V102" s="388"/>
      <c r="X102" s="388"/>
      <c r="Y102" s="388"/>
      <c r="Z102" s="388"/>
      <c r="AA102" s="388"/>
    </row>
    <row r="103" s="373" customFormat="1" ht="15.75" customHeight="1"/>
    <row r="104" s="373" customFormat="1" ht="15.75" customHeight="1"/>
    <row r="105" s="373" customFormat="1" ht="13.5" customHeight="1"/>
    <row r="106" s="373" customFormat="1" ht="15.75" customHeight="1"/>
    <row r="107" s="373" customFormat="1" ht="12.75" customHeight="1"/>
    <row r="108" spans="1:32" ht="12.75">
      <c r="A108" s="373"/>
      <c r="B108" s="373"/>
      <c r="C108" s="373"/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</row>
    <row r="109" spans="1:32" ht="12.75">
      <c r="A109" s="373"/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</row>
    <row r="110" spans="1:32" ht="12.75">
      <c r="A110" s="373"/>
      <c r="C110" s="373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</row>
    <row r="111" spans="1:32" ht="12.75">
      <c r="A111" s="373"/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F111" s="373"/>
    </row>
    <row r="112" spans="1:32" ht="12.75">
      <c r="A112" s="373"/>
      <c r="C112" s="373"/>
      <c r="D112" s="373"/>
      <c r="E112" s="373"/>
      <c r="F112" s="373"/>
      <c r="G112" s="373"/>
      <c r="H112" s="373"/>
      <c r="L112" s="373"/>
      <c r="R112" s="373"/>
      <c r="W112" s="373"/>
      <c r="AB112" s="373"/>
      <c r="AF112" s="373"/>
    </row>
    <row r="113" spans="1:32" ht="12.75">
      <c r="A113" s="373"/>
      <c r="C113" s="373"/>
      <c r="D113" s="373"/>
      <c r="E113" s="373"/>
      <c r="F113" s="373"/>
      <c r="G113" s="373"/>
      <c r="H113" s="373"/>
      <c r="L113" s="373"/>
      <c r="R113" s="373"/>
      <c r="W113" s="373"/>
      <c r="AB113" s="373"/>
      <c r="AF113" s="373"/>
    </row>
  </sheetData>
  <sheetProtection/>
  <mergeCells count="178">
    <mergeCell ref="T59:AA59"/>
    <mergeCell ref="S60:Z60"/>
    <mergeCell ref="G88:H88"/>
    <mergeCell ref="I88:K88"/>
    <mergeCell ref="G89:H89"/>
    <mergeCell ref="I89:K89"/>
    <mergeCell ref="S33:V33"/>
    <mergeCell ref="X33:AA33"/>
    <mergeCell ref="M34:M37"/>
    <mergeCell ref="N34:N37"/>
    <mergeCell ref="S34:V40"/>
    <mergeCell ref="X34:AA37"/>
    <mergeCell ref="X38:AA40"/>
    <mergeCell ref="S20:V21"/>
    <mergeCell ref="S22:V23"/>
    <mergeCell ref="X22:AA23"/>
    <mergeCell ref="AC23:AE32"/>
    <mergeCell ref="X24:X27"/>
    <mergeCell ref="S28:V28"/>
    <mergeCell ref="X28:AA28"/>
    <mergeCell ref="X29:X32"/>
    <mergeCell ref="S11:T12"/>
    <mergeCell ref="U11:V12"/>
    <mergeCell ref="X11:AA12"/>
    <mergeCell ref="I13:I16"/>
    <mergeCell ref="J13:J16"/>
    <mergeCell ref="K13:K16"/>
    <mergeCell ref="X13:X16"/>
    <mergeCell ref="S7:V7"/>
    <mergeCell ref="X7:AA7"/>
    <mergeCell ref="AC7:AE7"/>
    <mergeCell ref="S8:V8"/>
    <mergeCell ref="X8:AA8"/>
    <mergeCell ref="AC8:AE8"/>
    <mergeCell ref="I85:K85"/>
    <mergeCell ref="G86:H86"/>
    <mergeCell ref="I86:K86"/>
    <mergeCell ref="G87:H87"/>
    <mergeCell ref="I87:K87"/>
    <mergeCell ref="G84:H84"/>
    <mergeCell ref="I84:K84"/>
    <mergeCell ref="G85:H85"/>
    <mergeCell ref="G76:H76"/>
    <mergeCell ref="I76:K76"/>
    <mergeCell ref="G80:H80"/>
    <mergeCell ref="I80:K80"/>
    <mergeCell ref="G81:H81"/>
    <mergeCell ref="I81:K81"/>
    <mergeCell ref="G77:H77"/>
    <mergeCell ref="I77:K77"/>
    <mergeCell ref="G62:H62"/>
    <mergeCell ref="I62:K62"/>
    <mergeCell ref="G63:H63"/>
    <mergeCell ref="I63:K63"/>
    <mergeCell ref="G68:H68"/>
    <mergeCell ref="I68:K68"/>
    <mergeCell ref="G64:H64"/>
    <mergeCell ref="I64:K64"/>
    <mergeCell ref="G60:H61"/>
    <mergeCell ref="I60:K61"/>
    <mergeCell ref="J29:J32"/>
    <mergeCell ref="K29:K32"/>
    <mergeCell ref="M29:M32"/>
    <mergeCell ref="N29:N32"/>
    <mergeCell ref="O29:O32"/>
    <mergeCell ref="P29:P32"/>
    <mergeCell ref="Q18:Q21"/>
    <mergeCell ref="Y18:Y21"/>
    <mergeCell ref="Z18:Z21"/>
    <mergeCell ref="G74:H74"/>
    <mergeCell ref="I74:K74"/>
    <mergeCell ref="I83:K83"/>
    <mergeCell ref="G78:H78"/>
    <mergeCell ref="I78:K78"/>
    <mergeCell ref="G79:H79"/>
    <mergeCell ref="I79:K79"/>
    <mergeCell ref="G82:H82"/>
    <mergeCell ref="I82:K82"/>
    <mergeCell ref="G83:H83"/>
    <mergeCell ref="G69:H69"/>
    <mergeCell ref="I69:K69"/>
    <mergeCell ref="G72:H72"/>
    <mergeCell ref="I72:K72"/>
    <mergeCell ref="G73:H73"/>
    <mergeCell ref="I73:K73"/>
    <mergeCell ref="Q24:Q27"/>
    <mergeCell ref="G29:G32"/>
    <mergeCell ref="G75:H75"/>
    <mergeCell ref="I75:K75"/>
    <mergeCell ref="G71:H71"/>
    <mergeCell ref="I71:K71"/>
    <mergeCell ref="G66:H66"/>
    <mergeCell ref="I66:K66"/>
    <mergeCell ref="G67:H67"/>
    <mergeCell ref="I67:K67"/>
    <mergeCell ref="D29:E31"/>
    <mergeCell ref="H29:H32"/>
    <mergeCell ref="I29:I32"/>
    <mergeCell ref="P18:P21"/>
    <mergeCell ref="G70:H70"/>
    <mergeCell ref="I70:K70"/>
    <mergeCell ref="G65:H65"/>
    <mergeCell ref="I65:K65"/>
    <mergeCell ref="G13:G16"/>
    <mergeCell ref="V13:V16"/>
    <mergeCell ref="AA13:AA16"/>
    <mergeCell ref="B2:B5"/>
    <mergeCell ref="D7:E7"/>
    <mergeCell ref="G7:K7"/>
    <mergeCell ref="M7:Q7"/>
    <mergeCell ref="D8:E8"/>
    <mergeCell ref="G8:K8"/>
    <mergeCell ref="M8:Q8"/>
    <mergeCell ref="H13:H16"/>
    <mergeCell ref="G11:K12"/>
    <mergeCell ref="M11:Q12"/>
    <mergeCell ref="Y13:Y16"/>
    <mergeCell ref="Z13:Z16"/>
    <mergeCell ref="M13:M16"/>
    <mergeCell ref="N13:N16"/>
    <mergeCell ref="G22:K23"/>
    <mergeCell ref="M22:Q23"/>
    <mergeCell ref="Q13:Q16"/>
    <mergeCell ref="S13:S16"/>
    <mergeCell ref="O13:O16"/>
    <mergeCell ref="P13:P16"/>
    <mergeCell ref="T13:T16"/>
    <mergeCell ref="U13:U16"/>
    <mergeCell ref="D17:E17"/>
    <mergeCell ref="G17:K17"/>
    <mergeCell ref="M17:Q17"/>
    <mergeCell ref="G18:K21"/>
    <mergeCell ref="S17:V17"/>
    <mergeCell ref="X17:AA17"/>
    <mergeCell ref="S18:V19"/>
    <mergeCell ref="X18:X21"/>
    <mergeCell ref="M24:M27"/>
    <mergeCell ref="N24:N27"/>
    <mergeCell ref="O24:O27"/>
    <mergeCell ref="P24:P27"/>
    <mergeCell ref="AA18:AA21"/>
    <mergeCell ref="M18:M21"/>
    <mergeCell ref="N18:N21"/>
    <mergeCell ref="O18:O21"/>
    <mergeCell ref="U24:U27"/>
    <mergeCell ref="V24:V27"/>
    <mergeCell ref="Y24:Y27"/>
    <mergeCell ref="G24:G27"/>
    <mergeCell ref="H24:H27"/>
    <mergeCell ref="I24:I27"/>
    <mergeCell ref="J24:J27"/>
    <mergeCell ref="K24:K27"/>
    <mergeCell ref="Z24:Z27"/>
    <mergeCell ref="AA24:AA27"/>
    <mergeCell ref="D28:E28"/>
    <mergeCell ref="G28:K28"/>
    <mergeCell ref="M28:Q28"/>
    <mergeCell ref="S24:S27"/>
    <mergeCell ref="T24:T27"/>
    <mergeCell ref="V29:V32"/>
    <mergeCell ref="Q29:Q32"/>
    <mergeCell ref="S29:S32"/>
    <mergeCell ref="T29:T32"/>
    <mergeCell ref="U29:U32"/>
    <mergeCell ref="Y29:Y32"/>
    <mergeCell ref="Z29:Z32"/>
    <mergeCell ref="AA29:AA32"/>
    <mergeCell ref="D32:E33"/>
    <mergeCell ref="G33:H35"/>
    <mergeCell ref="I33:K35"/>
    <mergeCell ref="M33:Q33"/>
    <mergeCell ref="D34:E36"/>
    <mergeCell ref="O34:O37"/>
    <mergeCell ref="P34:P37"/>
    <mergeCell ref="Q34:Q37"/>
    <mergeCell ref="G36:H38"/>
    <mergeCell ref="M38:Q40"/>
    <mergeCell ref="G39:H4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8"/>
  <sheetViews>
    <sheetView zoomScale="125" zoomScaleNormal="125" zoomScalePageLayoutView="0" workbookViewId="0" topLeftCell="A5">
      <selection activeCell="A6" sqref="A6"/>
    </sheetView>
  </sheetViews>
  <sheetFormatPr defaultColWidth="9.140625" defaultRowHeight="12.75"/>
  <cols>
    <col min="1" max="1" width="2.8515625" style="2" customWidth="1"/>
    <col min="2" max="2" width="6.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93</v>
      </c>
      <c r="F1" s="15"/>
      <c r="G1" s="16"/>
      <c r="H1" s="16"/>
    </row>
    <row r="2" spans="2:8" ht="15">
      <c r="B2" s="15"/>
      <c r="C2" s="12"/>
      <c r="D2" s="18">
        <v>43164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8">
      <c r="B4" s="21"/>
      <c r="C4" s="22"/>
      <c r="D4" s="23"/>
      <c r="E4" s="101" t="s">
        <v>13</v>
      </c>
      <c r="F4" s="101" t="s">
        <v>14</v>
      </c>
      <c r="G4" s="101" t="s">
        <v>15</v>
      </c>
      <c r="H4" s="24"/>
    </row>
    <row r="5" spans="2:8" ht="18">
      <c r="B5" s="21"/>
      <c r="C5" s="22"/>
      <c r="D5" s="23"/>
      <c r="E5" s="101"/>
      <c r="F5" s="101"/>
      <c r="G5" s="101"/>
      <c r="H5" s="24"/>
    </row>
    <row r="6" spans="2:8" ht="18">
      <c r="B6" s="71"/>
      <c r="C6" s="72"/>
      <c r="D6" s="73"/>
      <c r="E6" s="70"/>
      <c r="F6" s="70"/>
      <c r="G6" s="64"/>
      <c r="H6" s="74"/>
    </row>
    <row r="7" spans="2:8" ht="18">
      <c r="B7" s="71"/>
      <c r="C7" s="72"/>
      <c r="D7" s="73"/>
      <c r="E7" s="64"/>
      <c r="F7" s="61"/>
      <c r="G7" s="64"/>
      <c r="H7" s="74"/>
    </row>
    <row r="8" spans="2:8" ht="18">
      <c r="B8" s="71"/>
      <c r="C8" s="61"/>
      <c r="D8" s="73"/>
      <c r="E8" s="64"/>
      <c r="F8" s="70"/>
      <c r="G8" s="64"/>
      <c r="H8" s="74"/>
    </row>
    <row r="9" spans="2:8" ht="18">
      <c r="B9" s="71"/>
      <c r="C9" s="72"/>
      <c r="D9" s="73"/>
      <c r="E9" s="20"/>
      <c r="F9" s="70"/>
      <c r="G9" s="64"/>
      <c r="H9" s="74"/>
    </row>
    <row r="10" spans="2:8" ht="18">
      <c r="B10" s="71"/>
      <c r="C10" s="72"/>
      <c r="D10" s="73"/>
      <c r="E10" s="20"/>
      <c r="F10" s="70"/>
      <c r="G10" s="64"/>
      <c r="H10" s="74"/>
    </row>
    <row r="11" spans="2:8" ht="18">
      <c r="B11" s="71"/>
      <c r="C11" s="22"/>
      <c r="D11" s="73"/>
      <c r="E11" s="371"/>
      <c r="F11" s="70"/>
      <c r="G11" s="64"/>
      <c r="H11" s="74"/>
    </row>
    <row r="12" spans="2:8" ht="18">
      <c r="B12" s="71"/>
      <c r="C12" s="22"/>
      <c r="D12" s="73"/>
      <c r="F12" s="70"/>
      <c r="G12" s="64"/>
      <c r="H12" s="74"/>
    </row>
    <row r="13" spans="2:8" ht="33.75" customHeight="1">
      <c r="B13" s="71"/>
      <c r="C13" s="22"/>
      <c r="D13" s="73"/>
      <c r="E13" s="101"/>
      <c r="F13" s="70"/>
      <c r="G13" s="70"/>
      <c r="H13" s="74"/>
    </row>
    <row r="14" spans="2:8" ht="18">
      <c r="B14" s="71"/>
      <c r="C14" s="22"/>
      <c r="D14" s="73"/>
      <c r="E14" s="371"/>
      <c r="F14" s="70"/>
      <c r="G14" s="70"/>
      <c r="H14" s="74"/>
    </row>
    <row r="15" spans="2:8" ht="18">
      <c r="B15" s="71"/>
      <c r="C15" s="22"/>
      <c r="D15" s="73"/>
      <c r="E15" s="73"/>
      <c r="F15" s="70"/>
      <c r="G15" s="70"/>
      <c r="H15" s="74"/>
    </row>
    <row r="16" spans="2:8" ht="18">
      <c r="B16" s="71"/>
      <c r="C16" s="22"/>
      <c r="D16" s="73"/>
      <c r="E16" s="73"/>
      <c r="F16" s="70"/>
      <c r="G16" s="70"/>
      <c r="H16" s="74"/>
    </row>
    <row r="17" spans="2:9" ht="18">
      <c r="B17" s="21"/>
      <c r="C17" s="22"/>
      <c r="D17" s="73"/>
      <c r="E17" s="73"/>
      <c r="F17" s="70"/>
      <c r="G17" s="70"/>
      <c r="H17" s="74"/>
      <c r="I17" s="25"/>
    </row>
    <row r="18" spans="4:9" s="17" customFormat="1" ht="18.75" customHeight="1">
      <c r="D18" s="100" t="s">
        <v>28</v>
      </c>
      <c r="E18" s="70"/>
      <c r="F18" s="70"/>
      <c r="G18" s="64">
        <v>120</v>
      </c>
      <c r="H18" s="74">
        <f>D2+TIME(10,30,0)</f>
        <v>43164.4375</v>
      </c>
      <c r="I18" s="2"/>
    </row>
    <row r="19" spans="4:8" ht="18">
      <c r="D19" s="73"/>
      <c r="E19" s="70"/>
      <c r="F19" s="70"/>
      <c r="G19" s="64"/>
      <c r="H19" s="74">
        <f>H18+TIME(0,G18,0)</f>
        <v>43164.520833333336</v>
      </c>
    </row>
    <row r="20" s="17" customFormat="1" ht="12">
      <c r="I20" s="2"/>
    </row>
    <row r="21" s="17" customFormat="1" ht="12">
      <c r="I21" s="2"/>
    </row>
    <row r="22" ht="15">
      <c r="I22" s="24"/>
    </row>
    <row r="23" ht="15">
      <c r="I23" s="24"/>
    </row>
    <row r="30" spans="2:8" ht="15">
      <c r="B30" s="52"/>
      <c r="C30" s="53"/>
      <c r="D30" s="54"/>
      <c r="E30" s="51"/>
      <c r="F30" s="51"/>
      <c r="G30" s="55"/>
      <c r="H30" s="24"/>
    </row>
    <row r="31" spans="2:8" ht="15">
      <c r="B31" s="21"/>
      <c r="C31" s="22"/>
      <c r="D31" s="23"/>
      <c r="E31" s="20"/>
      <c r="F31" s="20"/>
      <c r="G31" s="14"/>
      <c r="H31" s="24"/>
    </row>
    <row r="32" ht="15">
      <c r="F32"/>
    </row>
    <row r="33" spans="2:3" ht="15">
      <c r="B33" s="21"/>
      <c r="C33" s="22"/>
    </row>
    <row r="34" spans="10:12" s="26" customFormat="1" ht="12">
      <c r="J34" s="27"/>
      <c r="K34" s="27"/>
      <c r="L34" s="27"/>
    </row>
    <row r="35" spans="10:12" s="26" customFormat="1" ht="12">
      <c r="J35" s="27"/>
      <c r="K35" s="27"/>
      <c r="L35" s="27"/>
    </row>
    <row r="36" spans="10:12" s="26" customFormat="1" ht="15" customHeight="1">
      <c r="J36" s="27"/>
      <c r="K36" s="27"/>
      <c r="L36" s="27"/>
    </row>
    <row r="37" spans="10:12" s="26" customFormat="1" ht="12">
      <c r="J37" s="27"/>
      <c r="K37" s="27"/>
      <c r="L37" s="27"/>
    </row>
    <row r="38" spans="10:12" s="26" customFormat="1" ht="12">
      <c r="J38" s="27"/>
      <c r="K38" s="27"/>
      <c r="L38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125" zoomScaleNormal="125" zoomScalePageLayoutView="0" workbookViewId="0" topLeftCell="B1">
      <selection activeCell="E1" sqref="E1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421875" style="2" bestFit="1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61"/>
      <c r="B1" s="62"/>
      <c r="C1" s="63"/>
      <c r="D1" s="13" t="str">
        <f>Monday!D1</f>
        <v>AGENDA IG-DEP MEETING</v>
      </c>
      <c r="E1" s="64"/>
      <c r="F1" s="65"/>
      <c r="G1" s="66"/>
      <c r="H1" s="66"/>
      <c r="I1" s="61"/>
      <c r="J1" s="67"/>
      <c r="K1" s="67"/>
      <c r="L1" s="67"/>
      <c r="M1" s="61"/>
      <c r="N1" s="61"/>
      <c r="O1" s="61"/>
    </row>
    <row r="2" spans="1:15" ht="18">
      <c r="A2" s="61"/>
      <c r="B2" s="65"/>
      <c r="C2" s="63"/>
      <c r="D2" s="68">
        <f>Monday!D2+1</f>
        <v>43165</v>
      </c>
      <c r="E2" s="64"/>
      <c r="F2" s="65"/>
      <c r="G2" s="66"/>
      <c r="H2" s="66"/>
      <c r="I2" s="61"/>
      <c r="J2" s="67"/>
      <c r="K2" s="67"/>
      <c r="L2" s="67"/>
      <c r="M2" s="61"/>
      <c r="N2" s="61"/>
      <c r="O2" s="61"/>
    </row>
    <row r="3" spans="1:15" ht="18">
      <c r="A3" s="61"/>
      <c r="B3" s="65"/>
      <c r="C3" s="63"/>
      <c r="D3" s="63"/>
      <c r="E3" s="69"/>
      <c r="F3" s="69"/>
      <c r="G3" s="70"/>
      <c r="H3" s="66"/>
      <c r="I3" s="61"/>
      <c r="J3" s="67"/>
      <c r="K3" s="67"/>
      <c r="L3" s="67"/>
      <c r="M3" s="61"/>
      <c r="N3" s="61"/>
      <c r="O3" s="61"/>
    </row>
    <row r="4" spans="1:15" ht="18">
      <c r="A4" s="61"/>
      <c r="B4" s="61"/>
      <c r="C4" s="61"/>
      <c r="D4" s="61"/>
      <c r="E4" s="64"/>
      <c r="F4" s="61"/>
      <c r="G4" s="61"/>
      <c r="H4" s="61"/>
      <c r="I4" s="61"/>
      <c r="J4" s="67"/>
      <c r="K4" s="67"/>
      <c r="L4" s="67"/>
      <c r="M4" s="61"/>
      <c r="N4" s="61"/>
      <c r="O4" s="61"/>
    </row>
    <row r="5" spans="1:15" ht="36">
      <c r="A5" s="61"/>
      <c r="B5" s="71"/>
      <c r="C5" s="72"/>
      <c r="D5" s="73"/>
      <c r="E5" s="70" t="s">
        <v>13</v>
      </c>
      <c r="F5" s="70" t="s">
        <v>14</v>
      </c>
      <c r="G5" s="64" t="s">
        <v>15</v>
      </c>
      <c r="H5" s="74"/>
      <c r="I5" s="61"/>
      <c r="J5" s="67"/>
      <c r="K5" s="67"/>
      <c r="L5" s="67"/>
      <c r="M5" s="61"/>
      <c r="N5" s="61"/>
      <c r="O5" s="61"/>
    </row>
    <row r="6" spans="1:15" ht="18">
      <c r="A6" s="61"/>
      <c r="B6" s="61"/>
      <c r="C6" s="61"/>
      <c r="D6" s="61"/>
      <c r="E6" s="64"/>
      <c r="F6" s="61"/>
      <c r="G6" s="61"/>
      <c r="H6" s="61"/>
      <c r="I6" s="61"/>
      <c r="J6" s="67"/>
      <c r="K6" s="67"/>
      <c r="L6" s="67"/>
      <c r="M6" s="61"/>
      <c r="N6" s="61"/>
      <c r="O6" s="61"/>
    </row>
    <row r="7" spans="2:8" ht="18">
      <c r="B7" s="71">
        <v>1.1</v>
      </c>
      <c r="C7" s="72"/>
      <c r="D7" s="73" t="s">
        <v>27</v>
      </c>
      <c r="E7" s="70"/>
      <c r="F7" s="70" t="s">
        <v>125</v>
      </c>
      <c r="G7" s="64">
        <v>1</v>
      </c>
      <c r="H7" s="74">
        <v>0.5625</v>
      </c>
    </row>
    <row r="8" spans="2:8" ht="36">
      <c r="B8" s="71"/>
      <c r="C8" s="72"/>
      <c r="D8" s="73" t="s">
        <v>25</v>
      </c>
      <c r="E8" s="64"/>
      <c r="F8" s="61"/>
      <c r="G8" s="64">
        <v>1</v>
      </c>
      <c r="H8" s="74">
        <f>H7+TIME(0,G7,0)</f>
        <v>0.5631944444444444</v>
      </c>
    </row>
    <row r="9" spans="2:8" ht="18">
      <c r="B9" s="71">
        <f>B7+0.1</f>
        <v>1.2000000000000002</v>
      </c>
      <c r="C9" s="61"/>
      <c r="D9" s="73" t="s">
        <v>16</v>
      </c>
      <c r="E9" s="64"/>
      <c r="F9" s="70" t="s">
        <v>95</v>
      </c>
      <c r="G9" s="64">
        <v>3</v>
      </c>
      <c r="H9" s="74">
        <f>H8+TIME(0,G8,0)</f>
        <v>0.5638888888888889</v>
      </c>
    </row>
    <row r="10" spans="2:8" ht="18">
      <c r="B10" s="71">
        <f>B9+0.1</f>
        <v>1.3000000000000003</v>
      </c>
      <c r="C10" s="72"/>
      <c r="D10" s="73" t="s">
        <v>131</v>
      </c>
      <c r="E10" s="20">
        <v>591</v>
      </c>
      <c r="F10" s="70" t="s">
        <v>125</v>
      </c>
      <c r="G10" s="64">
        <v>10</v>
      </c>
      <c r="H10" s="74">
        <f>H9+TIME(0,G9,0)</f>
        <v>0.5659722222222222</v>
      </c>
    </row>
    <row r="11" spans="2:8" ht="18">
      <c r="B11" s="71">
        <v>1.4</v>
      </c>
      <c r="C11" s="72"/>
      <c r="D11" s="73" t="s">
        <v>198</v>
      </c>
      <c r="E11" s="20">
        <v>410</v>
      </c>
      <c r="F11" s="70" t="s">
        <v>192</v>
      </c>
      <c r="G11" s="64">
        <v>10</v>
      </c>
      <c r="H11" s="74">
        <f>H10+TIME(0,G10,0)</f>
        <v>0.5729166666666666</v>
      </c>
    </row>
    <row r="12" spans="2:8" ht="18">
      <c r="B12" s="71">
        <v>1.5</v>
      </c>
      <c r="C12" s="22"/>
      <c r="D12" s="73" t="s">
        <v>180</v>
      </c>
      <c r="E12" s="371" t="s">
        <v>181</v>
      </c>
      <c r="F12" s="70" t="s">
        <v>125</v>
      </c>
      <c r="G12" s="64">
        <v>20</v>
      </c>
      <c r="H12" s="74">
        <f>H11+TIME(0,G11,0)</f>
        <v>0.579861111111111</v>
      </c>
    </row>
    <row r="13" spans="2:8" ht="18">
      <c r="B13" s="71">
        <f>B12+0.1</f>
        <v>1.6</v>
      </c>
      <c r="C13" s="22"/>
      <c r="D13" s="73" t="s">
        <v>188</v>
      </c>
      <c r="E13" s="14">
        <v>394</v>
      </c>
      <c r="F13" s="70" t="s">
        <v>193</v>
      </c>
      <c r="G13" s="64">
        <v>10</v>
      </c>
      <c r="H13" s="74">
        <f>H12+TIME(0,G12,0)</f>
        <v>0.5937499999999999</v>
      </c>
    </row>
    <row r="14" spans="2:8" ht="33.75" customHeight="1">
      <c r="B14" s="71">
        <f>B13+0.1</f>
        <v>1.7000000000000002</v>
      </c>
      <c r="C14" s="22"/>
      <c r="D14" s="73" t="s">
        <v>189</v>
      </c>
      <c r="E14" s="101">
        <v>398</v>
      </c>
      <c r="F14" s="70" t="s">
        <v>193</v>
      </c>
      <c r="G14" s="70">
        <v>15</v>
      </c>
      <c r="H14" s="74">
        <f>H13+TIME(0,G13,0)</f>
        <v>0.6006944444444443</v>
      </c>
    </row>
    <row r="15" spans="2:8" ht="36">
      <c r="B15" s="71">
        <f>B14+0.1</f>
        <v>1.8000000000000003</v>
      </c>
      <c r="C15" s="22"/>
      <c r="D15" s="73" t="s">
        <v>190</v>
      </c>
      <c r="E15" s="371">
        <v>399</v>
      </c>
      <c r="F15" s="70" t="s">
        <v>193</v>
      </c>
      <c r="G15" s="70">
        <v>15</v>
      </c>
      <c r="H15" s="74">
        <f>H14+TIME(0,G14,0)</f>
        <v>0.6111111111111109</v>
      </c>
    </row>
    <row r="16" spans="2:8" ht="18">
      <c r="B16" s="71">
        <f>B15+0.1</f>
        <v>1.9000000000000004</v>
      </c>
      <c r="C16" s="22"/>
      <c r="D16" s="73" t="s">
        <v>194</v>
      </c>
      <c r="E16" s="73"/>
      <c r="F16" s="70" t="s">
        <v>193</v>
      </c>
      <c r="G16" s="70">
        <v>35</v>
      </c>
      <c r="H16" s="74">
        <f>H15+TIME(0,G15,0)</f>
        <v>0.6215277777777776</v>
      </c>
    </row>
    <row r="17" spans="2:8" ht="18">
      <c r="B17" s="71">
        <f>B16+0.1</f>
        <v>2.0000000000000004</v>
      </c>
      <c r="C17" s="22"/>
      <c r="D17" s="73" t="s">
        <v>191</v>
      </c>
      <c r="E17" s="73"/>
      <c r="F17" s="70"/>
      <c r="G17" s="70">
        <v>2</v>
      </c>
      <c r="H17" s="74">
        <f>H16+TIME(0,G16,0)</f>
        <v>0.6458333333333331</v>
      </c>
    </row>
    <row r="18" spans="1:15" ht="18">
      <c r="A18" s="61"/>
      <c r="B18" s="61"/>
      <c r="C18" s="61"/>
      <c r="D18" s="61"/>
      <c r="E18" s="64"/>
      <c r="F18" s="61"/>
      <c r="G18" s="61"/>
      <c r="H18" s="61"/>
      <c r="I18" s="61"/>
      <c r="J18" s="67"/>
      <c r="K18" s="67"/>
      <c r="L18" s="67"/>
      <c r="M18" s="61"/>
      <c r="N18" s="61"/>
      <c r="O18" s="61"/>
    </row>
    <row r="19" spans="1:15" ht="18">
      <c r="A19" s="61"/>
      <c r="B19" s="61"/>
      <c r="C19" s="61"/>
      <c r="D19" s="61"/>
      <c r="E19" s="64"/>
      <c r="F19" s="61"/>
      <c r="G19" s="61"/>
      <c r="H19" s="61"/>
      <c r="I19" s="61"/>
      <c r="J19" s="67"/>
      <c r="K19" s="67"/>
      <c r="L19" s="67"/>
      <c r="M19" s="61"/>
      <c r="N19" s="61"/>
      <c r="O19" s="61"/>
    </row>
    <row r="20" spans="1:15" ht="18">
      <c r="A20" s="61"/>
      <c r="B20" s="61"/>
      <c r="C20" s="61"/>
      <c r="D20" s="61"/>
      <c r="E20" s="64"/>
      <c r="F20" s="61"/>
      <c r="G20" s="61"/>
      <c r="H20" s="61"/>
      <c r="I20" s="61"/>
      <c r="J20" s="67"/>
      <c r="K20" s="67"/>
      <c r="L20" s="67"/>
      <c r="M20" s="61"/>
      <c r="N20" s="61"/>
      <c r="O20" s="61"/>
    </row>
    <row r="21" spans="1:15" ht="18">
      <c r="A21" s="61"/>
      <c r="B21" s="71">
        <v>2.1</v>
      </c>
      <c r="C21" s="72"/>
      <c r="D21" s="73" t="s">
        <v>27</v>
      </c>
      <c r="E21" s="70"/>
      <c r="F21" s="70" t="s">
        <v>125</v>
      </c>
      <c r="G21" s="64">
        <v>1</v>
      </c>
      <c r="H21" s="74">
        <v>0.7708333333333334</v>
      </c>
      <c r="I21" s="61"/>
      <c r="J21" s="67"/>
      <c r="K21" s="67"/>
      <c r="L21" s="67"/>
      <c r="M21" s="61"/>
      <c r="N21" s="61"/>
      <c r="O21" s="61"/>
    </row>
    <row r="22" spans="1:15" ht="36">
      <c r="A22" s="61"/>
      <c r="B22" s="71"/>
      <c r="C22" s="72"/>
      <c r="D22" s="73" t="s">
        <v>25</v>
      </c>
      <c r="E22" s="64"/>
      <c r="F22" s="61"/>
      <c r="G22" s="64">
        <v>1</v>
      </c>
      <c r="H22" s="74">
        <f>H21+TIME(0,G21,0)</f>
        <v>0.7715277777777778</v>
      </c>
      <c r="I22" s="61"/>
      <c r="J22" s="67"/>
      <c r="K22" s="67"/>
      <c r="L22" s="67"/>
      <c r="M22" s="61"/>
      <c r="N22" s="61"/>
      <c r="O22" s="61"/>
    </row>
    <row r="23" spans="1:15" ht="18">
      <c r="A23" s="61"/>
      <c r="B23" s="71">
        <f>B21+0.1</f>
        <v>2.2</v>
      </c>
      <c r="C23" s="61"/>
      <c r="D23" s="73" t="s">
        <v>16</v>
      </c>
      <c r="E23" s="64"/>
      <c r="F23" s="70" t="s">
        <v>95</v>
      </c>
      <c r="G23" s="64">
        <v>2</v>
      </c>
      <c r="H23" s="74">
        <f>H22+TIME(0,G22,0)</f>
        <v>0.7722222222222223</v>
      </c>
      <c r="I23" s="61"/>
      <c r="J23" s="67"/>
      <c r="K23" s="67"/>
      <c r="L23" s="67"/>
      <c r="M23" s="61"/>
      <c r="N23" s="61"/>
      <c r="O23" s="61"/>
    </row>
    <row r="24" spans="1:15" ht="90">
      <c r="A24" s="61"/>
      <c r="B24" s="71">
        <f>B23+0.1</f>
        <v>2.3000000000000003</v>
      </c>
      <c r="C24" s="72"/>
      <c r="D24" s="73" t="s">
        <v>231</v>
      </c>
      <c r="F24" s="70" t="s">
        <v>235</v>
      </c>
      <c r="G24" s="64">
        <v>30</v>
      </c>
      <c r="H24" s="74">
        <f>H23+TIME(0,G23,0)</f>
        <v>0.7736111111111111</v>
      </c>
      <c r="I24" s="61"/>
      <c r="J24" s="67"/>
      <c r="K24" s="67"/>
      <c r="L24" s="67"/>
      <c r="M24" s="61"/>
      <c r="N24" s="61"/>
      <c r="O24" s="61"/>
    </row>
    <row r="25" spans="1:15" ht="90">
      <c r="A25" s="61"/>
      <c r="B25" s="71">
        <f>B24+0.1</f>
        <v>2.4000000000000004</v>
      </c>
      <c r="C25" s="72"/>
      <c r="D25" s="73" t="s">
        <v>232</v>
      </c>
      <c r="F25" s="70" t="s">
        <v>236</v>
      </c>
      <c r="G25" s="64">
        <v>15</v>
      </c>
      <c r="H25" s="74">
        <f>H24+TIME(0,G24,0)</f>
        <v>0.7944444444444445</v>
      </c>
      <c r="I25" s="61"/>
      <c r="J25" s="67"/>
      <c r="K25" s="67"/>
      <c r="L25" s="67"/>
      <c r="M25" s="61"/>
      <c r="N25" s="61"/>
      <c r="O25" s="61"/>
    </row>
    <row r="26" spans="1:15" ht="90">
      <c r="A26" s="61"/>
      <c r="B26" s="71">
        <f>B25+0.1</f>
        <v>2.5000000000000004</v>
      </c>
      <c r="C26" s="72"/>
      <c r="D26" s="73" t="s">
        <v>233</v>
      </c>
      <c r="F26" s="70" t="s">
        <v>237</v>
      </c>
      <c r="G26" s="64">
        <v>30</v>
      </c>
      <c r="H26" s="74">
        <f>H25+TIME(0,G26,0)</f>
        <v>0.8152777777777779</v>
      </c>
      <c r="I26" s="61"/>
      <c r="J26" s="67"/>
      <c r="K26" s="67"/>
      <c r="L26" s="67"/>
      <c r="M26" s="61"/>
      <c r="N26" s="61"/>
      <c r="O26" s="61"/>
    </row>
    <row r="27" spans="1:15" ht="54">
      <c r="A27" s="61"/>
      <c r="B27" s="71"/>
      <c r="C27" s="72"/>
      <c r="D27" s="73" t="s">
        <v>234</v>
      </c>
      <c r="F27" s="70" t="s">
        <v>238</v>
      </c>
      <c r="G27" s="64">
        <v>15</v>
      </c>
      <c r="H27" s="74">
        <f>H26+TIME(0,G26,0)</f>
        <v>0.8361111111111112</v>
      </c>
      <c r="I27" s="61"/>
      <c r="J27" s="67"/>
      <c r="K27" s="67"/>
      <c r="L27" s="67"/>
      <c r="M27" s="61"/>
      <c r="N27" s="61"/>
      <c r="O27" s="61"/>
    </row>
    <row r="28" spans="1:15" ht="18">
      <c r="A28" s="61"/>
      <c r="B28" s="71">
        <f>B26+0.1</f>
        <v>2.6000000000000005</v>
      </c>
      <c r="C28" s="72"/>
      <c r="D28" s="73" t="s">
        <v>132</v>
      </c>
      <c r="E28" s="73"/>
      <c r="F28" s="70"/>
      <c r="G28" s="70">
        <v>1</v>
      </c>
      <c r="H28" s="74">
        <f>H27+TIME(0,G28,0)</f>
        <v>0.8368055555555557</v>
      </c>
      <c r="I28" s="61"/>
      <c r="J28" s="67"/>
      <c r="K28" s="67"/>
      <c r="L28" s="67"/>
      <c r="M28" s="61"/>
      <c r="N28" s="61"/>
      <c r="O28" s="61"/>
    </row>
    <row r="29" spans="1:15" ht="18">
      <c r="A29" s="61"/>
      <c r="B29" s="71"/>
      <c r="C29" s="72"/>
      <c r="D29" s="73"/>
      <c r="E29" s="70"/>
      <c r="F29" s="70"/>
      <c r="G29" s="64"/>
      <c r="H29" s="74"/>
      <c r="I29" s="61"/>
      <c r="J29" s="67"/>
      <c r="K29" s="67"/>
      <c r="L29" s="67"/>
      <c r="M29" s="61"/>
      <c r="N29" s="61"/>
      <c r="O29" s="61"/>
    </row>
    <row r="30" spans="1:15" ht="18">
      <c r="A30" s="61"/>
      <c r="B30" s="71"/>
      <c r="C30" s="72"/>
      <c r="D30" s="73"/>
      <c r="E30" s="70"/>
      <c r="F30" s="70"/>
      <c r="G30" s="64"/>
      <c r="H30" s="74"/>
      <c r="I30" s="61"/>
      <c r="J30" s="67"/>
      <c r="K30" s="67"/>
      <c r="L30" s="67"/>
      <c r="M30" s="61"/>
      <c r="N30" s="61"/>
      <c r="O30" s="61"/>
    </row>
    <row r="31" spans="1:15" ht="18">
      <c r="A31" s="61"/>
      <c r="B31" s="71"/>
      <c r="C31" s="72"/>
      <c r="E31" s="99"/>
      <c r="F31" s="70"/>
      <c r="G31" s="64"/>
      <c r="H31" s="74"/>
      <c r="I31" s="61"/>
      <c r="J31" s="67"/>
      <c r="K31" s="67"/>
      <c r="L31" s="67"/>
      <c r="M31" s="61"/>
      <c r="N31" s="61"/>
      <c r="O31" s="61"/>
    </row>
    <row r="42" spans="1:15" ht="18">
      <c r="A42" s="61"/>
      <c r="B42" s="61"/>
      <c r="C42" s="61"/>
      <c r="D42" s="61"/>
      <c r="E42" s="64"/>
      <c r="F42" s="61"/>
      <c r="G42" s="61"/>
      <c r="H42" s="78"/>
      <c r="I42" s="61"/>
      <c r="J42" s="67"/>
      <c r="K42" s="67"/>
      <c r="L42" s="67"/>
      <c r="M42" s="61"/>
      <c r="N42" s="61"/>
      <c r="O42" s="61"/>
    </row>
    <row r="43" spans="1:15" ht="18">
      <c r="A43" s="61"/>
      <c r="B43" s="61"/>
      <c r="C43" s="61"/>
      <c r="D43" s="61"/>
      <c r="E43" s="64"/>
      <c r="F43" s="61"/>
      <c r="G43" s="61"/>
      <c r="H43" s="61"/>
      <c r="I43" s="61"/>
      <c r="J43" s="67"/>
      <c r="K43" s="67"/>
      <c r="L43" s="67"/>
      <c r="M43" s="61"/>
      <c r="N43" s="61"/>
      <c r="O43" s="61"/>
    </row>
    <row r="44" spans="1:15" ht="18">
      <c r="A44" s="61"/>
      <c r="B44" s="61"/>
      <c r="C44" s="61"/>
      <c r="D44" s="61"/>
      <c r="E44" s="64"/>
      <c r="F44" s="61"/>
      <c r="G44" s="61"/>
      <c r="H44" s="61"/>
      <c r="I44" s="61"/>
      <c r="J44" s="67"/>
      <c r="K44" s="67"/>
      <c r="L44" s="67"/>
      <c r="M44" s="61"/>
      <c r="N44" s="61"/>
      <c r="O44" s="61"/>
    </row>
    <row r="45" spans="1:15" ht="18">
      <c r="A45" s="61"/>
      <c r="B45" s="61"/>
      <c r="C45" s="61"/>
      <c r="D45" s="61"/>
      <c r="E45" s="64"/>
      <c r="F45" s="61"/>
      <c r="G45" s="61"/>
      <c r="H45" s="61"/>
      <c r="I45" s="61"/>
      <c r="J45" s="67"/>
      <c r="K45" s="67"/>
      <c r="L45" s="67"/>
      <c r="M45" s="61"/>
      <c r="N45" s="61"/>
      <c r="O45" s="61"/>
    </row>
    <row r="46" spans="1:15" ht="18">
      <c r="A46" s="61"/>
      <c r="B46" s="61"/>
      <c r="C46" s="61"/>
      <c r="D46" s="61"/>
      <c r="E46" s="64"/>
      <c r="F46" s="61"/>
      <c r="G46" s="61"/>
      <c r="H46" s="61"/>
      <c r="I46" s="61"/>
      <c r="J46" s="67"/>
      <c r="K46" s="67"/>
      <c r="L46" s="67"/>
      <c r="M46" s="61"/>
      <c r="N46" s="61"/>
      <c r="O46" s="61"/>
    </row>
    <row r="47" spans="1:15" ht="18">
      <c r="A47" s="61"/>
      <c r="B47" s="61"/>
      <c r="C47" s="61"/>
      <c r="D47" s="61"/>
      <c r="E47" s="64"/>
      <c r="F47" s="61"/>
      <c r="G47" s="61"/>
      <c r="H47" s="61"/>
      <c r="I47" s="61"/>
      <c r="J47" s="67"/>
      <c r="K47" s="67"/>
      <c r="L47" s="67"/>
      <c r="M47" s="61"/>
      <c r="N47" s="61"/>
      <c r="O47" s="61"/>
    </row>
    <row r="48" spans="1:15" ht="18">
      <c r="A48" s="61"/>
      <c r="B48" s="61"/>
      <c r="C48" s="61"/>
      <c r="D48" s="61"/>
      <c r="E48" s="64"/>
      <c r="F48" s="61"/>
      <c r="G48" s="61"/>
      <c r="H48" s="61"/>
      <c r="I48" s="61"/>
      <c r="J48" s="67"/>
      <c r="K48" s="67"/>
      <c r="L48" s="67"/>
      <c r="M48" s="61"/>
      <c r="N48" s="61"/>
      <c r="O48" s="61"/>
    </row>
    <row r="49" spans="1:15" ht="18">
      <c r="A49" s="61"/>
      <c r="B49" s="61"/>
      <c r="C49" s="61"/>
      <c r="D49" s="61"/>
      <c r="E49" s="64"/>
      <c r="F49" s="61"/>
      <c r="G49" s="61"/>
      <c r="H49" s="61"/>
      <c r="I49" s="61"/>
      <c r="J49" s="67"/>
      <c r="K49" s="67"/>
      <c r="L49" s="67"/>
      <c r="M49" s="61"/>
      <c r="N49" s="61"/>
      <c r="O49" s="61"/>
    </row>
    <row r="50" spans="1:15" ht="18">
      <c r="A50" s="61"/>
      <c r="B50" s="61"/>
      <c r="C50" s="61"/>
      <c r="D50" s="61"/>
      <c r="E50" s="64"/>
      <c r="F50" s="61"/>
      <c r="G50" s="61"/>
      <c r="H50" s="61"/>
      <c r="I50" s="61"/>
      <c r="J50" s="67"/>
      <c r="K50" s="67"/>
      <c r="L50" s="67"/>
      <c r="M50" s="61"/>
      <c r="N50" s="61"/>
      <c r="O50" s="61"/>
    </row>
    <row r="51" spans="1:15" ht="18">
      <c r="A51" s="61"/>
      <c r="B51" s="61"/>
      <c r="C51" s="61"/>
      <c r="D51" s="61"/>
      <c r="E51" s="64"/>
      <c r="F51" s="61"/>
      <c r="G51" s="61"/>
      <c r="H51" s="61"/>
      <c r="I51" s="61"/>
      <c r="J51" s="67"/>
      <c r="K51" s="67"/>
      <c r="L51" s="67"/>
      <c r="M51" s="61"/>
      <c r="N51" s="61"/>
      <c r="O51" s="61"/>
    </row>
    <row r="52" spans="1:15" ht="18">
      <c r="A52" s="61"/>
      <c r="B52" s="61"/>
      <c r="C52" s="61"/>
      <c r="D52" s="61"/>
      <c r="E52" s="64"/>
      <c r="F52" s="61"/>
      <c r="G52" s="61"/>
      <c r="H52" s="61"/>
      <c r="I52" s="61"/>
      <c r="J52" s="67"/>
      <c r="K52" s="67"/>
      <c r="L52" s="67"/>
      <c r="M52" s="61"/>
      <c r="N52" s="61"/>
      <c r="O52" s="61"/>
    </row>
    <row r="53" spans="1:15" ht="18">
      <c r="A53" s="61"/>
      <c r="B53" s="61"/>
      <c r="C53" s="61"/>
      <c r="D53" s="61"/>
      <c r="E53" s="64"/>
      <c r="F53" s="61"/>
      <c r="G53" s="61"/>
      <c r="H53" s="61"/>
      <c r="I53" s="61"/>
      <c r="J53" s="67"/>
      <c r="K53" s="67"/>
      <c r="L53" s="67"/>
      <c r="M53" s="61"/>
      <c r="N53" s="61"/>
      <c r="O53" s="61"/>
    </row>
    <row r="54" spans="1:15" ht="18">
      <c r="A54" s="61"/>
      <c r="B54" s="61"/>
      <c r="C54" s="61"/>
      <c r="D54" s="61"/>
      <c r="E54" s="64"/>
      <c r="F54" s="61"/>
      <c r="G54" s="61"/>
      <c r="H54" s="61"/>
      <c r="I54" s="61"/>
      <c r="J54" s="67"/>
      <c r="K54" s="67"/>
      <c r="L54" s="67"/>
      <c r="M54" s="61"/>
      <c r="N54" s="61"/>
      <c r="O54" s="61"/>
    </row>
    <row r="55" spans="1:15" ht="18">
      <c r="A55" s="61"/>
      <c r="B55" s="61"/>
      <c r="C55" s="61"/>
      <c r="D55" s="61"/>
      <c r="E55" s="64"/>
      <c r="F55" s="61"/>
      <c r="G55" s="61"/>
      <c r="H55" s="61"/>
      <c r="I55" s="61"/>
      <c r="J55" s="67"/>
      <c r="K55" s="67"/>
      <c r="L55" s="67"/>
      <c r="M55" s="61"/>
      <c r="N55" s="61"/>
      <c r="O55" s="61"/>
    </row>
    <row r="56" spans="1:15" ht="18">
      <c r="A56" s="61"/>
      <c r="B56" s="61"/>
      <c r="C56" s="61"/>
      <c r="D56" s="61"/>
      <c r="E56" s="64"/>
      <c r="F56" s="61"/>
      <c r="G56" s="61"/>
      <c r="H56" s="61"/>
      <c r="I56" s="61"/>
      <c r="J56" s="67"/>
      <c r="K56" s="67"/>
      <c r="L56" s="67"/>
      <c r="M56" s="61"/>
      <c r="N56" s="61"/>
      <c r="O56" s="61"/>
    </row>
    <row r="57" spans="1:15" ht="18">
      <c r="A57" s="61"/>
      <c r="B57" s="61"/>
      <c r="C57" s="61"/>
      <c r="D57" s="61"/>
      <c r="E57" s="64"/>
      <c r="F57" s="61"/>
      <c r="G57" s="61"/>
      <c r="H57" s="61"/>
      <c r="I57" s="61"/>
      <c r="J57" s="67"/>
      <c r="K57" s="67"/>
      <c r="L57" s="67"/>
      <c r="M57" s="61"/>
      <c r="N57" s="61"/>
      <c r="O57" s="61"/>
    </row>
    <row r="58" spans="1:15" ht="18">
      <c r="A58" s="61"/>
      <c r="B58" s="61"/>
      <c r="C58" s="61"/>
      <c r="D58" s="61"/>
      <c r="E58" s="64"/>
      <c r="F58" s="61"/>
      <c r="G58" s="61"/>
      <c r="H58" s="61"/>
      <c r="I58" s="61"/>
      <c r="J58" s="67"/>
      <c r="K58" s="67"/>
      <c r="L58" s="67"/>
      <c r="M58" s="61"/>
      <c r="N58" s="61"/>
      <c r="O58" s="61"/>
    </row>
    <row r="59" spans="1:15" ht="18">
      <c r="A59" s="61"/>
      <c r="B59" s="61"/>
      <c r="C59" s="61"/>
      <c r="D59" s="61"/>
      <c r="E59" s="64"/>
      <c r="F59" s="61"/>
      <c r="G59" s="61"/>
      <c r="H59" s="61"/>
      <c r="I59" s="61"/>
      <c r="J59" s="67"/>
      <c r="K59" s="67"/>
      <c r="L59" s="67"/>
      <c r="M59" s="61"/>
      <c r="N59" s="61"/>
      <c r="O59" s="61"/>
    </row>
    <row r="60" spans="1:15" ht="18">
      <c r="A60" s="61"/>
      <c r="B60" s="61"/>
      <c r="C60" s="61"/>
      <c r="D60" s="61"/>
      <c r="E60" s="64"/>
      <c r="F60" s="61"/>
      <c r="G60" s="61"/>
      <c r="H60" s="61"/>
      <c r="I60" s="61"/>
      <c r="J60" s="67"/>
      <c r="K60" s="67"/>
      <c r="L60" s="67"/>
      <c r="M60" s="61"/>
      <c r="N60" s="61"/>
      <c r="O60" s="61"/>
    </row>
    <row r="61" spans="1:15" ht="18">
      <c r="A61" s="61"/>
      <c r="B61" s="61"/>
      <c r="C61" s="61"/>
      <c r="D61" s="61"/>
      <c r="E61" s="64"/>
      <c r="F61" s="61"/>
      <c r="G61" s="61"/>
      <c r="H61" s="61"/>
      <c r="I61" s="61"/>
      <c r="J61" s="67"/>
      <c r="K61" s="67"/>
      <c r="L61" s="67"/>
      <c r="M61" s="61"/>
      <c r="N61" s="61"/>
      <c r="O61" s="61"/>
    </row>
    <row r="62" spans="1:15" ht="18">
      <c r="A62" s="61"/>
      <c r="B62" s="61"/>
      <c r="C62" s="61"/>
      <c r="D62" s="61"/>
      <c r="E62" s="64"/>
      <c r="F62" s="61"/>
      <c r="G62" s="61"/>
      <c r="H62" s="61"/>
      <c r="I62" s="61"/>
      <c r="J62" s="67"/>
      <c r="K62" s="67"/>
      <c r="L62" s="67"/>
      <c r="M62" s="61"/>
      <c r="N62" s="61"/>
      <c r="O62" s="61"/>
    </row>
    <row r="63" spans="1:15" ht="18">
      <c r="A63" s="61"/>
      <c r="B63" s="61"/>
      <c r="C63" s="61"/>
      <c r="D63" s="61"/>
      <c r="E63" s="64"/>
      <c r="F63" s="61"/>
      <c r="G63" s="61"/>
      <c r="H63" s="61"/>
      <c r="I63" s="61"/>
      <c r="J63" s="67"/>
      <c r="K63" s="67"/>
      <c r="L63" s="67"/>
      <c r="M63" s="61"/>
      <c r="N63" s="61"/>
      <c r="O63" s="61"/>
    </row>
    <row r="64" spans="1:15" ht="18">
      <c r="A64" s="61"/>
      <c r="B64" s="61"/>
      <c r="C64" s="61"/>
      <c r="D64" s="61"/>
      <c r="E64" s="64"/>
      <c r="F64" s="61"/>
      <c r="G64" s="61"/>
      <c r="H64" s="61"/>
      <c r="I64" s="61"/>
      <c r="J64" s="67"/>
      <c r="K64" s="67"/>
      <c r="L64" s="67"/>
      <c r="M64" s="61"/>
      <c r="N64" s="61"/>
      <c r="O64" s="61"/>
    </row>
    <row r="65" spans="1:15" ht="18">
      <c r="A65" s="61"/>
      <c r="B65" s="61"/>
      <c r="C65" s="61"/>
      <c r="D65" s="61"/>
      <c r="E65" s="64"/>
      <c r="F65" s="61"/>
      <c r="G65" s="61"/>
      <c r="H65" s="61"/>
      <c r="I65" s="61"/>
      <c r="J65" s="67"/>
      <c r="K65" s="67"/>
      <c r="L65" s="67"/>
      <c r="M65" s="61"/>
      <c r="N65" s="61"/>
      <c r="O65" s="61"/>
    </row>
    <row r="66" spans="1:15" ht="18">
      <c r="A66" s="61"/>
      <c r="B66" s="61"/>
      <c r="C66" s="61"/>
      <c r="D66" s="61"/>
      <c r="E66" s="64"/>
      <c r="F66" s="61"/>
      <c r="G66" s="61"/>
      <c r="H66" s="61"/>
      <c r="I66" s="61"/>
      <c r="J66" s="67"/>
      <c r="K66" s="67"/>
      <c r="L66" s="67"/>
      <c r="M66" s="61"/>
      <c r="N66" s="61"/>
      <c r="O66" s="61"/>
    </row>
    <row r="67" spans="1:15" ht="18">
      <c r="A67" s="61"/>
      <c r="B67" s="61"/>
      <c r="C67" s="61"/>
      <c r="D67" s="61"/>
      <c r="E67" s="64"/>
      <c r="F67" s="61"/>
      <c r="G67" s="61"/>
      <c r="H67" s="61"/>
      <c r="I67" s="61"/>
      <c r="J67" s="67"/>
      <c r="K67" s="67"/>
      <c r="L67" s="67"/>
      <c r="M67" s="61"/>
      <c r="N67" s="61"/>
      <c r="O67" s="61"/>
    </row>
    <row r="68" spans="1:15" ht="18">
      <c r="A68" s="61"/>
      <c r="B68" s="61"/>
      <c r="C68" s="61"/>
      <c r="D68" s="61"/>
      <c r="E68" s="64"/>
      <c r="F68" s="61"/>
      <c r="G68" s="61"/>
      <c r="H68" s="61"/>
      <c r="I68" s="61"/>
      <c r="J68" s="67"/>
      <c r="K68" s="67"/>
      <c r="L68" s="67"/>
      <c r="M68" s="61"/>
      <c r="N68" s="61"/>
      <c r="O68" s="61"/>
    </row>
    <row r="69" spans="1:15" ht="18">
      <c r="A69" s="61"/>
      <c r="B69" s="61"/>
      <c r="C69" s="61"/>
      <c r="D69" s="61"/>
      <c r="E69" s="64"/>
      <c r="F69" s="61"/>
      <c r="G69" s="61"/>
      <c r="H69" s="61"/>
      <c r="I69" s="61"/>
      <c r="J69" s="67"/>
      <c r="K69" s="67"/>
      <c r="L69" s="67"/>
      <c r="M69" s="61"/>
      <c r="N69" s="61"/>
      <c r="O69" s="61"/>
    </row>
    <row r="70" spans="1:15" ht="18">
      <c r="A70" s="61"/>
      <c r="B70" s="61"/>
      <c r="C70" s="61"/>
      <c r="D70" s="61"/>
      <c r="E70" s="64"/>
      <c r="F70" s="61"/>
      <c r="G70" s="61"/>
      <c r="H70" s="61"/>
      <c r="I70" s="61"/>
      <c r="J70" s="67"/>
      <c r="K70" s="67"/>
      <c r="L70" s="67"/>
      <c r="M70" s="61"/>
      <c r="N70" s="61"/>
      <c r="O70" s="61"/>
    </row>
    <row r="71" spans="1:15" ht="18">
      <c r="A71" s="61"/>
      <c r="B71" s="61"/>
      <c r="C71" s="61"/>
      <c r="D71" s="61"/>
      <c r="E71" s="64"/>
      <c r="F71" s="61"/>
      <c r="G71" s="61"/>
      <c r="H71" s="61"/>
      <c r="I71" s="61"/>
      <c r="J71" s="67"/>
      <c r="K71" s="67"/>
      <c r="L71" s="67"/>
      <c r="M71" s="61"/>
      <c r="N71" s="61"/>
      <c r="O71" s="61"/>
    </row>
    <row r="72" spans="1:15" ht="18">
      <c r="A72" s="61"/>
      <c r="B72" s="61"/>
      <c r="C72" s="61"/>
      <c r="D72" s="61"/>
      <c r="E72" s="64"/>
      <c r="F72" s="61"/>
      <c r="G72" s="61"/>
      <c r="H72" s="61"/>
      <c r="I72" s="61"/>
      <c r="J72" s="67"/>
      <c r="K72" s="67"/>
      <c r="L72" s="67"/>
      <c r="M72" s="61"/>
      <c r="N72" s="61"/>
      <c r="O72" s="61"/>
    </row>
    <row r="73" spans="1:15" ht="18">
      <c r="A73" s="61"/>
      <c r="B73" s="61"/>
      <c r="C73" s="61"/>
      <c r="D73" s="61"/>
      <c r="E73" s="64"/>
      <c r="F73" s="61"/>
      <c r="G73" s="61"/>
      <c r="H73" s="61"/>
      <c r="I73" s="61"/>
      <c r="J73" s="67"/>
      <c r="K73" s="67"/>
      <c r="L73" s="67"/>
      <c r="M73" s="61"/>
      <c r="N73" s="61"/>
      <c r="O73" s="61"/>
    </row>
    <row r="74" spans="1:15" ht="18">
      <c r="A74" s="61"/>
      <c r="B74" s="61"/>
      <c r="C74" s="61"/>
      <c r="D74" s="61"/>
      <c r="E74" s="64"/>
      <c r="F74" s="61"/>
      <c r="G74" s="61"/>
      <c r="H74" s="61"/>
      <c r="I74" s="61"/>
      <c r="J74" s="67"/>
      <c r="K74" s="67"/>
      <c r="L74" s="67"/>
      <c r="M74" s="61"/>
      <c r="N74" s="61"/>
      <c r="O74" s="61"/>
    </row>
    <row r="75" spans="1:15" ht="18">
      <c r="A75" s="61"/>
      <c r="B75" s="61"/>
      <c r="C75" s="61"/>
      <c r="D75" s="61"/>
      <c r="E75" s="64"/>
      <c r="F75" s="61"/>
      <c r="G75" s="61"/>
      <c r="H75" s="61"/>
      <c r="I75" s="61"/>
      <c r="J75" s="67"/>
      <c r="K75" s="67"/>
      <c r="L75" s="67"/>
      <c r="M75" s="61"/>
      <c r="N75" s="61"/>
      <c r="O75" s="61"/>
    </row>
    <row r="76" spans="1:15" ht="18">
      <c r="A76" s="61"/>
      <c r="B76" s="61"/>
      <c r="C76" s="61"/>
      <c r="D76" s="61"/>
      <c r="E76" s="64"/>
      <c r="F76" s="61"/>
      <c r="G76" s="61"/>
      <c r="H76" s="61"/>
      <c r="I76" s="61"/>
      <c r="J76" s="67"/>
      <c r="K76" s="67"/>
      <c r="L76" s="67"/>
      <c r="M76" s="61"/>
      <c r="N76" s="61"/>
      <c r="O76" s="61"/>
    </row>
    <row r="77" spans="1:15" ht="18">
      <c r="A77" s="61"/>
      <c r="B77" s="61"/>
      <c r="C77" s="61"/>
      <c r="D77" s="61"/>
      <c r="E77" s="64"/>
      <c r="F77" s="61"/>
      <c r="G77" s="61"/>
      <c r="H77" s="61"/>
      <c r="I77" s="61"/>
      <c r="J77" s="67"/>
      <c r="K77" s="67"/>
      <c r="L77" s="67"/>
      <c r="M77" s="61"/>
      <c r="N77" s="61"/>
      <c r="O77" s="61"/>
    </row>
    <row r="78" spans="1:15" ht="18">
      <c r="A78" s="61"/>
      <c r="B78" s="61"/>
      <c r="C78" s="61"/>
      <c r="D78" s="61"/>
      <c r="E78" s="64"/>
      <c r="F78" s="61"/>
      <c r="G78" s="61"/>
      <c r="H78" s="61"/>
      <c r="I78" s="61"/>
      <c r="J78" s="67"/>
      <c r="K78" s="67"/>
      <c r="L78" s="67"/>
      <c r="M78" s="61"/>
      <c r="N78" s="61"/>
      <c r="O78" s="61"/>
    </row>
    <row r="79" spans="1:15" ht="18">
      <c r="A79" s="61"/>
      <c r="B79" s="61"/>
      <c r="C79" s="61"/>
      <c r="D79" s="61"/>
      <c r="E79" s="64"/>
      <c r="F79" s="61"/>
      <c r="G79" s="61"/>
      <c r="H79" s="61"/>
      <c r="I79" s="61"/>
      <c r="J79" s="67"/>
      <c r="K79" s="67"/>
      <c r="L79" s="67"/>
      <c r="M79" s="61"/>
      <c r="N79" s="61"/>
      <c r="O79" s="61"/>
    </row>
    <row r="80" spans="1:15" ht="18">
      <c r="A80" s="61"/>
      <c r="B80" s="61"/>
      <c r="C80" s="61"/>
      <c r="D80" s="61"/>
      <c r="E80" s="64"/>
      <c r="F80" s="61"/>
      <c r="G80" s="61"/>
      <c r="H80" s="61"/>
      <c r="I80" s="61"/>
      <c r="J80" s="67"/>
      <c r="K80" s="67"/>
      <c r="L80" s="67"/>
      <c r="M80" s="61"/>
      <c r="N80" s="61"/>
      <c r="O80" s="61"/>
    </row>
    <row r="81" spans="1:15" ht="18">
      <c r="A81" s="61"/>
      <c r="B81" s="61"/>
      <c r="C81" s="61"/>
      <c r="D81" s="61"/>
      <c r="E81" s="64"/>
      <c r="F81" s="61"/>
      <c r="G81" s="61"/>
      <c r="H81" s="61"/>
      <c r="I81" s="61"/>
      <c r="J81" s="67"/>
      <c r="K81" s="67"/>
      <c r="L81" s="67"/>
      <c r="M81" s="61"/>
      <c r="N81" s="61"/>
      <c r="O81" s="61"/>
    </row>
    <row r="82" spans="1:15" ht="18">
      <c r="A82" s="61"/>
      <c r="B82" s="61"/>
      <c r="C82" s="61"/>
      <c r="D82" s="61"/>
      <c r="E82" s="64"/>
      <c r="F82" s="61"/>
      <c r="G82" s="61"/>
      <c r="H82" s="61"/>
      <c r="I82" s="61"/>
      <c r="J82" s="67"/>
      <c r="K82" s="67"/>
      <c r="L82" s="67"/>
      <c r="M82" s="61"/>
      <c r="N82" s="61"/>
      <c r="O82" s="61"/>
    </row>
    <row r="83" spans="1:15" ht="18">
      <c r="A83" s="61"/>
      <c r="B83" s="61"/>
      <c r="C83" s="61"/>
      <c r="D83" s="61"/>
      <c r="E83" s="64"/>
      <c r="F83" s="61"/>
      <c r="G83" s="61"/>
      <c r="H83" s="61"/>
      <c r="I83" s="61"/>
      <c r="J83" s="67"/>
      <c r="K83" s="67"/>
      <c r="L83" s="67"/>
      <c r="M83" s="61"/>
      <c r="N83" s="61"/>
      <c r="O83" s="61"/>
    </row>
    <row r="84" spans="1:15" ht="18">
      <c r="A84" s="61"/>
      <c r="B84" s="61"/>
      <c r="C84" s="61"/>
      <c r="D84" s="61"/>
      <c r="E84" s="64"/>
      <c r="F84" s="61"/>
      <c r="G84" s="61"/>
      <c r="H84" s="61"/>
      <c r="I84" s="61"/>
      <c r="J84" s="67"/>
      <c r="K84" s="67"/>
      <c r="L84" s="67"/>
      <c r="M84" s="61"/>
      <c r="N84" s="61"/>
      <c r="O84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="125" zoomScaleNormal="125" zoomScalePageLayoutView="0" workbookViewId="0" topLeftCell="A11">
      <selection activeCell="D20" sqref="D20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31" customWidth="1"/>
    <col min="4" max="4" width="56.421875" style="32" customWidth="1"/>
    <col min="5" max="5" width="11.8515625" style="2" customWidth="1"/>
    <col min="6" max="6" width="21.57421875" style="17" customWidth="1"/>
    <col min="7" max="7" width="10.140625" style="14" bestFit="1" customWidth="1"/>
    <col min="8" max="8" width="21.421875" style="17" customWidth="1"/>
    <col min="9" max="9" width="7.421875" style="30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43166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8">
      <c r="B5" s="85"/>
      <c r="C5" s="72"/>
      <c r="D5" s="86"/>
      <c r="E5" s="69" t="s">
        <v>13</v>
      </c>
      <c r="F5" s="69" t="s">
        <v>14</v>
      </c>
      <c r="G5" s="70" t="s">
        <v>15</v>
      </c>
      <c r="H5" s="74"/>
      <c r="I5" s="2"/>
    </row>
    <row r="6" spans="2:9" ht="18">
      <c r="B6" s="71"/>
      <c r="C6" s="72"/>
      <c r="D6" s="73"/>
      <c r="E6" s="70"/>
      <c r="F6" s="70"/>
      <c r="G6" s="64"/>
      <c r="H6" s="74"/>
      <c r="I6" s="2"/>
    </row>
    <row r="7" spans="2:9" ht="18">
      <c r="B7" s="366"/>
      <c r="C7" s="367"/>
      <c r="D7" s="96"/>
      <c r="E7" s="98"/>
      <c r="F7" s="98"/>
      <c r="G7" s="97"/>
      <c r="H7" s="74"/>
      <c r="I7" s="2"/>
    </row>
    <row r="8" spans="2:8" ht="18">
      <c r="B8" s="369"/>
      <c r="C8" s="367"/>
      <c r="D8"/>
      <c r="E8" s="98"/>
      <c r="F8" s="98"/>
      <c r="G8" s="97"/>
      <c r="H8" s="368"/>
    </row>
    <row r="9" spans="4:8" ht="18">
      <c r="D9" s="45" t="s">
        <v>105</v>
      </c>
      <c r="E9" s="46"/>
      <c r="F9" s="46"/>
      <c r="G9" s="64">
        <v>60</v>
      </c>
      <c r="H9" s="78">
        <v>0.4375</v>
      </c>
    </row>
    <row r="10" spans="4:8" ht="18">
      <c r="D10" s="47"/>
      <c r="E10" s="48"/>
      <c r="F10" s="48"/>
      <c r="G10" s="92"/>
      <c r="H10" s="78">
        <f>H9+TIME(0,G9,0)</f>
        <v>0.4791666666666667</v>
      </c>
    </row>
    <row r="12" spans="2:8" ht="18">
      <c r="B12" s="71"/>
      <c r="C12" s="75"/>
      <c r="D12" s="45" t="s">
        <v>85</v>
      </c>
      <c r="E12" s="76"/>
      <c r="F12" s="70"/>
      <c r="G12" s="64">
        <v>60</v>
      </c>
      <c r="H12" s="78">
        <v>0.4791666666666667</v>
      </c>
    </row>
    <row r="13" spans="7:8" ht="18">
      <c r="G13" s="92"/>
      <c r="H13" s="78">
        <f>H12+TIME(0,G12,0)</f>
        <v>0.5208333333333334</v>
      </c>
    </row>
    <row r="15" spans="1:15" ht="18">
      <c r="A15" s="61"/>
      <c r="B15" s="366">
        <v>3.1</v>
      </c>
      <c r="C15" s="367"/>
      <c r="D15" s="96" t="s">
        <v>27</v>
      </c>
      <c r="E15" s="98"/>
      <c r="F15" s="98" t="s">
        <v>125</v>
      </c>
      <c r="G15" s="97">
        <v>1</v>
      </c>
      <c r="H15" s="74">
        <v>0.5625</v>
      </c>
      <c r="I15" s="61"/>
      <c r="J15" s="67"/>
      <c r="K15" s="67"/>
      <c r="L15" s="67"/>
      <c r="M15" s="61"/>
      <c r="N15" s="61"/>
      <c r="O15" s="61"/>
    </row>
    <row r="16" spans="1:15" ht="36">
      <c r="A16" s="61"/>
      <c r="B16" s="366"/>
      <c r="C16" s="367"/>
      <c r="D16" s="96" t="s">
        <v>25</v>
      </c>
      <c r="E16" s="97"/>
      <c r="F16" s="79"/>
      <c r="G16" s="97">
        <v>1</v>
      </c>
      <c r="H16" s="74">
        <f>H15+TIME(0,G15,0)</f>
        <v>0.5631944444444444</v>
      </c>
      <c r="I16" s="61"/>
      <c r="J16" s="67"/>
      <c r="K16" s="67"/>
      <c r="L16" s="67"/>
      <c r="M16" s="61"/>
      <c r="N16" s="61"/>
      <c r="O16" s="61"/>
    </row>
    <row r="17" spans="1:15" ht="18">
      <c r="A17" s="61"/>
      <c r="B17" s="71">
        <f>B15+0.1</f>
        <v>3.2</v>
      </c>
      <c r="C17" s="79"/>
      <c r="D17" s="96" t="s">
        <v>16</v>
      </c>
      <c r="E17" s="97"/>
      <c r="F17" s="98" t="s">
        <v>95</v>
      </c>
      <c r="G17" s="97">
        <v>2</v>
      </c>
      <c r="H17" s="74">
        <f>H16+TIME(0,G16,0)</f>
        <v>0.5638888888888889</v>
      </c>
      <c r="I17" s="61"/>
      <c r="J17" s="67"/>
      <c r="K17" s="67"/>
      <c r="L17" s="67"/>
      <c r="M17" s="61"/>
      <c r="N17" s="61"/>
      <c r="O17" s="61"/>
    </row>
    <row r="18" spans="1:15" ht="18">
      <c r="A18" s="61"/>
      <c r="B18" s="71">
        <f>B17+0.1</f>
        <v>3.3000000000000003</v>
      </c>
      <c r="C18" s="367"/>
      <c r="D18" s="73" t="s">
        <v>182</v>
      </c>
      <c r="E18" s="73" t="s">
        <v>184</v>
      </c>
      <c r="F18" s="70" t="s">
        <v>197</v>
      </c>
      <c r="G18" s="70">
        <v>30</v>
      </c>
      <c r="H18" s="74">
        <f>H17+TIME(0,G17,0)</f>
        <v>0.5652777777777778</v>
      </c>
      <c r="I18" s="61"/>
      <c r="J18" s="67"/>
      <c r="K18" s="67"/>
      <c r="L18" s="67"/>
      <c r="M18" s="61"/>
      <c r="N18" s="61"/>
      <c r="O18" s="61"/>
    </row>
    <row r="19" spans="1:15" ht="36">
      <c r="A19" s="61"/>
      <c r="B19" s="71">
        <f>B18+0.1</f>
        <v>3.4000000000000004</v>
      </c>
      <c r="C19" s="367"/>
      <c r="D19" s="73" t="s">
        <v>199</v>
      </c>
      <c r="E19" s="101" t="s">
        <v>200</v>
      </c>
      <c r="F19" s="70" t="s">
        <v>95</v>
      </c>
      <c r="G19" s="70">
        <v>20</v>
      </c>
      <c r="H19" s="74">
        <f>H18+TIME(0,G18,0)</f>
        <v>0.5861111111111111</v>
      </c>
      <c r="I19" s="61"/>
      <c r="J19" s="67"/>
      <c r="K19" s="67"/>
      <c r="L19" s="67"/>
      <c r="M19" s="61"/>
      <c r="N19" s="61"/>
      <c r="O19" s="61"/>
    </row>
    <row r="20" spans="1:15" s="26" customFormat="1" ht="18">
      <c r="A20" s="80"/>
      <c r="B20" s="71">
        <f>B19+0.1</f>
        <v>3.5000000000000004</v>
      </c>
      <c r="C20" s="367"/>
      <c r="D20" s="73" t="s">
        <v>183</v>
      </c>
      <c r="E20" s="371" t="s">
        <v>195</v>
      </c>
      <c r="F20" s="70" t="s">
        <v>125</v>
      </c>
      <c r="G20" s="14">
        <v>40</v>
      </c>
      <c r="H20" s="74">
        <f>H19+TIME(0,G19,0)</f>
        <v>0.6</v>
      </c>
      <c r="I20" s="80"/>
      <c r="J20" s="81"/>
      <c r="K20" s="81"/>
      <c r="L20" s="81"/>
      <c r="M20" s="80"/>
      <c r="N20" s="80"/>
      <c r="O20" s="80"/>
    </row>
    <row r="21" spans="1:15" s="26" customFormat="1" ht="18">
      <c r="A21" s="80"/>
      <c r="B21" s="71">
        <f>B20+0.1</f>
        <v>3.6000000000000005</v>
      </c>
      <c r="C21" s="367"/>
      <c r="D21" s="96" t="s">
        <v>178</v>
      </c>
      <c r="E21" s="372" t="s">
        <v>196</v>
      </c>
      <c r="F21" s="98" t="s">
        <v>193</v>
      </c>
      <c r="G21" s="98">
        <v>15</v>
      </c>
      <c r="H21" s="74">
        <f>H20+TIME(0,G20,0)</f>
        <v>0.6277777777777778</v>
      </c>
      <c r="I21" s="80"/>
      <c r="J21" s="81"/>
      <c r="K21" s="81"/>
      <c r="L21" s="81"/>
      <c r="M21" s="80"/>
      <c r="N21" s="80"/>
      <c r="O21" s="80"/>
    </row>
    <row r="22" spans="1:15" s="26" customFormat="1" ht="18">
      <c r="A22" s="80"/>
      <c r="B22" s="71">
        <f>B21+0.1</f>
        <v>3.7000000000000006</v>
      </c>
      <c r="C22" s="367"/>
      <c r="D22" s="96" t="s">
        <v>106</v>
      </c>
      <c r="E22" s="370"/>
      <c r="F22" s="98" t="s">
        <v>95</v>
      </c>
      <c r="G22" s="98">
        <v>10</v>
      </c>
      <c r="H22" s="74">
        <f>H21+TIME(0,G21,0)</f>
        <v>0.6381944444444444</v>
      </c>
      <c r="I22" s="80"/>
      <c r="J22" s="81"/>
      <c r="K22" s="81"/>
      <c r="L22" s="81"/>
      <c r="M22" s="80"/>
      <c r="N22" s="80"/>
      <c r="O22" s="80"/>
    </row>
    <row r="23" spans="1:15" s="26" customFormat="1" ht="18">
      <c r="A23" s="80"/>
      <c r="B23" s="71">
        <f>B22+0.1</f>
        <v>3.8000000000000007</v>
      </c>
      <c r="C23" s="367"/>
      <c r="D23" s="96" t="s">
        <v>94</v>
      </c>
      <c r="E23" s="96"/>
      <c r="F23" s="98" t="s">
        <v>125</v>
      </c>
      <c r="G23" s="98">
        <v>1</v>
      </c>
      <c r="H23" s="74">
        <f>H22+TIME(0,G22,0)</f>
        <v>0.6451388888888888</v>
      </c>
      <c r="I23" s="80"/>
      <c r="J23" s="81"/>
      <c r="K23" s="81"/>
      <c r="L23" s="81"/>
      <c r="M23" s="80"/>
      <c r="N23" s="80"/>
      <c r="O23" s="80"/>
    </row>
    <row r="24" spans="1:15" s="26" customFormat="1" ht="18">
      <c r="A24" s="80"/>
      <c r="B24" s="369"/>
      <c r="C24" s="367"/>
      <c r="D24"/>
      <c r="E24" s="98"/>
      <c r="F24" s="98"/>
      <c r="G24" s="97"/>
      <c r="H24" s="74">
        <f>H23+TIME(0,G23,0)</f>
        <v>0.6458333333333333</v>
      </c>
      <c r="I24" s="80"/>
      <c r="J24" s="81"/>
      <c r="K24" s="81"/>
      <c r="L24" s="81"/>
      <c r="M24" s="80"/>
      <c r="N24" s="80"/>
      <c r="O24" s="80"/>
    </row>
    <row r="29" spans="4:8" ht="22.5">
      <c r="D29" s="56" t="s">
        <v>108</v>
      </c>
      <c r="E29" s="57"/>
      <c r="F29" s="58"/>
      <c r="G29" s="59"/>
      <c r="H29" s="60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zoomScalePageLayoutView="0" workbookViewId="0" topLeftCell="A1">
      <selection activeCell="D2" sqref="D2"/>
    </sheetView>
  </sheetViews>
  <sheetFormatPr defaultColWidth="9.140625" defaultRowHeight="12.75"/>
  <cols>
    <col min="1" max="1" width="2.57421875" style="84" customWidth="1"/>
    <col min="2" max="2" width="7.140625" style="84" customWidth="1"/>
    <col min="3" max="3" width="2.421875" style="84" customWidth="1"/>
    <col min="4" max="4" width="51.00390625" style="61" customWidth="1"/>
    <col min="5" max="5" width="10.421875" style="67" customWidth="1"/>
    <col min="6" max="6" width="28.00390625" style="67" customWidth="1"/>
    <col min="7" max="7" width="8.421875" style="64" customWidth="1"/>
    <col min="8" max="8" width="17.421875" style="67" customWidth="1"/>
    <col min="9" max="9" width="6.421875" style="82" customWidth="1"/>
    <col min="10" max="10" width="19.421875" style="61" customWidth="1"/>
    <col min="11" max="11" width="11.421875" style="61" bestFit="1" customWidth="1"/>
    <col min="12" max="12" width="15.421875" style="61" bestFit="1" customWidth="1"/>
    <col min="13" max="16384" width="9.140625" style="61" customWidth="1"/>
  </cols>
  <sheetData>
    <row r="1" spans="1:8" ht="18">
      <c r="A1" s="63"/>
      <c r="B1" s="63"/>
      <c r="C1" s="63"/>
      <c r="D1" s="29" t="str">
        <f>Tuesday!D1</f>
        <v>AGENDA IG-DEP MEETING</v>
      </c>
      <c r="E1" s="66"/>
      <c r="F1" s="66"/>
      <c r="H1" s="66"/>
    </row>
    <row r="2" spans="1:8" ht="18">
      <c r="A2" s="63"/>
      <c r="B2" s="63"/>
      <c r="C2" s="63"/>
      <c r="D2" s="68">
        <f>Monday!D2+3</f>
        <v>43167</v>
      </c>
      <c r="E2" s="66"/>
      <c r="F2" s="66"/>
      <c r="H2" s="66"/>
    </row>
    <row r="3" spans="1:8" ht="18">
      <c r="A3" s="63"/>
      <c r="B3" s="63"/>
      <c r="C3" s="63"/>
      <c r="D3" s="83"/>
      <c r="E3" s="66"/>
      <c r="F3" s="66"/>
      <c r="H3" s="66"/>
    </row>
    <row r="4" spans="1:9" ht="18">
      <c r="A4" s="61"/>
      <c r="I4" s="70"/>
    </row>
    <row r="6" spans="2:8" ht="18">
      <c r="B6" s="71">
        <v>4.1</v>
      </c>
      <c r="C6" s="72"/>
      <c r="D6" s="73"/>
      <c r="E6" s="70"/>
      <c r="F6" s="70"/>
      <c r="H6" s="74">
        <v>0.3333333333333333</v>
      </c>
    </row>
    <row r="7" spans="2:8" ht="18">
      <c r="B7" s="71">
        <f aca="true" t="shared" si="0" ref="B7:B13">B6+0.1</f>
        <v>4.199999999999999</v>
      </c>
      <c r="C7" s="72"/>
      <c r="D7" s="73"/>
      <c r="E7" s="70"/>
      <c r="F7" s="70"/>
      <c r="H7" s="74">
        <f aca="true" t="shared" si="1" ref="H7:H14">H6+TIME(0,G6,0)</f>
        <v>0.3333333333333333</v>
      </c>
    </row>
    <row r="8" spans="2:8" ht="18">
      <c r="B8" s="71">
        <f t="shared" si="0"/>
        <v>4.299999999999999</v>
      </c>
      <c r="C8" s="72"/>
      <c r="D8" s="73"/>
      <c r="E8" s="70"/>
      <c r="F8" s="70"/>
      <c r="H8" s="74">
        <f t="shared" si="1"/>
        <v>0.3333333333333333</v>
      </c>
    </row>
    <row r="9" spans="2:8" ht="18">
      <c r="B9" s="71">
        <f t="shared" si="0"/>
        <v>4.399999999999999</v>
      </c>
      <c r="C9" s="72"/>
      <c r="D9" s="73"/>
      <c r="E9" s="70"/>
      <c r="F9" s="70"/>
      <c r="H9" s="74">
        <f t="shared" si="1"/>
        <v>0.3333333333333333</v>
      </c>
    </row>
    <row r="10" spans="2:10" ht="18">
      <c r="B10" s="71">
        <f t="shared" si="0"/>
        <v>4.499999999999998</v>
      </c>
      <c r="C10" s="72"/>
      <c r="D10" s="73"/>
      <c r="E10" s="76"/>
      <c r="F10" s="70"/>
      <c r="H10" s="74">
        <f t="shared" si="1"/>
        <v>0.3333333333333333</v>
      </c>
      <c r="J10" s="87"/>
    </row>
    <row r="11" spans="2:10" ht="18">
      <c r="B11" s="71">
        <f t="shared" si="0"/>
        <v>4.599999999999998</v>
      </c>
      <c r="C11" s="75"/>
      <c r="D11" s="73"/>
      <c r="E11" s="2"/>
      <c r="F11" s="17"/>
      <c r="H11" s="74">
        <f t="shared" si="1"/>
        <v>0.3333333333333333</v>
      </c>
      <c r="J11" s="88"/>
    </row>
    <row r="12" spans="2:8" ht="18">
      <c r="B12" s="71">
        <f t="shared" si="0"/>
        <v>4.6999999999999975</v>
      </c>
      <c r="C12" s="75"/>
      <c r="D12" s="73"/>
      <c r="E12" s="76"/>
      <c r="F12" s="76"/>
      <c r="G12" s="77"/>
      <c r="H12" s="74">
        <f t="shared" si="1"/>
        <v>0.3333333333333333</v>
      </c>
    </row>
    <row r="13" spans="2:8" ht="18">
      <c r="B13" s="71">
        <f t="shared" si="0"/>
        <v>4.799999999999997</v>
      </c>
      <c r="C13" s="75"/>
      <c r="H13" s="74">
        <f t="shared" si="1"/>
        <v>0.3333333333333333</v>
      </c>
    </row>
    <row r="14" ht="18">
      <c r="H14" s="74">
        <f t="shared" si="1"/>
        <v>0.3333333333333333</v>
      </c>
    </row>
    <row r="17" ht="18">
      <c r="D17" s="79"/>
    </row>
    <row r="21" spans="2:8" ht="18">
      <c r="B21" s="61"/>
      <c r="C21" s="61"/>
      <c r="D21" s="73"/>
      <c r="E21" s="64"/>
      <c r="F21" s="61"/>
      <c r="G21" s="61"/>
      <c r="H21" s="74"/>
    </row>
    <row r="22" spans="4:8" ht="18">
      <c r="D22" s="45" t="s">
        <v>26</v>
      </c>
      <c r="E22" s="89"/>
      <c r="F22" s="89"/>
      <c r="G22" s="64">
        <v>120</v>
      </c>
      <c r="H22" s="78">
        <v>0.7708333333333334</v>
      </c>
    </row>
    <row r="23" spans="4:8" ht="18">
      <c r="D23" s="90"/>
      <c r="E23" s="91"/>
      <c r="F23" s="91"/>
      <c r="G23" s="92"/>
      <c r="H23" s="78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2018-03-04T17:49:59Z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