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<sst xmlns="http://schemas.openxmlformats.org/spreadsheetml/2006/main" count="331" uniqueCount="197">
  <si>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</si>
  <si>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</si>
  <si>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</si>
  <si>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</si>
  <si>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</si>
  <si>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</si>
  <si>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</si>
  <si>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</si>
  <si>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</si>
  <si>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</si>
  <si>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</si>
  <si>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</si>
  <si>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</si>
  <si>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</si>
  <si>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</si>
  <si>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</si>
  <si>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</si>
  <si>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</si>
  <si>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</si>
  <si>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</si>
  <si>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</si>
  <si>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</si>
  <si>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</si>
  <si>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</si>
  <si>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</si>
  <si>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</si>
  <si>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</si>
  <si>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</si>
  <si>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</si>
  <si>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</si>
  <si>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</si>
  <si>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</si>
  <si>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</si>
  <si>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</si>
  <si>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</si>
  <si>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</si>
  <si>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</si>
  <si>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</si>
  <si>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</si>
  <si>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</si>
  <si>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</si>
  <si>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</si>
  <si>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</si>
  <si>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</si>
  <si>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</si>
  <si>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</si>
  <si>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</si>
  <si>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</si>
  <si>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</si>
  <si>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</si>
  <si>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</si>
  <si>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</si>
  <si>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</si>
  <si>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</si>
  <si>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</si>
  <si>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</si>
  <si>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</si>
  <si>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</si>
  <si>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</si>
  <si>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</si>
  <si>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</si>
  <si>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</si>
  <si>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</si>
  <si>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</si>
  <si>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</si>
  <si>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</si>
  <si>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</si>
  <si>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</si>
  <si>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</si>
  <si>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</si>
  <si>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</si>
  <si>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</si>
  <si>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</si>
  <si>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</si>
  <si>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</si>
  <si>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</si>
  <si>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</si>
  <si>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</si>
  <si>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</si>
  <si>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</si>
  <si>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</si>
  <si>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</si>
  <si>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</si>
  <si>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</si>
  <si>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</si>
  <si>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</si>
  <si>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</si>
  <si>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</si>
  <si>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</si>
  <si>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</si>
  <si>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</si>
  <si>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</si>
  <si>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</si>
  <si>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</si>
  <si>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</si>
  <si>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</si>
  <si>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</si>
  <si>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</si>
  <si>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</si>
  <si>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</si>
  <si>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</si>
  <si>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</si>
  <si>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</si>
  <si>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</si>
  <si>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</si>
  <si>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</si>
  <si>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</si>
  <si>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</si>
  <si>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</si>
  <si>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</si>
  <si>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</si>
  <si>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</si>
  <si>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</si>
  <si>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</si>
  <si>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</si>
  <si>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</si>
  <si>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</si>
  <si>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</si>
  <si>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</si>
  <si>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</si>
  <si>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</si>
  <si>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IG GUIDE</t>
  </si>
  <si>
    <t>requested</t>
  </si>
  <si>
    <t>assigned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</si>
  <si>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</si>
  <si>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</si>
  <si>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</si>
  <si>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</si>
  <si>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</si>
  <si>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</si>
  <si>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</si>
  <si>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</si>
  <si>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</si>
  <si>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</si>
  <si>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</si>
  <si>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</si>
  <si>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</si>
  <si>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</si>
  <si>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</si>
  <si>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</si>
  <si>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</si>
  <si>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</si>
  <si>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</si>
  <si>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</si>
  <si>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</si>
  <si>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</si>
  <si>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</si>
  <si>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</si>
  <si>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</si>
  <si>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</si>
  <si>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</si>
  <si>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</si>
  <si>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</si>
  <si>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</si>
  <si>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Meeting Objectives / Session Focus - TG4t (PHY Amend. for Higher Rate)</t>
  </si>
  <si>
    <t>Opening Report/Agenda</t>
  </si>
  <si>
    <t>Appoint Secretary</t>
  </si>
  <si>
    <t>Time Line Review</t>
  </si>
  <si>
    <t>Next Steps</t>
  </si>
  <si>
    <t>Calls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</si>
  <si>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</si>
  <si>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</si>
  <si>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</si>
  <si>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</si>
  <si>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</si>
  <si>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</si>
  <si>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</si>
  <si>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</si>
  <si>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</si>
  <si>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Tech. Editor</t>
  </si>
  <si>
    <t>Comment Resolution</t>
  </si>
  <si>
    <t>Approve BRC Formation and Motion to WG</t>
  </si>
  <si>
    <t>R3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</si>
  <si>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</si>
  <si>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</si>
  <si>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</si>
  <si>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</si>
  <si>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</si>
  <si>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</si>
  <si>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>TG3d 100G + IG THz</t>
  </si>
  <si>
    <t xml:space="preserve">Joint 
15/16 IG HRRC </t>
  </si>
  <si>
    <t>802.15 WG Opening Plenary
ROOM 1</t>
  </si>
  <si>
    <t xml:space="preserve">TG4s SRU 
+ 
TG12 ULI </t>
  </si>
  <si>
    <t>CLOSING 802 EC MEETING</t>
  </si>
  <si>
    <t>SC IETF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</si>
  <si>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</si>
  <si>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</si>
  <si>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</si>
  <si>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</si>
  <si>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</si>
  <si>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>Monday PM2 – Objectives/Agenda/Approve Mins./Review Status/Comment Resolution</t>
  </si>
  <si>
    <t>Tuesday AM1 – Comment Resolution</t>
  </si>
  <si>
    <t>Tuesday PM1 – LB Motion/BRC/Timeline/Next Steps</t>
  </si>
  <si>
    <t>Motion to Recirc Letter Ballot</t>
  </si>
  <si>
    <t>Approval of Agenda (doc. 15-16-0442-0x)</t>
  </si>
  <si>
    <t>Approval of May Mins. (doc. 15-16-0421-00)</t>
  </si>
  <si>
    <t>LB123 Results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</si>
</sst>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4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4" applyFont="1" applyAlignment="1">
      <alignment horizontal="center"/>
      <protection/>
    </xf>
    <xf numFmtId="0" fontId="49" fillId="0" borderId="0" xfId="64" applyFont="1">
      <alignment/>
      <protection/>
    </xf>
    <xf numFmtId="18" fontId="49" fillId="0" borderId="0" xfId="64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4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left" vertical="center"/>
    </xf>
    <xf numFmtId="0" fontId="27" fillId="41" borderId="10" xfId="0" applyFont="1" applyFill="1" applyBorder="1" applyAlignment="1">
      <alignment vertical="center"/>
    </xf>
    <xf numFmtId="0" fontId="27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vertical="center"/>
    </xf>
    <xf numFmtId="0" fontId="29" fillId="41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1" borderId="0" xfId="0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 indent="1"/>
    </xf>
    <xf numFmtId="0" fontId="35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51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7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40" fillId="44" borderId="10" xfId="0" applyFont="1" applyFill="1" applyBorder="1" applyAlignment="1">
      <alignment horizontal="left" vertical="center"/>
    </xf>
    <xf numFmtId="0" fontId="40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left" vertical="center"/>
    </xf>
    <xf numFmtId="0" fontId="40" fillId="43" borderId="21" xfId="0" applyFont="1" applyFill="1" applyBorder="1" applyAlignment="1">
      <alignment horizontal="left" vertical="center"/>
    </xf>
    <xf numFmtId="0" fontId="40" fillId="43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2" fillId="42" borderId="0" xfId="0" applyFont="1" applyFill="1" applyBorder="1" applyAlignment="1">
      <alignment vertical="center"/>
    </xf>
    <xf numFmtId="0" fontId="42" fillId="43" borderId="21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26" fillId="44" borderId="0" xfId="0" applyNumberFormat="1" applyFont="1" applyFill="1" applyBorder="1" applyAlignment="1" applyProtection="1">
      <alignment horizontal="right" vertical="center"/>
      <protection/>
    </xf>
    <xf numFmtId="0" fontId="12" fillId="44" borderId="0" xfId="0" applyFont="1" applyFill="1" applyBorder="1" applyAlignment="1">
      <alignment horizontal="right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 quotePrefix="1">
      <alignment horizontal="center" vertical="center"/>
    </xf>
    <xf numFmtId="10" fontId="43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10" fontId="12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10" fontId="16" fillId="45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0" fontId="33" fillId="45" borderId="0" xfId="0" applyFont="1" applyFill="1" applyBorder="1" applyAlignment="1">
      <alignment horizontal="right" vertical="center"/>
    </xf>
    <xf numFmtId="0" fontId="33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6" fillId="43" borderId="0" xfId="0" applyFont="1" applyFill="1" applyAlignment="1">
      <alignment/>
    </xf>
    <xf numFmtId="0" fontId="20" fillId="43" borderId="0" xfId="0" applyFont="1" applyFill="1" applyBorder="1" applyAlignment="1">
      <alignment horizontal="right" vertical="center"/>
    </xf>
    <xf numFmtId="0" fontId="20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49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7" borderId="2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20" xfId="0" applyFont="1" applyFill="1" applyBorder="1" applyAlignment="1" quotePrefix="1">
      <alignment horizontal="center" vertical="center"/>
    </xf>
    <xf numFmtId="0" fontId="14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5" fillId="43" borderId="0" xfId="0" applyFont="1" applyFill="1" applyBorder="1" applyAlignment="1">
      <alignment horizontal="right" vertical="center"/>
    </xf>
    <xf numFmtId="0" fontId="14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3" fillId="41" borderId="24" xfId="0" applyFont="1" applyFill="1" applyBorder="1" applyAlignment="1">
      <alignment vertical="center"/>
    </xf>
    <xf numFmtId="0" fontId="31" fillId="41" borderId="24" xfId="0" applyFont="1" applyFill="1" applyBorder="1" applyAlignment="1">
      <alignment horizontal="left" vertical="center"/>
    </xf>
    <xf numFmtId="0" fontId="31" fillId="41" borderId="28" xfId="0" applyFont="1" applyFill="1" applyBorder="1" applyAlignment="1">
      <alignment horizontal="left" vertical="center"/>
    </xf>
    <xf numFmtId="0" fontId="39" fillId="41" borderId="24" xfId="0" applyFont="1" applyFill="1" applyBorder="1" applyAlignment="1">
      <alignment vertical="center"/>
    </xf>
    <xf numFmtId="0" fontId="39" fillId="41" borderId="28" xfId="0" applyFont="1" applyFill="1" applyBorder="1" applyAlignment="1">
      <alignment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49" fillId="0" borderId="0" xfId="64" applyNumberFormat="1" applyFont="1" applyFill="1">
      <alignment/>
      <protection/>
    </xf>
    <xf numFmtId="0" fontId="49" fillId="0" borderId="0" xfId="64" applyFont="1" applyFill="1" applyAlignment="1">
      <alignment horizontal="center"/>
      <protection/>
    </xf>
    <xf numFmtId="0" fontId="49" fillId="0" borderId="0" xfId="64" applyFont="1" applyFill="1">
      <alignment/>
      <protection/>
    </xf>
    <xf numFmtId="18" fontId="49" fillId="0" borderId="0" xfId="64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0" fontId="57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2" fillId="41" borderId="1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0" fillId="41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right" vertical="center"/>
    </xf>
    <xf numFmtId="0" fontId="32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vertical="center"/>
    </xf>
    <xf numFmtId="0" fontId="13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right" vertical="center"/>
    </xf>
    <xf numFmtId="0" fontId="57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35" fillId="35" borderId="0" xfId="0" applyFont="1" applyFill="1" applyBorder="1" applyAlignment="1">
      <alignment horizontal="right" vertical="center"/>
    </xf>
    <xf numFmtId="0" fontId="136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3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64" fillId="35" borderId="0" xfId="0" applyFont="1" applyFill="1" applyBorder="1" applyAlignment="1">
      <alignment horizontal="right" vertical="center"/>
    </xf>
    <xf numFmtId="0" fontId="64" fillId="41" borderId="15" xfId="0" applyFont="1" applyFill="1" applyBorder="1" applyAlignment="1">
      <alignment horizontal="left" vertical="center"/>
    </xf>
    <xf numFmtId="0" fontId="135" fillId="41" borderId="15" xfId="0" applyFont="1" applyFill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8" fillId="41" borderId="24" xfId="0" applyFont="1" applyFill="1" applyBorder="1" applyAlignment="1">
      <alignment vertical="center"/>
    </xf>
    <xf numFmtId="49" fontId="49" fillId="0" borderId="0" xfId="61" applyNumberFormat="1" applyFont="1" applyAlignment="1">
      <alignment horizontal="left"/>
      <protection/>
    </xf>
    <xf numFmtId="0" fontId="37" fillId="41" borderId="25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125" fillId="43" borderId="0" xfId="0" applyFont="1" applyFill="1" applyBorder="1" applyAlignment="1">
      <alignment horizontal="right" vertical="center"/>
    </xf>
    <xf numFmtId="0" fontId="49" fillId="0" borderId="0" xfId="64" applyNumberFormat="1" applyFont="1">
      <alignment/>
      <protection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38" fillId="41" borderId="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18" fontId="2" fillId="0" borderId="0" xfId="0" applyNumberFormat="1" applyFont="1" applyAlignment="1">
      <alignment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25" xfId="0" applyFont="1" applyFill="1" applyBorder="1" applyAlignment="1">
      <alignment horizontal="center" vertical="center" wrapText="1"/>
    </xf>
    <xf numFmtId="0" fontId="9" fillId="51" borderId="24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0" fontId="55" fillId="52" borderId="11" xfId="0" applyFont="1" applyFill="1" applyBorder="1" applyAlignment="1">
      <alignment horizontal="center" vertical="center" wrapText="1"/>
    </xf>
    <xf numFmtId="0" fontId="55" fillId="52" borderId="10" xfId="0" applyFont="1" applyFill="1" applyBorder="1" applyAlignment="1">
      <alignment horizontal="center" vertical="center" wrapText="1"/>
    </xf>
    <xf numFmtId="0" fontId="55" fillId="52" borderId="15" xfId="0" applyFont="1" applyFill="1" applyBorder="1" applyAlignment="1">
      <alignment horizontal="center" vertical="center" wrapText="1"/>
    </xf>
    <xf numFmtId="0" fontId="55" fillId="52" borderId="0" xfId="0" applyFont="1" applyFill="1" applyBorder="1" applyAlignment="1">
      <alignment horizontal="center" vertical="center" wrapText="1"/>
    </xf>
    <xf numFmtId="0" fontId="55" fillId="52" borderId="25" xfId="0" applyFont="1" applyFill="1" applyBorder="1" applyAlignment="1">
      <alignment horizontal="center" vertical="center" wrapText="1"/>
    </xf>
    <xf numFmtId="0" fontId="55" fillId="52" borderId="2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53" borderId="16" xfId="0" applyFont="1" applyFill="1" applyBorder="1" applyAlignment="1">
      <alignment horizontal="center" vertical="center" wrapText="1"/>
    </xf>
    <xf numFmtId="0" fontId="14" fillId="53" borderId="20" xfId="0" applyFont="1" applyFill="1" applyBorder="1" applyAlignment="1">
      <alignment horizontal="center" vertical="center" wrapText="1"/>
    </xf>
    <xf numFmtId="0" fontId="14" fillId="53" borderId="26" xfId="0" applyFont="1" applyFill="1" applyBorder="1" applyAlignment="1">
      <alignment horizontal="center" vertical="center" wrapText="1"/>
    </xf>
    <xf numFmtId="0" fontId="27" fillId="54" borderId="11" xfId="0" applyFont="1" applyFill="1" applyBorder="1" applyAlignment="1">
      <alignment horizontal="center" vertical="center" wrapText="1"/>
    </xf>
    <xf numFmtId="0" fontId="27" fillId="54" borderId="10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4" xfId="0" applyFont="1" applyFill="1" applyBorder="1" applyAlignment="1">
      <alignment horizontal="center" vertical="center" wrapText="1"/>
    </xf>
    <xf numFmtId="0" fontId="27" fillId="54" borderId="25" xfId="0" applyFont="1" applyFill="1" applyBorder="1" applyAlignment="1">
      <alignment horizontal="center" vertical="center" wrapText="1"/>
    </xf>
    <xf numFmtId="0" fontId="27" fillId="54" borderId="24" xfId="0" applyFont="1" applyFill="1" applyBorder="1" applyAlignment="1">
      <alignment horizontal="center" vertical="center" wrapText="1"/>
    </xf>
    <xf numFmtId="0" fontId="27" fillId="54" borderId="28" xfId="0" applyFont="1" applyFill="1" applyBorder="1" applyAlignment="1">
      <alignment horizontal="center" vertical="center" wrapText="1"/>
    </xf>
    <xf numFmtId="0" fontId="139" fillId="55" borderId="16" xfId="0" applyFont="1" applyFill="1" applyBorder="1" applyAlignment="1">
      <alignment horizontal="center" vertical="center" wrapText="1"/>
    </xf>
    <xf numFmtId="0" fontId="139" fillId="55" borderId="20" xfId="0" applyFont="1" applyFill="1" applyBorder="1" applyAlignment="1">
      <alignment horizontal="center" vertical="center" wrapText="1"/>
    </xf>
    <xf numFmtId="0" fontId="139" fillId="55" borderId="26" xfId="0" applyFont="1" applyFill="1" applyBorder="1" applyAlignment="1">
      <alignment horizontal="center" vertical="center" wrapText="1"/>
    </xf>
    <xf numFmtId="0" fontId="9" fillId="51" borderId="19" xfId="0" applyFont="1" applyFill="1" applyBorder="1" applyAlignment="1">
      <alignment horizontal="center" vertical="center" wrapText="1"/>
    </xf>
    <xf numFmtId="0" fontId="9" fillId="51" borderId="14" xfId="0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 wrapText="1"/>
    </xf>
    <xf numFmtId="0" fontId="6" fillId="54" borderId="11" xfId="0" applyFont="1" applyFill="1" applyBorder="1" applyAlignment="1">
      <alignment horizontal="center" vertical="center" wrapText="1"/>
    </xf>
    <xf numFmtId="0" fontId="6" fillId="54" borderId="10" xfId="0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horizontal="center" vertical="center" wrapText="1"/>
    </xf>
    <xf numFmtId="0" fontId="6" fillId="54" borderId="15" xfId="0" applyFont="1" applyFill="1" applyBorder="1" applyAlignment="1">
      <alignment horizontal="center" vertical="center" wrapText="1"/>
    </xf>
    <xf numFmtId="0" fontId="6" fillId="54" borderId="0" xfId="0" applyFont="1" applyFill="1" applyBorder="1" applyAlignment="1">
      <alignment horizontal="center" vertical="center" wrapText="1"/>
    </xf>
    <xf numFmtId="0" fontId="6" fillId="54" borderId="14" xfId="0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0" fontId="14" fillId="46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56" borderId="16" xfId="0" applyFont="1" applyFill="1" applyBorder="1" applyAlignment="1">
      <alignment horizontal="center" vertical="center" wrapText="1"/>
    </xf>
    <xf numFmtId="0" fontId="14" fillId="56" borderId="20" xfId="0" applyFont="1" applyFill="1" applyBorder="1" applyAlignment="1">
      <alignment horizontal="center" vertical="center" wrapText="1"/>
    </xf>
    <xf numFmtId="0" fontId="14" fillId="56" borderId="26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2" fontId="14" fillId="41" borderId="34" xfId="0" applyNumberFormat="1" applyFont="1" applyFill="1" applyBorder="1" applyAlignment="1">
      <alignment horizontal="center" vertical="center"/>
    </xf>
    <xf numFmtId="2" fontId="15" fillId="43" borderId="37" xfId="0" applyNumberFormat="1" applyFont="1" applyFill="1" applyBorder="1" applyAlignment="1">
      <alignment horizontal="center" vertical="center"/>
    </xf>
    <xf numFmtId="2" fontId="14" fillId="41" borderId="38" xfId="0" applyNumberFormat="1" applyFont="1" applyFill="1" applyBorder="1" applyAlignment="1">
      <alignment horizontal="center" vertical="center"/>
    </xf>
    <xf numFmtId="2" fontId="14" fillId="41" borderId="39" xfId="0" applyNumberFormat="1" applyFont="1" applyFill="1" applyBorder="1" applyAlignment="1">
      <alignment horizontal="center" vertical="center"/>
    </xf>
    <xf numFmtId="0" fontId="19" fillId="51" borderId="11" xfId="0" applyFont="1" applyFill="1" applyBorder="1" applyAlignment="1">
      <alignment horizontal="center" vertical="center" wrapText="1"/>
    </xf>
    <xf numFmtId="0" fontId="19" fillId="51" borderId="15" xfId="0" applyFont="1" applyFill="1" applyBorder="1" applyAlignment="1">
      <alignment horizontal="center" vertical="center" wrapText="1"/>
    </xf>
    <xf numFmtId="0" fontId="19" fillId="51" borderId="25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3" fillId="57" borderId="16" xfId="0" applyFont="1" applyFill="1" applyBorder="1" applyAlignment="1">
      <alignment horizontal="center" vertical="center" textRotation="180" wrapText="1"/>
    </xf>
    <xf numFmtId="0" fontId="3" fillId="57" borderId="20" xfId="0" applyFont="1" applyFill="1" applyBorder="1" applyAlignment="1">
      <alignment horizontal="center" vertical="center" textRotation="180" wrapText="1"/>
    </xf>
    <xf numFmtId="0" fontId="3" fillId="57" borderId="26" xfId="0" applyFont="1" applyFill="1" applyBorder="1" applyAlignment="1">
      <alignment horizontal="center" vertical="center" textRotation="180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139" fillId="59" borderId="16" xfId="0" applyFont="1" applyFill="1" applyBorder="1" applyAlignment="1">
      <alignment horizontal="center" vertical="center" wrapText="1"/>
    </xf>
    <xf numFmtId="0" fontId="139" fillId="59" borderId="20" xfId="0" applyFont="1" applyFill="1" applyBorder="1" applyAlignment="1">
      <alignment horizontal="center" vertical="center" wrapText="1"/>
    </xf>
    <xf numFmtId="0" fontId="139" fillId="59" borderId="26" xfId="0" applyFont="1" applyFill="1" applyBorder="1" applyAlignment="1">
      <alignment horizontal="center" vertical="center" wrapText="1"/>
    </xf>
    <xf numFmtId="0" fontId="14" fillId="60" borderId="16" xfId="0" applyFont="1" applyFill="1" applyBorder="1" applyAlignment="1">
      <alignment horizontal="center" vertical="center" wrapText="1"/>
    </xf>
    <xf numFmtId="0" fontId="14" fillId="60" borderId="20" xfId="0" applyFont="1" applyFill="1" applyBorder="1" applyAlignment="1">
      <alignment horizontal="center" vertical="center" wrapText="1"/>
    </xf>
    <xf numFmtId="0" fontId="14" fillId="60" borderId="26" xfId="0" applyFont="1" applyFill="1" applyBorder="1" applyAlignment="1">
      <alignment horizontal="center" vertical="center" wrapText="1"/>
    </xf>
    <xf numFmtId="0" fontId="139" fillId="61" borderId="16" xfId="0" applyFont="1" applyFill="1" applyBorder="1" applyAlignment="1">
      <alignment horizontal="center" vertical="center" wrapText="1"/>
    </xf>
    <xf numFmtId="0" fontId="139" fillId="61" borderId="20" xfId="0" applyFont="1" applyFill="1" applyBorder="1" applyAlignment="1">
      <alignment horizontal="center" vertical="center" wrapText="1"/>
    </xf>
    <xf numFmtId="0" fontId="139" fillId="61" borderId="26" xfId="0" applyFont="1" applyFill="1" applyBorder="1" applyAlignment="1">
      <alignment horizontal="center" vertical="center" wrapText="1"/>
    </xf>
    <xf numFmtId="0" fontId="14" fillId="62" borderId="16" xfId="0" applyFont="1" applyFill="1" applyBorder="1" applyAlignment="1">
      <alignment horizontal="center" vertical="center" wrapText="1"/>
    </xf>
    <xf numFmtId="0" fontId="14" fillId="62" borderId="20" xfId="0" applyFont="1" applyFill="1" applyBorder="1" applyAlignment="1">
      <alignment horizontal="center" vertical="center" wrapText="1"/>
    </xf>
    <xf numFmtId="0" fontId="14" fillId="62" borderId="26" xfId="0" applyFont="1" applyFill="1" applyBorder="1" applyAlignment="1">
      <alignment horizontal="center" vertical="center" wrapText="1"/>
    </xf>
    <xf numFmtId="0" fontId="139" fillId="63" borderId="1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139" fillId="65" borderId="16" xfId="0" applyFont="1" applyFill="1" applyBorder="1" applyAlignment="1">
      <alignment horizontal="center" vertical="center" wrapText="1"/>
    </xf>
    <xf numFmtId="0" fontId="139" fillId="65" borderId="20" xfId="0" applyFont="1" applyFill="1" applyBorder="1" applyAlignment="1">
      <alignment horizontal="center" vertical="center" wrapText="1"/>
    </xf>
    <xf numFmtId="0" fontId="139" fillId="65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66" borderId="11" xfId="0" applyFont="1" applyFill="1" applyBorder="1" applyAlignment="1">
      <alignment horizontal="center" vertical="center" wrapText="1"/>
    </xf>
    <xf numFmtId="0" fontId="56" fillId="66" borderId="19" xfId="0" applyFont="1" applyFill="1" applyBorder="1" applyAlignment="1">
      <alignment horizontal="center" vertical="center" wrapText="1"/>
    </xf>
    <xf numFmtId="0" fontId="56" fillId="66" borderId="15" xfId="0" applyFont="1" applyFill="1" applyBorder="1" applyAlignment="1">
      <alignment horizontal="center" vertical="center" wrapText="1"/>
    </xf>
    <xf numFmtId="0" fontId="56" fillId="66" borderId="14" xfId="0" applyFont="1" applyFill="1" applyBorder="1" applyAlignment="1">
      <alignment horizontal="center" vertical="center" wrapText="1"/>
    </xf>
    <xf numFmtId="0" fontId="56" fillId="66" borderId="25" xfId="0" applyFont="1" applyFill="1" applyBorder="1" applyAlignment="1">
      <alignment horizontal="center" vertical="center" wrapText="1"/>
    </xf>
    <xf numFmtId="0" fontId="56" fillId="66" borderId="28" xfId="0" applyFont="1" applyFill="1" applyBorder="1" applyAlignment="1">
      <alignment horizontal="center" vertical="center" wrapText="1"/>
    </xf>
    <xf numFmtId="0" fontId="19" fillId="51" borderId="19" xfId="0" applyFont="1" applyFill="1" applyBorder="1" applyAlignment="1">
      <alignment horizontal="center" vertical="center" wrapText="1"/>
    </xf>
    <xf numFmtId="0" fontId="19" fillId="51" borderId="28" xfId="0" applyFont="1" applyFill="1" applyBorder="1" applyAlignment="1">
      <alignment horizontal="center" vertical="center" wrapText="1"/>
    </xf>
    <xf numFmtId="0" fontId="14" fillId="44" borderId="38" xfId="0" applyFont="1" applyFill="1" applyBorder="1" applyAlignment="1">
      <alignment horizontal="center" vertical="center"/>
    </xf>
    <xf numFmtId="0" fontId="14" fillId="44" borderId="39" xfId="0" applyFont="1" applyFill="1" applyBorder="1" applyAlignment="1">
      <alignment horizontal="center" vertical="center"/>
    </xf>
    <xf numFmtId="0" fontId="14" fillId="67" borderId="16" xfId="0" applyFont="1" applyFill="1" applyBorder="1" applyAlignment="1">
      <alignment horizontal="center" vertical="center" wrapText="1"/>
    </xf>
    <xf numFmtId="0" fontId="14" fillId="67" borderId="20" xfId="0" applyFont="1" applyFill="1" applyBorder="1" applyAlignment="1">
      <alignment horizontal="center" vertical="center" wrapText="1"/>
    </xf>
    <xf numFmtId="0" fontId="14" fillId="67" borderId="2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90" t="s">
        <v>172</v>
      </c>
      <c r="C2" s="24"/>
      <c r="D2" s="25" t="s">
        <v>173</v>
      </c>
      <c r="E2" s="268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91"/>
      <c r="C3" s="30"/>
      <c r="D3" s="242" t="s">
        <v>174</v>
      </c>
      <c r="E3" s="269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91"/>
      <c r="C4" s="36"/>
      <c r="D4" s="37" t="s">
        <v>175</v>
      </c>
      <c r="E4" s="270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7"/>
      <c r="B5" s="491"/>
      <c r="C5" s="237"/>
      <c r="D5" s="238" t="s">
        <v>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239"/>
      <c r="Z5" s="239"/>
      <c r="AA5" s="239"/>
      <c r="AB5" s="239"/>
      <c r="AC5" s="239"/>
      <c r="AD5" s="240"/>
      <c r="AE5" s="239" t="s">
        <v>1</v>
      </c>
      <c r="AF5" s="239"/>
      <c r="AG5" s="241"/>
      <c r="AH5" s="247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92" t="s">
        <v>3</v>
      </c>
      <c r="E7" s="493"/>
      <c r="F7" s="43"/>
      <c r="G7" s="467" t="s">
        <v>4</v>
      </c>
      <c r="H7" s="468"/>
      <c r="I7" s="468"/>
      <c r="J7" s="468"/>
      <c r="K7" s="469"/>
      <c r="L7" s="45"/>
      <c r="M7" s="467" t="s">
        <v>5</v>
      </c>
      <c r="N7" s="468"/>
      <c r="O7" s="468"/>
      <c r="P7" s="468"/>
      <c r="Q7" s="469"/>
      <c r="R7" s="45"/>
      <c r="S7" s="467" t="s">
        <v>80</v>
      </c>
      <c r="T7" s="468"/>
      <c r="U7" s="468"/>
      <c r="V7" s="468"/>
      <c r="W7" s="469"/>
      <c r="X7" s="45"/>
      <c r="Y7" s="467" t="s">
        <v>6</v>
      </c>
      <c r="Z7" s="468"/>
      <c r="AA7" s="468"/>
      <c r="AB7" s="468"/>
      <c r="AC7" s="469"/>
      <c r="AD7" s="45"/>
      <c r="AE7" s="467" t="s">
        <v>7</v>
      </c>
      <c r="AF7" s="468"/>
      <c r="AG7" s="469"/>
      <c r="AH7" s="248"/>
    </row>
    <row r="8" spans="1:34" ht="12.75" customHeight="1" thickBot="1">
      <c r="A8" s="51"/>
      <c r="B8" s="249"/>
      <c r="C8" s="51"/>
      <c r="D8" s="482">
        <f>DATE(2016,7,24)</f>
        <v>42575</v>
      </c>
      <c r="E8" s="483"/>
      <c r="F8" s="250"/>
      <c r="G8" s="470">
        <f>D8+1</f>
        <v>42576</v>
      </c>
      <c r="H8" s="471"/>
      <c r="I8" s="471"/>
      <c r="J8" s="471"/>
      <c r="K8" s="472"/>
      <c r="L8" s="251"/>
      <c r="M8" s="470">
        <f>G8+1</f>
        <v>42577</v>
      </c>
      <c r="N8" s="471"/>
      <c r="O8" s="471"/>
      <c r="P8" s="471"/>
      <c r="Q8" s="472"/>
      <c r="R8" s="251"/>
      <c r="S8" s="470">
        <f>M8+1</f>
        <v>42578</v>
      </c>
      <c r="T8" s="471"/>
      <c r="U8" s="471"/>
      <c r="V8" s="471"/>
      <c r="W8" s="472"/>
      <c r="X8" s="251"/>
      <c r="Y8" s="470">
        <f>S8+1</f>
        <v>42579</v>
      </c>
      <c r="Z8" s="471"/>
      <c r="AA8" s="471"/>
      <c r="AB8" s="471"/>
      <c r="AC8" s="472"/>
      <c r="AD8" s="251"/>
      <c r="AE8" s="470">
        <f>Y8+1</f>
        <v>42580</v>
      </c>
      <c r="AF8" s="471"/>
      <c r="AG8" s="472"/>
      <c r="AH8" s="252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3"/>
      <c r="C10" s="23"/>
      <c r="D10" s="58"/>
      <c r="E10" s="58"/>
      <c r="F10" s="23"/>
      <c r="G10" s="267" t="s">
        <v>176</v>
      </c>
      <c r="H10" s="267" t="s">
        <v>119</v>
      </c>
      <c r="I10" s="267" t="s">
        <v>177</v>
      </c>
      <c r="J10" s="267" t="s">
        <v>120</v>
      </c>
      <c r="K10" s="267" t="s">
        <v>134</v>
      </c>
      <c r="L10" s="23"/>
      <c r="M10" s="267" t="s">
        <v>176</v>
      </c>
      <c r="N10" s="267" t="s">
        <v>119</v>
      </c>
      <c r="O10" s="267" t="s">
        <v>177</v>
      </c>
      <c r="P10" s="267" t="s">
        <v>120</v>
      </c>
      <c r="Q10" s="267" t="s">
        <v>134</v>
      </c>
      <c r="R10" s="23"/>
      <c r="S10" s="267" t="s">
        <v>176</v>
      </c>
      <c r="T10" s="267" t="s">
        <v>119</v>
      </c>
      <c r="U10" s="267" t="s">
        <v>177</v>
      </c>
      <c r="V10" s="267" t="s">
        <v>120</v>
      </c>
      <c r="W10" s="267" t="s">
        <v>134</v>
      </c>
      <c r="X10" s="23"/>
      <c r="Y10" s="267" t="s">
        <v>176</v>
      </c>
      <c r="Z10" s="267" t="s">
        <v>119</v>
      </c>
      <c r="AA10" s="267" t="s">
        <v>177</v>
      </c>
      <c r="AB10" s="267" t="s">
        <v>120</v>
      </c>
      <c r="AC10" s="267" t="s">
        <v>134</v>
      </c>
      <c r="AD10" s="23"/>
      <c r="AE10" s="57"/>
      <c r="AF10" s="58"/>
      <c r="AG10" s="254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84" t="s">
        <v>162</v>
      </c>
      <c r="T11" s="384"/>
      <c r="U11" s="384"/>
      <c r="V11" s="384"/>
      <c r="W11" s="413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8"/>
      <c r="T12" s="388"/>
      <c r="U12" s="388"/>
      <c r="V12" s="388"/>
      <c r="W12" s="415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398" t="s">
        <v>111</v>
      </c>
      <c r="H13" s="401" t="s">
        <v>178</v>
      </c>
      <c r="I13" s="402"/>
      <c r="J13" s="403"/>
      <c r="K13" s="410" t="s">
        <v>75</v>
      </c>
      <c r="L13" s="60"/>
      <c r="M13" s="398" t="s">
        <v>111</v>
      </c>
      <c r="N13" s="425" t="s">
        <v>89</v>
      </c>
      <c r="O13" s="452" t="s">
        <v>136</v>
      </c>
      <c r="P13" s="458" t="s">
        <v>153</v>
      </c>
      <c r="Q13" s="455" t="s">
        <v>98</v>
      </c>
      <c r="R13" s="62"/>
      <c r="S13" s="398" t="s">
        <v>111</v>
      </c>
      <c r="T13" s="425" t="s">
        <v>179</v>
      </c>
      <c r="U13" s="476" t="s">
        <v>163</v>
      </c>
      <c r="V13" s="455" t="s">
        <v>98</v>
      </c>
      <c r="W13" s="431" t="s">
        <v>164</v>
      </c>
      <c r="X13" s="62"/>
      <c r="Y13" s="479" t="s">
        <v>88</v>
      </c>
      <c r="Z13" s="442" t="s">
        <v>116</v>
      </c>
      <c r="AA13" s="455" t="s">
        <v>98</v>
      </c>
      <c r="AB13" s="476" t="s">
        <v>163</v>
      </c>
      <c r="AC13" s="464" t="s">
        <v>180</v>
      </c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399"/>
      <c r="H14" s="404"/>
      <c r="I14" s="405"/>
      <c r="J14" s="406"/>
      <c r="K14" s="411"/>
      <c r="L14" s="60"/>
      <c r="M14" s="399"/>
      <c r="N14" s="426"/>
      <c r="O14" s="453"/>
      <c r="P14" s="459"/>
      <c r="Q14" s="456"/>
      <c r="R14" s="62"/>
      <c r="S14" s="399"/>
      <c r="T14" s="426"/>
      <c r="U14" s="477"/>
      <c r="V14" s="456"/>
      <c r="W14" s="432"/>
      <c r="X14" s="62"/>
      <c r="Y14" s="480"/>
      <c r="Z14" s="443"/>
      <c r="AA14" s="456"/>
      <c r="AB14" s="477"/>
      <c r="AC14" s="465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399"/>
      <c r="H15" s="404"/>
      <c r="I15" s="405"/>
      <c r="J15" s="406"/>
      <c r="K15" s="411"/>
      <c r="L15" s="60"/>
      <c r="M15" s="399"/>
      <c r="N15" s="426"/>
      <c r="O15" s="453"/>
      <c r="P15" s="459"/>
      <c r="Q15" s="456"/>
      <c r="R15" s="62"/>
      <c r="S15" s="399"/>
      <c r="T15" s="426"/>
      <c r="U15" s="477"/>
      <c r="V15" s="456"/>
      <c r="W15" s="432"/>
      <c r="X15" s="62"/>
      <c r="Y15" s="480"/>
      <c r="Z15" s="443"/>
      <c r="AA15" s="456"/>
      <c r="AB15" s="477"/>
      <c r="AC15" s="465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00"/>
      <c r="H16" s="407"/>
      <c r="I16" s="408"/>
      <c r="J16" s="409"/>
      <c r="K16" s="412"/>
      <c r="L16" s="60"/>
      <c r="M16" s="400"/>
      <c r="N16" s="427"/>
      <c r="O16" s="454"/>
      <c r="P16" s="460"/>
      <c r="Q16" s="457"/>
      <c r="R16" s="62"/>
      <c r="S16" s="400"/>
      <c r="T16" s="427"/>
      <c r="U16" s="478"/>
      <c r="V16" s="457"/>
      <c r="W16" s="433"/>
      <c r="X16" s="62"/>
      <c r="Y16" s="481"/>
      <c r="Z16" s="444"/>
      <c r="AA16" s="457"/>
      <c r="AB16" s="478"/>
      <c r="AC16" s="466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73"/>
      <c r="E17" s="474"/>
      <c r="F17" s="66"/>
      <c r="G17" s="396" t="s">
        <v>14</v>
      </c>
      <c r="H17" s="397"/>
      <c r="I17" s="397"/>
      <c r="J17" s="397"/>
      <c r="K17" s="451"/>
      <c r="L17" s="66"/>
      <c r="M17" s="396" t="s">
        <v>14</v>
      </c>
      <c r="N17" s="397"/>
      <c r="O17" s="397"/>
      <c r="P17" s="397"/>
      <c r="Q17" s="451"/>
      <c r="R17" s="67"/>
      <c r="S17" s="396" t="s">
        <v>14</v>
      </c>
      <c r="T17" s="397"/>
      <c r="U17" s="397"/>
      <c r="V17" s="397"/>
      <c r="W17" s="451"/>
      <c r="X17" s="67"/>
      <c r="Y17" s="396" t="s">
        <v>14</v>
      </c>
      <c r="Z17" s="397"/>
      <c r="AA17" s="397"/>
      <c r="AB17" s="397"/>
      <c r="AC17" s="397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84" t="s">
        <v>181</v>
      </c>
      <c r="H18" s="384"/>
      <c r="I18" s="384"/>
      <c r="J18" s="384"/>
      <c r="K18" s="413"/>
      <c r="L18" s="60"/>
      <c r="M18" s="398" t="s">
        <v>111</v>
      </c>
      <c r="N18" s="442" t="s">
        <v>116</v>
      </c>
      <c r="O18" s="479" t="s">
        <v>88</v>
      </c>
      <c r="P18" s="428" t="s">
        <v>90</v>
      </c>
      <c r="Q18" s="461" t="s">
        <v>182</v>
      </c>
      <c r="R18" s="62"/>
      <c r="S18" s="384" t="s">
        <v>112</v>
      </c>
      <c r="T18" s="384"/>
      <c r="U18" s="384"/>
      <c r="V18" s="384"/>
      <c r="W18" s="384"/>
      <c r="X18" s="62"/>
      <c r="Y18" s="479" t="s">
        <v>88</v>
      </c>
      <c r="Z18" s="442" t="s">
        <v>116</v>
      </c>
      <c r="AA18" s="455" t="s">
        <v>98</v>
      </c>
      <c r="AB18" s="428" t="s">
        <v>90</v>
      </c>
      <c r="AC18" s="448" t="s">
        <v>137</v>
      </c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86"/>
      <c r="H19" s="386"/>
      <c r="I19" s="386"/>
      <c r="J19" s="386"/>
      <c r="K19" s="414"/>
      <c r="L19" s="60"/>
      <c r="M19" s="399"/>
      <c r="N19" s="443"/>
      <c r="O19" s="480"/>
      <c r="P19" s="429"/>
      <c r="Q19" s="462"/>
      <c r="R19" s="62"/>
      <c r="S19" s="388"/>
      <c r="T19" s="388"/>
      <c r="U19" s="388"/>
      <c r="V19" s="388"/>
      <c r="W19" s="388"/>
      <c r="X19" s="62"/>
      <c r="Y19" s="480"/>
      <c r="Z19" s="443"/>
      <c r="AA19" s="456"/>
      <c r="AB19" s="429"/>
      <c r="AC19" s="449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86"/>
      <c r="H20" s="386"/>
      <c r="I20" s="386"/>
      <c r="J20" s="386"/>
      <c r="K20" s="414"/>
      <c r="L20" s="60"/>
      <c r="M20" s="399"/>
      <c r="N20" s="443"/>
      <c r="O20" s="480"/>
      <c r="P20" s="429"/>
      <c r="Q20" s="462"/>
      <c r="R20" s="62"/>
      <c r="S20" s="484" t="s">
        <v>132</v>
      </c>
      <c r="T20" s="485"/>
      <c r="U20" s="485"/>
      <c r="V20" s="485"/>
      <c r="W20" s="486"/>
      <c r="X20" s="62"/>
      <c r="Y20" s="480"/>
      <c r="Z20" s="443"/>
      <c r="AA20" s="456"/>
      <c r="AB20" s="429"/>
      <c r="AC20" s="449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88"/>
      <c r="H21" s="388"/>
      <c r="I21" s="388"/>
      <c r="J21" s="388"/>
      <c r="K21" s="415"/>
      <c r="L21" s="60"/>
      <c r="M21" s="400"/>
      <c r="N21" s="444"/>
      <c r="O21" s="481"/>
      <c r="P21" s="430"/>
      <c r="Q21" s="463"/>
      <c r="R21" s="62"/>
      <c r="S21" s="487"/>
      <c r="T21" s="488"/>
      <c r="U21" s="488"/>
      <c r="V21" s="488"/>
      <c r="W21" s="489"/>
      <c r="X21" s="62"/>
      <c r="Y21" s="481"/>
      <c r="Z21" s="444"/>
      <c r="AA21" s="457"/>
      <c r="AB21" s="430"/>
      <c r="AC21" s="450"/>
      <c r="AD21" s="60"/>
      <c r="AE21" s="57"/>
      <c r="AF21" s="58"/>
      <c r="AG21" s="59"/>
      <c r="AH21" s="60"/>
    </row>
    <row r="22" spans="1:34" ht="15" customHeight="1" thickBot="1">
      <c r="A22" s="60"/>
      <c r="B22" s="64" t="s">
        <v>22</v>
      </c>
      <c r="C22" s="60"/>
      <c r="D22" s="58"/>
      <c r="E22" s="58"/>
      <c r="F22" s="60"/>
      <c r="G22" s="374" t="s">
        <v>160</v>
      </c>
      <c r="H22" s="375"/>
      <c r="I22" s="375"/>
      <c r="J22" s="375"/>
      <c r="K22" s="376"/>
      <c r="L22" s="51"/>
      <c r="M22" s="374" t="s">
        <v>160</v>
      </c>
      <c r="N22" s="375"/>
      <c r="O22" s="375"/>
      <c r="P22" s="375"/>
      <c r="Q22" s="376"/>
      <c r="R22" s="65"/>
      <c r="S22" s="374" t="s">
        <v>160</v>
      </c>
      <c r="T22" s="375"/>
      <c r="U22" s="375"/>
      <c r="V22" s="375"/>
      <c r="W22" s="376"/>
      <c r="X22" s="65"/>
      <c r="Y22" s="374" t="s">
        <v>160</v>
      </c>
      <c r="Z22" s="375"/>
      <c r="AA22" s="375"/>
      <c r="AB22" s="375"/>
      <c r="AC22" s="376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80"/>
      <c r="H23" s="381"/>
      <c r="I23" s="381"/>
      <c r="J23" s="381"/>
      <c r="K23" s="382"/>
      <c r="L23" s="51"/>
      <c r="M23" s="380"/>
      <c r="N23" s="381"/>
      <c r="O23" s="381"/>
      <c r="P23" s="381"/>
      <c r="Q23" s="382"/>
      <c r="R23" s="65"/>
      <c r="S23" s="380"/>
      <c r="T23" s="381"/>
      <c r="U23" s="381"/>
      <c r="V23" s="381"/>
      <c r="W23" s="382"/>
      <c r="X23" s="65"/>
      <c r="Y23" s="380"/>
      <c r="Z23" s="381"/>
      <c r="AA23" s="381"/>
      <c r="AB23" s="381"/>
      <c r="AC23" s="382"/>
      <c r="AD23" s="51"/>
      <c r="AE23" s="416" t="s">
        <v>183</v>
      </c>
      <c r="AF23" s="417"/>
      <c r="AG23" s="418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98" t="s">
        <v>111</v>
      </c>
      <c r="H24" s="425" t="s">
        <v>89</v>
      </c>
      <c r="I24" s="479" t="s">
        <v>88</v>
      </c>
      <c r="J24" s="428" t="s">
        <v>90</v>
      </c>
      <c r="K24" s="476" t="s">
        <v>163</v>
      </c>
      <c r="L24" s="60"/>
      <c r="M24" s="398" t="s">
        <v>111</v>
      </c>
      <c r="N24" s="425" t="s">
        <v>89</v>
      </c>
      <c r="O24" s="452" t="s">
        <v>136</v>
      </c>
      <c r="P24" s="428" t="s">
        <v>90</v>
      </c>
      <c r="Q24" s="448" t="s">
        <v>137</v>
      </c>
      <c r="R24" s="62"/>
      <c r="S24" s="398" t="s">
        <v>111</v>
      </c>
      <c r="T24" s="442" t="s">
        <v>116</v>
      </c>
      <c r="U24" s="476" t="s">
        <v>163</v>
      </c>
      <c r="V24" s="428" t="s">
        <v>90</v>
      </c>
      <c r="W24" s="448" t="s">
        <v>137</v>
      </c>
      <c r="X24" s="62"/>
      <c r="Y24" s="398" t="s">
        <v>111</v>
      </c>
      <c r="Z24" s="425" t="s">
        <v>89</v>
      </c>
      <c r="AA24" s="479" t="s">
        <v>88</v>
      </c>
      <c r="AB24" s="428" t="s">
        <v>90</v>
      </c>
      <c r="AC24" s="448" t="s">
        <v>137</v>
      </c>
      <c r="AD24" s="60"/>
      <c r="AE24" s="419"/>
      <c r="AF24" s="420"/>
      <c r="AG24" s="421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99"/>
      <c r="H25" s="426"/>
      <c r="I25" s="480"/>
      <c r="J25" s="429"/>
      <c r="K25" s="477"/>
      <c r="L25" s="60"/>
      <c r="M25" s="399"/>
      <c r="N25" s="426"/>
      <c r="O25" s="453"/>
      <c r="P25" s="429"/>
      <c r="Q25" s="449"/>
      <c r="R25" s="62"/>
      <c r="S25" s="399"/>
      <c r="T25" s="443"/>
      <c r="U25" s="477"/>
      <c r="V25" s="429"/>
      <c r="W25" s="449"/>
      <c r="X25" s="62"/>
      <c r="Y25" s="399"/>
      <c r="Z25" s="426"/>
      <c r="AA25" s="480"/>
      <c r="AB25" s="429"/>
      <c r="AC25" s="449"/>
      <c r="AD25" s="60"/>
      <c r="AE25" s="419"/>
      <c r="AF25" s="420"/>
      <c r="AG25" s="421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99"/>
      <c r="H26" s="426"/>
      <c r="I26" s="480"/>
      <c r="J26" s="429"/>
      <c r="K26" s="477"/>
      <c r="L26" s="60"/>
      <c r="M26" s="399"/>
      <c r="N26" s="426"/>
      <c r="O26" s="453"/>
      <c r="P26" s="429"/>
      <c r="Q26" s="449"/>
      <c r="R26" s="62"/>
      <c r="S26" s="399"/>
      <c r="T26" s="443"/>
      <c r="U26" s="477"/>
      <c r="V26" s="429"/>
      <c r="W26" s="449"/>
      <c r="X26" s="62"/>
      <c r="Y26" s="399"/>
      <c r="Z26" s="426"/>
      <c r="AA26" s="480"/>
      <c r="AB26" s="429"/>
      <c r="AC26" s="449"/>
      <c r="AD26" s="60"/>
      <c r="AE26" s="419"/>
      <c r="AF26" s="420"/>
      <c r="AG26" s="421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00"/>
      <c r="H27" s="427"/>
      <c r="I27" s="481"/>
      <c r="J27" s="430"/>
      <c r="K27" s="478"/>
      <c r="L27" s="66"/>
      <c r="M27" s="400"/>
      <c r="N27" s="427"/>
      <c r="O27" s="454"/>
      <c r="P27" s="430"/>
      <c r="Q27" s="450"/>
      <c r="R27" s="67"/>
      <c r="S27" s="400"/>
      <c r="T27" s="444"/>
      <c r="U27" s="478"/>
      <c r="V27" s="430"/>
      <c r="W27" s="450"/>
      <c r="X27" s="67"/>
      <c r="Y27" s="400"/>
      <c r="Z27" s="427"/>
      <c r="AA27" s="481"/>
      <c r="AB27" s="430"/>
      <c r="AC27" s="450"/>
      <c r="AD27" s="66"/>
      <c r="AE27" s="419"/>
      <c r="AF27" s="420"/>
      <c r="AG27" s="421"/>
      <c r="AH27" s="66"/>
    </row>
    <row r="28" spans="1:34" ht="15" customHeight="1" thickBot="1">
      <c r="A28" s="66"/>
      <c r="B28" s="68" t="s">
        <v>28</v>
      </c>
      <c r="C28" s="66"/>
      <c r="D28" s="473" t="s">
        <v>14</v>
      </c>
      <c r="E28" s="474"/>
      <c r="F28" s="66"/>
      <c r="G28" s="473" t="s">
        <v>14</v>
      </c>
      <c r="H28" s="475"/>
      <c r="I28" s="475"/>
      <c r="J28" s="475"/>
      <c r="K28" s="474"/>
      <c r="L28" s="66"/>
      <c r="M28" s="396" t="s">
        <v>14</v>
      </c>
      <c r="N28" s="397"/>
      <c r="O28" s="397"/>
      <c r="P28" s="397"/>
      <c r="Q28" s="451"/>
      <c r="R28" s="67"/>
      <c r="S28" s="396" t="s">
        <v>14</v>
      </c>
      <c r="T28" s="397"/>
      <c r="U28" s="397"/>
      <c r="V28" s="397"/>
      <c r="W28" s="451"/>
      <c r="X28" s="67"/>
      <c r="Y28" s="396" t="s">
        <v>14</v>
      </c>
      <c r="Z28" s="397"/>
      <c r="AA28" s="397"/>
      <c r="AB28" s="397"/>
      <c r="AC28" s="451"/>
      <c r="AD28" s="66"/>
      <c r="AE28" s="419"/>
      <c r="AF28" s="420"/>
      <c r="AG28" s="421"/>
      <c r="AH28" s="66"/>
    </row>
    <row r="29" spans="1:34" ht="15" customHeight="1">
      <c r="A29" s="69"/>
      <c r="B29" s="61" t="s">
        <v>29</v>
      </c>
      <c r="C29" s="69"/>
      <c r="D29" s="494" t="s">
        <v>109</v>
      </c>
      <c r="E29" s="495"/>
      <c r="F29" s="69"/>
      <c r="G29" s="398" t="s">
        <v>111</v>
      </c>
      <c r="H29" s="442" t="s">
        <v>116</v>
      </c>
      <c r="I29" s="452" t="s">
        <v>136</v>
      </c>
      <c r="J29" s="428" t="s">
        <v>90</v>
      </c>
      <c r="K29" s="504" t="s">
        <v>184</v>
      </c>
      <c r="L29" s="69"/>
      <c r="M29" s="398" t="s">
        <v>111</v>
      </c>
      <c r="N29" s="476" t="s">
        <v>163</v>
      </c>
      <c r="O29" s="479" t="s">
        <v>88</v>
      </c>
      <c r="P29" s="428" t="s">
        <v>90</v>
      </c>
      <c r="Q29" s="431" t="s">
        <v>164</v>
      </c>
      <c r="R29" s="70"/>
      <c r="S29" s="398" t="s">
        <v>111</v>
      </c>
      <c r="T29" s="442" t="s">
        <v>116</v>
      </c>
      <c r="U29" s="476" t="s">
        <v>163</v>
      </c>
      <c r="V29" s="428" t="s">
        <v>90</v>
      </c>
      <c r="W29" s="431" t="s">
        <v>164</v>
      </c>
      <c r="X29" s="70"/>
      <c r="Y29" s="398" t="s">
        <v>111</v>
      </c>
      <c r="Z29" s="425" t="s">
        <v>89</v>
      </c>
      <c r="AA29" s="410" t="s">
        <v>75</v>
      </c>
      <c r="AB29" s="428" t="s">
        <v>90</v>
      </c>
      <c r="AC29" s="431" t="s">
        <v>164</v>
      </c>
      <c r="AD29" s="69"/>
      <c r="AE29" s="419"/>
      <c r="AF29" s="420"/>
      <c r="AG29" s="421"/>
      <c r="AH29" s="69"/>
    </row>
    <row r="30" spans="1:34" ht="15" customHeight="1">
      <c r="A30" s="69"/>
      <c r="B30" s="63" t="s">
        <v>30</v>
      </c>
      <c r="C30" s="69"/>
      <c r="D30" s="496"/>
      <c r="E30" s="497"/>
      <c r="F30" s="69"/>
      <c r="G30" s="399"/>
      <c r="H30" s="443"/>
      <c r="I30" s="453"/>
      <c r="J30" s="429"/>
      <c r="K30" s="505"/>
      <c r="L30" s="69"/>
      <c r="M30" s="399"/>
      <c r="N30" s="477"/>
      <c r="O30" s="480"/>
      <c r="P30" s="429"/>
      <c r="Q30" s="432"/>
      <c r="R30" s="70"/>
      <c r="S30" s="399"/>
      <c r="T30" s="443"/>
      <c r="U30" s="477"/>
      <c r="V30" s="429"/>
      <c r="W30" s="432"/>
      <c r="X30" s="70"/>
      <c r="Y30" s="399"/>
      <c r="Z30" s="426"/>
      <c r="AA30" s="411"/>
      <c r="AB30" s="429"/>
      <c r="AC30" s="432"/>
      <c r="AD30" s="69"/>
      <c r="AE30" s="419"/>
      <c r="AF30" s="420"/>
      <c r="AG30" s="421"/>
      <c r="AH30" s="69"/>
    </row>
    <row r="31" spans="1:34" ht="15" customHeight="1" thickBot="1">
      <c r="A31" s="69"/>
      <c r="B31" s="63" t="s">
        <v>31</v>
      </c>
      <c r="C31" s="69"/>
      <c r="D31" s="498"/>
      <c r="E31" s="499"/>
      <c r="F31" s="69"/>
      <c r="G31" s="399"/>
      <c r="H31" s="443"/>
      <c r="I31" s="453"/>
      <c r="J31" s="429"/>
      <c r="K31" s="505"/>
      <c r="L31" s="69"/>
      <c r="M31" s="399"/>
      <c r="N31" s="477"/>
      <c r="O31" s="480"/>
      <c r="P31" s="429"/>
      <c r="Q31" s="432"/>
      <c r="R31" s="70"/>
      <c r="S31" s="399"/>
      <c r="T31" s="443"/>
      <c r="U31" s="477"/>
      <c r="V31" s="429"/>
      <c r="W31" s="432"/>
      <c r="X31" s="70"/>
      <c r="Y31" s="399"/>
      <c r="Z31" s="426"/>
      <c r="AA31" s="411"/>
      <c r="AB31" s="429"/>
      <c r="AC31" s="432"/>
      <c r="AD31" s="69"/>
      <c r="AE31" s="419"/>
      <c r="AF31" s="420"/>
      <c r="AG31" s="421"/>
      <c r="AH31" s="69"/>
    </row>
    <row r="32" spans="1:34" ht="15" customHeight="1" thickBot="1">
      <c r="A32" s="69"/>
      <c r="B32" s="63" t="s">
        <v>32</v>
      </c>
      <c r="C32" s="69"/>
      <c r="D32" s="439" t="s">
        <v>9</v>
      </c>
      <c r="E32" s="500"/>
      <c r="F32" s="69"/>
      <c r="G32" s="400"/>
      <c r="H32" s="444"/>
      <c r="I32" s="454"/>
      <c r="J32" s="430"/>
      <c r="K32" s="506"/>
      <c r="L32" s="69"/>
      <c r="M32" s="400"/>
      <c r="N32" s="478"/>
      <c r="O32" s="481"/>
      <c r="P32" s="430"/>
      <c r="Q32" s="433"/>
      <c r="R32" s="70"/>
      <c r="S32" s="400"/>
      <c r="T32" s="444"/>
      <c r="U32" s="478"/>
      <c r="V32" s="430"/>
      <c r="W32" s="433"/>
      <c r="X32" s="70"/>
      <c r="Y32" s="400"/>
      <c r="Z32" s="427"/>
      <c r="AA32" s="412"/>
      <c r="AB32" s="430"/>
      <c r="AC32" s="433"/>
      <c r="AD32" s="69"/>
      <c r="AE32" s="422"/>
      <c r="AF32" s="423"/>
      <c r="AG32" s="424"/>
      <c r="AH32" s="69"/>
    </row>
    <row r="33" spans="1:34" ht="15" customHeight="1" thickBot="1">
      <c r="A33" s="69"/>
      <c r="B33" s="64" t="s">
        <v>33</v>
      </c>
      <c r="C33" s="69"/>
      <c r="D33" s="441"/>
      <c r="E33" s="501"/>
      <c r="F33" s="69"/>
      <c r="G33" s="368" t="s">
        <v>185</v>
      </c>
      <c r="H33" s="369"/>
      <c r="I33" s="374" t="s">
        <v>34</v>
      </c>
      <c r="J33" s="375"/>
      <c r="K33" s="376"/>
      <c r="L33" s="69"/>
      <c r="M33" s="396" t="s">
        <v>14</v>
      </c>
      <c r="N33" s="397"/>
      <c r="O33" s="397"/>
      <c r="P33" s="397"/>
      <c r="Q33" s="397"/>
      <c r="R33" s="70"/>
      <c r="S33" s="396" t="s">
        <v>14</v>
      </c>
      <c r="T33" s="397"/>
      <c r="U33" s="397"/>
      <c r="V33" s="397"/>
      <c r="W33" s="397"/>
      <c r="X33" s="70"/>
      <c r="Y33" s="396" t="s">
        <v>14</v>
      </c>
      <c r="Z33" s="397"/>
      <c r="AA33" s="397"/>
      <c r="AB33" s="397"/>
      <c r="AC33" s="397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74" t="s">
        <v>34</v>
      </c>
      <c r="E34" s="376"/>
      <c r="F34" s="69"/>
      <c r="G34" s="370"/>
      <c r="H34" s="371"/>
      <c r="I34" s="377"/>
      <c r="J34" s="378"/>
      <c r="K34" s="379"/>
      <c r="L34" s="72"/>
      <c r="M34" s="439" t="s">
        <v>186</v>
      </c>
      <c r="N34" s="445" t="s">
        <v>110</v>
      </c>
      <c r="O34" s="445" t="s">
        <v>110</v>
      </c>
      <c r="P34" s="445" t="s">
        <v>110</v>
      </c>
      <c r="Q34" s="410" t="s">
        <v>75</v>
      </c>
      <c r="R34" s="70"/>
      <c r="S34" s="390" t="s">
        <v>135</v>
      </c>
      <c r="T34" s="391"/>
      <c r="U34" s="391"/>
      <c r="V34" s="391"/>
      <c r="W34" s="391"/>
      <c r="X34" s="71"/>
      <c r="Y34" s="383" t="s">
        <v>113</v>
      </c>
      <c r="Z34" s="384"/>
      <c r="AA34" s="384"/>
      <c r="AB34" s="384"/>
      <c r="AC34" s="384"/>
      <c r="AD34" s="72"/>
      <c r="AE34" s="57"/>
      <c r="AF34" s="58"/>
      <c r="AG34" s="58"/>
      <c r="AH34" s="69"/>
    </row>
    <row r="35" spans="1:34" ht="15" customHeight="1" thickBot="1">
      <c r="A35" s="271"/>
      <c r="B35" s="64" t="s">
        <v>36</v>
      </c>
      <c r="C35" s="271"/>
      <c r="D35" s="377"/>
      <c r="E35" s="379"/>
      <c r="F35" s="271"/>
      <c r="G35" s="372"/>
      <c r="H35" s="373"/>
      <c r="I35" s="380"/>
      <c r="J35" s="381"/>
      <c r="K35" s="382"/>
      <c r="L35" s="272"/>
      <c r="M35" s="440"/>
      <c r="N35" s="446"/>
      <c r="O35" s="446"/>
      <c r="P35" s="446"/>
      <c r="Q35" s="411"/>
      <c r="R35" s="273"/>
      <c r="S35" s="392"/>
      <c r="T35" s="393"/>
      <c r="U35" s="393"/>
      <c r="V35" s="393"/>
      <c r="W35" s="393"/>
      <c r="X35" s="274"/>
      <c r="Y35" s="385"/>
      <c r="Z35" s="386"/>
      <c r="AA35" s="386"/>
      <c r="AB35" s="386"/>
      <c r="AC35" s="386"/>
      <c r="AD35" s="272"/>
      <c r="AE35" s="57"/>
      <c r="AF35" s="58"/>
      <c r="AG35" s="58"/>
      <c r="AH35" s="271"/>
    </row>
    <row r="36" spans="1:34" ht="15" customHeight="1" thickBot="1">
      <c r="A36" s="73"/>
      <c r="B36" s="63" t="s">
        <v>37</v>
      </c>
      <c r="C36" s="275"/>
      <c r="D36" s="380"/>
      <c r="E36" s="382"/>
      <c r="F36" s="73"/>
      <c r="G36" s="389" t="s">
        <v>187</v>
      </c>
      <c r="H36" s="369"/>
      <c r="I36" s="365"/>
      <c r="J36" s="365"/>
      <c r="K36" s="365"/>
      <c r="L36" s="74"/>
      <c r="M36" s="440"/>
      <c r="N36" s="446"/>
      <c r="O36" s="446"/>
      <c r="P36" s="446"/>
      <c r="Q36" s="411"/>
      <c r="R36" s="75"/>
      <c r="S36" s="392"/>
      <c r="T36" s="393"/>
      <c r="U36" s="393"/>
      <c r="V36" s="393"/>
      <c r="W36" s="393"/>
      <c r="X36" s="76"/>
      <c r="Y36" s="385"/>
      <c r="Z36" s="386"/>
      <c r="AA36" s="386"/>
      <c r="AB36" s="386"/>
      <c r="AC36" s="386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370"/>
      <c r="H37" s="371"/>
      <c r="I37" s="366"/>
      <c r="J37" s="366"/>
      <c r="K37" s="366"/>
      <c r="L37" s="79"/>
      <c r="M37" s="441"/>
      <c r="N37" s="447"/>
      <c r="O37" s="447"/>
      <c r="P37" s="447"/>
      <c r="Q37" s="412"/>
      <c r="R37" s="80"/>
      <c r="S37" s="392"/>
      <c r="T37" s="393"/>
      <c r="U37" s="393"/>
      <c r="V37" s="393"/>
      <c r="W37" s="393"/>
      <c r="X37" s="81"/>
      <c r="Y37" s="387"/>
      <c r="Z37" s="388"/>
      <c r="AA37" s="388"/>
      <c r="AB37" s="388"/>
      <c r="AC37" s="388"/>
      <c r="AD37" s="79"/>
      <c r="AE37" s="82"/>
      <c r="AF37" s="58"/>
      <c r="AG37" s="58"/>
      <c r="AH37" s="77"/>
    </row>
    <row r="38" spans="1:34" ht="15" customHeight="1" thickBot="1">
      <c r="A38" s="77"/>
      <c r="B38" s="303" t="s">
        <v>39</v>
      </c>
      <c r="C38" s="77"/>
      <c r="D38" s="58"/>
      <c r="E38" s="58"/>
      <c r="F38" s="77"/>
      <c r="G38" s="372"/>
      <c r="H38" s="373"/>
      <c r="I38" s="366"/>
      <c r="J38" s="366"/>
      <c r="K38" s="366"/>
      <c r="L38" s="79"/>
      <c r="M38" s="374" t="s">
        <v>34</v>
      </c>
      <c r="N38" s="375"/>
      <c r="O38" s="375"/>
      <c r="P38" s="375"/>
      <c r="Q38" s="375"/>
      <c r="R38" s="83"/>
      <c r="S38" s="392"/>
      <c r="T38" s="393"/>
      <c r="U38" s="393"/>
      <c r="V38" s="393"/>
      <c r="W38" s="393"/>
      <c r="X38" s="81"/>
      <c r="Y38" s="374" t="s">
        <v>34</v>
      </c>
      <c r="Z38" s="375"/>
      <c r="AA38" s="375"/>
      <c r="AB38" s="375"/>
      <c r="AC38" s="376"/>
      <c r="AD38" s="79"/>
      <c r="AE38" s="57"/>
      <c r="AF38" s="58"/>
      <c r="AG38" s="58"/>
      <c r="AH38" s="77"/>
    </row>
    <row r="39" spans="1:34" ht="15" customHeight="1" thickBot="1">
      <c r="A39" s="77"/>
      <c r="B39" s="276" t="s">
        <v>40</v>
      </c>
      <c r="C39" s="77"/>
      <c r="D39" s="58"/>
      <c r="E39" s="58"/>
      <c r="F39" s="77"/>
      <c r="G39" s="389" t="s">
        <v>188</v>
      </c>
      <c r="H39" s="369"/>
      <c r="I39" s="366"/>
      <c r="J39" s="366"/>
      <c r="K39" s="366"/>
      <c r="L39" s="79"/>
      <c r="M39" s="377"/>
      <c r="N39" s="378"/>
      <c r="O39" s="378"/>
      <c r="P39" s="378"/>
      <c r="Q39" s="378"/>
      <c r="R39" s="83"/>
      <c r="S39" s="392"/>
      <c r="T39" s="393"/>
      <c r="U39" s="393"/>
      <c r="V39" s="393"/>
      <c r="W39" s="393"/>
      <c r="X39" s="81"/>
      <c r="Y39" s="377"/>
      <c r="Z39" s="378"/>
      <c r="AA39" s="378"/>
      <c r="AB39" s="378"/>
      <c r="AC39" s="379"/>
      <c r="AD39" s="79"/>
      <c r="AE39" s="57"/>
      <c r="AF39" s="58"/>
      <c r="AG39" s="58"/>
      <c r="AH39" s="77"/>
    </row>
    <row r="40" spans="1:34" ht="15" customHeight="1" thickBot="1">
      <c r="A40" s="84"/>
      <c r="B40" s="304" t="s">
        <v>41</v>
      </c>
      <c r="C40" s="84"/>
      <c r="D40" s="58"/>
      <c r="E40" s="58"/>
      <c r="F40" s="84"/>
      <c r="G40" s="370"/>
      <c r="H40" s="371"/>
      <c r="I40" s="366"/>
      <c r="J40" s="366"/>
      <c r="K40" s="366"/>
      <c r="L40" s="84"/>
      <c r="M40" s="380"/>
      <c r="N40" s="381"/>
      <c r="O40" s="381"/>
      <c r="P40" s="381"/>
      <c r="Q40" s="381"/>
      <c r="R40" s="81"/>
      <c r="S40" s="394"/>
      <c r="T40" s="395"/>
      <c r="U40" s="395"/>
      <c r="V40" s="395"/>
      <c r="W40" s="395"/>
      <c r="X40" s="81"/>
      <c r="Y40" s="380"/>
      <c r="Z40" s="381"/>
      <c r="AA40" s="381"/>
      <c r="AB40" s="381"/>
      <c r="AC40" s="382"/>
      <c r="AD40" s="84"/>
      <c r="AE40" s="57"/>
      <c r="AF40" s="58"/>
      <c r="AG40" s="58"/>
      <c r="AH40" s="84"/>
    </row>
    <row r="41" spans="1:34" ht="15" customHeight="1" thickBot="1">
      <c r="A41" s="277"/>
      <c r="B41" s="278" t="s">
        <v>42</v>
      </c>
      <c r="C41" s="277"/>
      <c r="D41" s="306"/>
      <c r="E41" s="58"/>
      <c r="F41" s="277"/>
      <c r="G41" s="372"/>
      <c r="H41" s="373"/>
      <c r="I41" s="279"/>
      <c r="J41" s="279"/>
      <c r="K41" s="279"/>
      <c r="L41" s="280"/>
      <c r="M41" s="281"/>
      <c r="N41" s="279"/>
      <c r="O41" s="279"/>
      <c r="P41" s="279"/>
      <c r="Q41" s="279"/>
      <c r="R41" s="282"/>
      <c r="S41" s="281"/>
      <c r="T41" s="279"/>
      <c r="U41" s="279"/>
      <c r="V41" s="279"/>
      <c r="W41" s="279"/>
      <c r="X41" s="282"/>
      <c r="Y41" s="283"/>
      <c r="Z41" s="284"/>
      <c r="AA41" s="284"/>
      <c r="AB41" s="284"/>
      <c r="AC41" s="285"/>
      <c r="AD41" s="280"/>
      <c r="AE41" s="286"/>
      <c r="AF41" s="287"/>
      <c r="AG41" s="287"/>
      <c r="AH41" s="277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5"/>
      <c r="E45" s="257" t="s">
        <v>89</v>
      </c>
      <c r="F45" s="320"/>
      <c r="G45" s="321" t="s">
        <v>92</v>
      </c>
      <c r="H45" s="322"/>
      <c r="I45" s="322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3" t="s">
        <v>44</v>
      </c>
      <c r="W45" s="324" t="s">
        <v>77</v>
      </c>
      <c r="X45" s="325"/>
      <c r="Y45" s="325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6"/>
      <c r="E46" s="326" t="s">
        <v>127</v>
      </c>
      <c r="F46" s="327"/>
      <c r="G46" s="328" t="s">
        <v>133</v>
      </c>
      <c r="H46" s="329"/>
      <c r="I46" s="329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0" t="s">
        <v>45</v>
      </c>
      <c r="W46" s="331" t="s">
        <v>78</v>
      </c>
      <c r="X46" s="332"/>
      <c r="Y46" s="332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7"/>
      <c r="E47" s="261" t="s">
        <v>138</v>
      </c>
      <c r="F47" s="109"/>
      <c r="G47" s="333" t="s">
        <v>139</v>
      </c>
      <c r="H47" s="334"/>
      <c r="I47" s="334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5" t="s">
        <v>72</v>
      </c>
      <c r="W47" s="336" t="s">
        <v>74</v>
      </c>
      <c r="X47" s="337"/>
      <c r="Y47" s="337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8"/>
      <c r="E48" s="257" t="s">
        <v>91</v>
      </c>
      <c r="F48" s="109"/>
      <c r="G48" s="333" t="s">
        <v>79</v>
      </c>
      <c r="H48" s="338"/>
      <c r="I48" s="338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39" t="s">
        <v>20</v>
      </c>
      <c r="W48" s="340" t="s">
        <v>128</v>
      </c>
      <c r="X48" s="337"/>
      <c r="Y48" s="337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9"/>
      <c r="E49" s="344" t="s">
        <v>98</v>
      </c>
      <c r="F49" s="117"/>
      <c r="G49" s="341" t="s">
        <v>99</v>
      </c>
      <c r="H49" s="338"/>
      <c r="I49" s="342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5" t="s">
        <v>121</v>
      </c>
      <c r="W49" s="346" t="s">
        <v>129</v>
      </c>
      <c r="X49" s="337"/>
      <c r="Y49" s="337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7"/>
      <c r="E50" s="344" t="s">
        <v>140</v>
      </c>
      <c r="F50" s="117"/>
      <c r="G50" s="341" t="s">
        <v>141</v>
      </c>
      <c r="H50" s="342"/>
      <c r="I50" s="337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5" t="s">
        <v>114</v>
      </c>
      <c r="W50" s="346" t="s">
        <v>130</v>
      </c>
      <c r="X50" s="334"/>
      <c r="Y50" s="334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60"/>
      <c r="E51" s="344" t="s">
        <v>142</v>
      </c>
      <c r="F51" s="117"/>
      <c r="G51" s="348" t="s">
        <v>143</v>
      </c>
      <c r="H51" s="334"/>
      <c r="I51" s="334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5" t="s">
        <v>94</v>
      </c>
      <c r="W51" s="346" t="s">
        <v>95</v>
      </c>
      <c r="X51" s="347"/>
      <c r="Y51" s="347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60"/>
      <c r="E52" s="344" t="s">
        <v>144</v>
      </c>
      <c r="F52" s="117"/>
      <c r="G52" s="341" t="s">
        <v>145</v>
      </c>
      <c r="H52" s="334"/>
      <c r="I52" s="334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5" t="s">
        <v>75</v>
      </c>
      <c r="W52" s="346" t="s">
        <v>131</v>
      </c>
      <c r="X52" s="349"/>
      <c r="Y52" s="349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1"/>
      <c r="E53" s="345" t="s">
        <v>73</v>
      </c>
      <c r="F53" s="101"/>
      <c r="G53" s="348" t="s">
        <v>93</v>
      </c>
      <c r="H53" s="337"/>
      <c r="I53" s="334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5" t="s">
        <v>86</v>
      </c>
      <c r="W53" s="346" t="s">
        <v>87</v>
      </c>
      <c r="X53" s="349"/>
      <c r="Y53" s="349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2"/>
      <c r="E54" s="350" t="s">
        <v>62</v>
      </c>
      <c r="F54" s="117"/>
      <c r="G54" s="351" t="s">
        <v>148</v>
      </c>
      <c r="H54" s="337"/>
      <c r="I54" s="334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5" t="s">
        <v>146</v>
      </c>
      <c r="W54" s="346" t="s">
        <v>147</v>
      </c>
      <c r="X54" s="353"/>
      <c r="Y54" s="353"/>
      <c r="Z54" s="305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2"/>
      <c r="E55" s="343" t="s">
        <v>82</v>
      </c>
      <c r="F55" s="101"/>
      <c r="G55" s="352" t="s">
        <v>83</v>
      </c>
      <c r="H55" s="337"/>
      <c r="I55" s="334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62" t="s">
        <v>165</v>
      </c>
      <c r="W55" s="363" t="s">
        <v>166</v>
      </c>
      <c r="X55" s="364"/>
      <c r="Y55" s="364"/>
      <c r="Z55" s="305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2"/>
      <c r="E56" s="350"/>
      <c r="F56" s="117"/>
      <c r="G56" s="351"/>
      <c r="H56" s="337"/>
      <c r="I56" s="334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58" t="s">
        <v>167</v>
      </c>
      <c r="W56" s="359" t="s">
        <v>168</v>
      </c>
      <c r="X56" s="353"/>
      <c r="Y56" s="353"/>
      <c r="Z56" s="305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3"/>
      <c r="E57" s="261"/>
      <c r="F57" s="117"/>
      <c r="G57" s="357"/>
      <c r="H57" s="288"/>
      <c r="I57" s="289"/>
      <c r="J57" s="289"/>
      <c r="K57" s="289"/>
      <c r="L57" s="289"/>
      <c r="M57" s="289"/>
      <c r="N57" s="289"/>
      <c r="O57" s="289"/>
      <c r="P57" s="289"/>
      <c r="Q57" s="290"/>
      <c r="R57" s="92"/>
      <c r="S57" s="92"/>
      <c r="T57" s="92"/>
      <c r="U57" s="132"/>
      <c r="V57" s="345"/>
      <c r="W57" s="354"/>
      <c r="X57" s="355"/>
      <c r="Y57" s="355"/>
      <c r="Z57" s="291"/>
      <c r="AA57" s="291"/>
      <c r="AB57" s="291"/>
      <c r="AC57" s="291"/>
      <c r="AD57" s="291"/>
      <c r="AE57" s="291"/>
      <c r="AF57" s="292"/>
      <c r="AG57" s="134"/>
      <c r="AH57" s="89"/>
    </row>
    <row r="58" spans="1:34" s="3" customFormat="1" ht="13.5" thickBot="1">
      <c r="A58" s="135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6"/>
      <c r="AF58" s="296"/>
      <c r="AG58" s="295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434" t="s">
        <v>47</v>
      </c>
      <c r="V61" s="434"/>
      <c r="W61" s="434"/>
      <c r="X61" s="434"/>
      <c r="Y61" s="434"/>
      <c r="Z61" s="434"/>
      <c r="AA61" s="434"/>
      <c r="AB61" s="434"/>
      <c r="AC61" s="434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502" t="s">
        <v>117</v>
      </c>
      <c r="I62" s="503"/>
      <c r="J62" s="502" t="s">
        <v>117</v>
      </c>
      <c r="K62" s="503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502" t="s">
        <v>122</v>
      </c>
      <c r="I63" s="503"/>
      <c r="J63" s="502" t="s">
        <v>123</v>
      </c>
      <c r="K63" s="503"/>
      <c r="L63" s="155"/>
      <c r="M63" s="155"/>
      <c r="N63" s="156"/>
      <c r="O63" s="157"/>
      <c r="P63" s="157"/>
      <c r="Q63" s="158"/>
      <c r="R63" s="157"/>
      <c r="S63" s="308" t="s">
        <v>100</v>
      </c>
      <c r="T63" s="308"/>
      <c r="U63" s="309" t="s">
        <v>101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435">
        <v>1</v>
      </c>
      <c r="I64" s="435"/>
      <c r="J64" s="435">
        <v>1</v>
      </c>
      <c r="K64" s="435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435">
        <v>2.5</v>
      </c>
      <c r="I65" s="435">
        <v>2.5</v>
      </c>
      <c r="J65" s="435">
        <v>2.5</v>
      </c>
      <c r="K65" s="435"/>
      <c r="L65" s="161"/>
      <c r="M65" s="161"/>
      <c r="N65" s="166"/>
      <c r="O65" s="163"/>
      <c r="P65" s="163"/>
      <c r="Q65" s="163" t="s">
        <v>102</v>
      </c>
      <c r="R65" s="163"/>
      <c r="S65" s="167">
        <v>80</v>
      </c>
      <c r="T65" s="167"/>
      <c r="U65" s="167" t="s">
        <v>103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435">
        <v>1</v>
      </c>
      <c r="I66" s="435">
        <v>0</v>
      </c>
      <c r="J66" s="435">
        <v>1</v>
      </c>
      <c r="K66" s="435"/>
      <c r="L66" s="161"/>
      <c r="M66" s="161"/>
      <c r="N66" s="225"/>
      <c r="O66" s="169"/>
      <c r="P66" s="169"/>
      <c r="Q66" s="169" t="s">
        <v>104</v>
      </c>
      <c r="R66" s="169"/>
      <c r="S66" s="245">
        <v>30</v>
      </c>
      <c r="T66" s="245"/>
      <c r="U66" s="245" t="s">
        <v>103</v>
      </c>
      <c r="V66" s="245"/>
      <c r="W66" s="245"/>
      <c r="X66" s="245"/>
      <c r="Y66" s="245">
        <v>1</v>
      </c>
      <c r="Z66" s="245" t="s">
        <v>53</v>
      </c>
      <c r="AA66" s="245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435">
        <v>0.5</v>
      </c>
      <c r="I67" s="435"/>
      <c r="J67" s="435">
        <v>0.5</v>
      </c>
      <c r="K67" s="435"/>
      <c r="L67" s="161"/>
      <c r="M67" s="161"/>
      <c r="N67" s="171"/>
      <c r="O67" s="172"/>
      <c r="P67" s="172"/>
      <c r="Q67" s="172" t="s">
        <v>105</v>
      </c>
      <c r="R67" s="172"/>
      <c r="S67" s="167">
        <v>30</v>
      </c>
      <c r="T67" s="167"/>
      <c r="U67" s="167" t="s">
        <v>103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96</v>
      </c>
      <c r="H68" s="435">
        <v>5</v>
      </c>
      <c r="I68" s="435"/>
      <c r="J68" s="435">
        <v>5</v>
      </c>
      <c r="K68" s="435"/>
      <c r="L68" s="161"/>
      <c r="M68" s="161"/>
      <c r="N68" s="173"/>
      <c r="O68" s="157"/>
      <c r="P68" s="157"/>
      <c r="Q68" s="227" t="s">
        <v>106</v>
      </c>
      <c r="R68" s="157"/>
      <c r="S68" s="245">
        <v>16</v>
      </c>
      <c r="T68" s="245"/>
      <c r="U68" s="245" t="s">
        <v>107</v>
      </c>
      <c r="V68" s="245"/>
      <c r="W68" s="245"/>
      <c r="X68" s="245"/>
      <c r="Y68" s="245">
        <v>1</v>
      </c>
      <c r="Z68" s="245" t="s">
        <v>53</v>
      </c>
      <c r="AA68" s="245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118</v>
      </c>
      <c r="H69" s="435">
        <v>6</v>
      </c>
      <c r="I69" s="435"/>
      <c r="J69" s="435">
        <v>6</v>
      </c>
      <c r="K69" s="435"/>
      <c r="L69" s="161"/>
      <c r="M69" s="161"/>
      <c r="N69" s="175"/>
      <c r="O69" s="176"/>
      <c r="P69" s="157"/>
      <c r="Q69" s="227" t="s">
        <v>124</v>
      </c>
      <c r="R69" s="157"/>
      <c r="S69" s="167">
        <v>12</v>
      </c>
      <c r="T69" s="167"/>
      <c r="U69" s="167" t="s">
        <v>107</v>
      </c>
      <c r="V69" s="167"/>
      <c r="W69" s="167"/>
      <c r="X69" s="244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149</v>
      </c>
      <c r="H70" s="435">
        <v>0</v>
      </c>
      <c r="I70" s="435"/>
      <c r="J70" s="435">
        <v>0</v>
      </c>
      <c r="K70" s="435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91</v>
      </c>
      <c r="H71" s="435">
        <v>0</v>
      </c>
      <c r="I71" s="435"/>
      <c r="J71" s="435">
        <v>0</v>
      </c>
      <c r="K71" s="435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4" t="s">
        <v>98</v>
      </c>
      <c r="H72" s="435">
        <v>4</v>
      </c>
      <c r="I72" s="435"/>
      <c r="J72" s="435">
        <v>4</v>
      </c>
      <c r="K72" s="435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150</v>
      </c>
      <c r="H73" s="435">
        <v>3</v>
      </c>
      <c r="I73" s="435"/>
      <c r="J73" s="435">
        <v>3</v>
      </c>
      <c r="K73" s="435"/>
      <c r="L73" s="161"/>
      <c r="M73" s="161"/>
      <c r="N73" s="183"/>
      <c r="O73" s="184"/>
      <c r="P73" s="184"/>
      <c r="Q73" s="265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151</v>
      </c>
      <c r="H74" s="435">
        <v>4</v>
      </c>
      <c r="I74" s="435"/>
      <c r="J74" s="435">
        <v>4</v>
      </c>
      <c r="K74" s="435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234" t="s">
        <v>165</v>
      </c>
      <c r="H75" s="437">
        <v>4</v>
      </c>
      <c r="I75" s="438"/>
      <c r="J75" s="437">
        <v>4</v>
      </c>
      <c r="K75" s="438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4"/>
      <c r="G76" s="193" t="s">
        <v>152</v>
      </c>
      <c r="H76" s="435">
        <v>12</v>
      </c>
      <c r="I76" s="435"/>
      <c r="J76" s="435">
        <v>12</v>
      </c>
      <c r="K76" s="435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7" t="s">
        <v>73</v>
      </c>
      <c r="H77" s="437">
        <v>10</v>
      </c>
      <c r="I77" s="438"/>
      <c r="J77" s="437">
        <v>10</v>
      </c>
      <c r="K77" s="438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89" t="s">
        <v>62</v>
      </c>
      <c r="H78" s="437">
        <v>0</v>
      </c>
      <c r="I78" s="438"/>
      <c r="J78" s="437">
        <v>0</v>
      </c>
      <c r="K78" s="438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1" t="s">
        <v>82</v>
      </c>
      <c r="H79" s="437">
        <v>6</v>
      </c>
      <c r="I79" s="438"/>
      <c r="J79" s="437">
        <v>6</v>
      </c>
      <c r="K79" s="438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195" t="s">
        <v>167</v>
      </c>
      <c r="H80" s="437">
        <v>7</v>
      </c>
      <c r="I80" s="438"/>
      <c r="J80" s="437">
        <v>7</v>
      </c>
      <c r="K80" s="438"/>
      <c r="L80" s="161"/>
      <c r="M80" s="161"/>
      <c r="N80" s="166"/>
      <c r="O80" s="182"/>
      <c r="P80" s="182"/>
      <c r="Q80" s="196"/>
      <c r="R80" s="182"/>
      <c r="S80" s="245"/>
      <c r="T80" s="243"/>
      <c r="U80" s="245"/>
      <c r="V80" s="245"/>
      <c r="W80" s="243"/>
      <c r="X80" s="244"/>
      <c r="Y80" s="245"/>
      <c r="Z80" s="245"/>
      <c r="AA80" s="245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34"/>
      <c r="H81" s="437"/>
      <c r="I81" s="438"/>
      <c r="J81" s="437"/>
      <c r="K81" s="438"/>
      <c r="L81" s="161"/>
      <c r="M81" s="161"/>
      <c r="N81" s="166"/>
      <c r="O81" s="182"/>
      <c r="P81" s="182"/>
      <c r="Q81" s="196"/>
      <c r="R81" s="182"/>
      <c r="S81" s="245"/>
      <c r="T81" s="243"/>
      <c r="U81" s="245"/>
      <c r="V81" s="245"/>
      <c r="W81" s="243"/>
      <c r="X81" s="244"/>
      <c r="Y81" s="245"/>
      <c r="Z81" s="245"/>
      <c r="AA81" s="245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206" t="s">
        <v>115</v>
      </c>
      <c r="H82" s="437">
        <v>1</v>
      </c>
      <c r="I82" s="438"/>
      <c r="J82" s="437">
        <v>1</v>
      </c>
      <c r="K82" s="438"/>
      <c r="L82" s="161"/>
      <c r="M82" s="161"/>
      <c r="N82" s="166"/>
      <c r="O82" s="182"/>
      <c r="P82" s="182"/>
      <c r="Q82" s="196"/>
      <c r="R82" s="182"/>
      <c r="S82" s="245"/>
      <c r="T82" s="243"/>
      <c r="U82" s="245"/>
      <c r="V82" s="245"/>
      <c r="W82" s="243"/>
      <c r="X82" s="244"/>
      <c r="Y82" s="245"/>
      <c r="Z82" s="245"/>
      <c r="AA82" s="245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3" t="s">
        <v>94</v>
      </c>
      <c r="H83" s="437">
        <v>1</v>
      </c>
      <c r="I83" s="438"/>
      <c r="J83" s="437">
        <v>1</v>
      </c>
      <c r="K83" s="438"/>
      <c r="L83" s="161"/>
      <c r="M83" s="161"/>
      <c r="N83" s="166"/>
      <c r="O83" s="182"/>
      <c r="P83" s="182"/>
      <c r="Q83" s="196"/>
      <c r="R83" s="182"/>
      <c r="S83" s="245"/>
      <c r="T83" s="243"/>
      <c r="U83" s="245"/>
      <c r="V83" s="245"/>
      <c r="W83" s="243"/>
      <c r="X83" s="244"/>
      <c r="Y83" s="245"/>
      <c r="Z83" s="245"/>
      <c r="AA83" s="245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7" t="s">
        <v>97</v>
      </c>
      <c r="H84" s="437">
        <v>3</v>
      </c>
      <c r="I84" s="438"/>
      <c r="J84" s="437">
        <v>3</v>
      </c>
      <c r="K84" s="438"/>
      <c r="L84" s="161"/>
      <c r="M84" s="161"/>
      <c r="N84" s="166"/>
      <c r="O84" s="182"/>
      <c r="P84" s="182"/>
      <c r="Q84" s="196"/>
      <c r="R84" s="182"/>
      <c r="S84" s="245"/>
      <c r="T84" s="243"/>
      <c r="U84" s="245"/>
      <c r="V84" s="245"/>
      <c r="W84" s="243"/>
      <c r="X84" s="244"/>
      <c r="Y84" s="245"/>
      <c r="Z84" s="245"/>
      <c r="AA84" s="245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198" t="s">
        <v>189</v>
      </c>
      <c r="H85" s="437">
        <v>1</v>
      </c>
      <c r="I85" s="438"/>
      <c r="J85" s="437">
        <v>1</v>
      </c>
      <c r="K85" s="438"/>
      <c r="L85" s="161"/>
      <c r="M85" s="161"/>
      <c r="N85" s="166"/>
      <c r="O85" s="182"/>
      <c r="P85" s="182"/>
      <c r="Q85" s="231"/>
      <c r="R85" s="157"/>
      <c r="S85" s="245"/>
      <c r="T85" s="243"/>
      <c r="U85" s="245"/>
      <c r="V85" s="245"/>
      <c r="W85" s="245"/>
      <c r="X85" s="246"/>
      <c r="Y85" s="245"/>
      <c r="Z85" s="245"/>
      <c r="AA85" s="245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360" t="s">
        <v>153</v>
      </c>
      <c r="H86" s="437">
        <v>1</v>
      </c>
      <c r="I86" s="438"/>
      <c r="J86" s="437">
        <v>1</v>
      </c>
      <c r="K86" s="438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125</v>
      </c>
      <c r="H87" s="437">
        <v>0</v>
      </c>
      <c r="I87" s="438"/>
      <c r="J87" s="437">
        <v>0</v>
      </c>
      <c r="K87" s="438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 t="s">
        <v>71</v>
      </c>
      <c r="H88" s="437">
        <v>0</v>
      </c>
      <c r="I88" s="438"/>
      <c r="J88" s="437">
        <v>0</v>
      </c>
      <c r="K88" s="438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435">
        <v>0</v>
      </c>
      <c r="I89" s="435"/>
      <c r="J89" s="435">
        <v>0</v>
      </c>
      <c r="K89" s="435"/>
      <c r="L89" s="161"/>
      <c r="M89" s="161"/>
      <c r="N89" s="166"/>
      <c r="O89" s="157"/>
      <c r="P89" s="157"/>
      <c r="Q89" s="235"/>
      <c r="R89" s="157"/>
      <c r="S89" s="297"/>
      <c r="T89" s="297"/>
      <c r="U89" s="298"/>
      <c r="V89" s="298"/>
      <c r="W89" s="298"/>
      <c r="X89" s="298"/>
      <c r="Y89" s="297"/>
      <c r="Z89" s="297"/>
      <c r="AA89" s="298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6"/>
      <c r="G90" s="266" t="s">
        <v>108</v>
      </c>
      <c r="H90" s="436">
        <f>SUM(H68:H89)</f>
        <v>68</v>
      </c>
      <c r="I90" s="436"/>
      <c r="J90" s="436">
        <f>SUM(J68:J89)</f>
        <v>68</v>
      </c>
      <c r="K90" s="436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437">
        <v>8</v>
      </c>
      <c r="I91" s="438"/>
      <c r="J91" s="437">
        <v>10</v>
      </c>
      <c r="K91" s="438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126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9"/>
      <c r="B97" s="30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81">
    <mergeCell ref="Y22:AC23"/>
    <mergeCell ref="Z24:Z27"/>
    <mergeCell ref="AA24:AA27"/>
    <mergeCell ref="J63:K63"/>
    <mergeCell ref="H66:I66"/>
    <mergeCell ref="H62:I62"/>
    <mergeCell ref="K24:K27"/>
    <mergeCell ref="H87:I87"/>
    <mergeCell ref="J87:K87"/>
    <mergeCell ref="J29:J32"/>
    <mergeCell ref="J24:J27"/>
    <mergeCell ref="K29:K32"/>
    <mergeCell ref="I29:I32"/>
    <mergeCell ref="G29:G32"/>
    <mergeCell ref="D32:E33"/>
    <mergeCell ref="H88:I88"/>
    <mergeCell ref="J88:K88"/>
    <mergeCell ref="Q34:Q37"/>
    <mergeCell ref="D34:E36"/>
    <mergeCell ref="O34:O37"/>
    <mergeCell ref="J62:K62"/>
    <mergeCell ref="H63:I63"/>
    <mergeCell ref="N34:N37"/>
    <mergeCell ref="H29:H32"/>
    <mergeCell ref="P29:P32"/>
    <mergeCell ref="M22:Q23"/>
    <mergeCell ref="M33:Q33"/>
    <mergeCell ref="B2:B5"/>
    <mergeCell ref="N13:N16"/>
    <mergeCell ref="O13:O16"/>
    <mergeCell ref="D7:E7"/>
    <mergeCell ref="D29:E31"/>
    <mergeCell ref="D17:E17"/>
    <mergeCell ref="M24:M27"/>
    <mergeCell ref="N18:N21"/>
    <mergeCell ref="G22:K23"/>
    <mergeCell ref="O29:O32"/>
    <mergeCell ref="M29:M32"/>
    <mergeCell ref="U29:U32"/>
    <mergeCell ref="M28:Q28"/>
    <mergeCell ref="S28:W28"/>
    <mergeCell ref="Q29:Q32"/>
    <mergeCell ref="N29:N32"/>
    <mergeCell ref="G17:K17"/>
    <mergeCell ref="Z13:Z16"/>
    <mergeCell ref="D8:E8"/>
    <mergeCell ref="G24:G27"/>
    <mergeCell ref="H24:H27"/>
    <mergeCell ref="S18:W19"/>
    <mergeCell ref="S20:W21"/>
    <mergeCell ref="O18:O21"/>
    <mergeCell ref="S22:W23"/>
    <mergeCell ref="P24:P27"/>
    <mergeCell ref="Y28:AC28"/>
    <mergeCell ref="Y24:Y27"/>
    <mergeCell ref="S29:S32"/>
    <mergeCell ref="U13:U16"/>
    <mergeCell ref="V13:V16"/>
    <mergeCell ref="W13:W16"/>
    <mergeCell ref="W29:W32"/>
    <mergeCell ref="AB13:AB16"/>
    <mergeCell ref="AB24:AB27"/>
    <mergeCell ref="AB18:AB21"/>
    <mergeCell ref="D28:E28"/>
    <mergeCell ref="G28:K28"/>
    <mergeCell ref="AC24:AC27"/>
    <mergeCell ref="U24:U27"/>
    <mergeCell ref="V24:V27"/>
    <mergeCell ref="M18:M21"/>
    <mergeCell ref="P18:P21"/>
    <mergeCell ref="Z18:Z21"/>
    <mergeCell ref="I24:I27"/>
    <mergeCell ref="T24:T27"/>
    <mergeCell ref="AE7:AG7"/>
    <mergeCell ref="G8:K8"/>
    <mergeCell ref="M8:Q8"/>
    <mergeCell ref="S8:W8"/>
    <mergeCell ref="Y8:AC8"/>
    <mergeCell ref="AE8:AG8"/>
    <mergeCell ref="G7:K7"/>
    <mergeCell ref="M7:Q7"/>
    <mergeCell ref="S7:W7"/>
    <mergeCell ref="Y7:AC7"/>
    <mergeCell ref="Q13:Q16"/>
    <mergeCell ref="P13:P16"/>
    <mergeCell ref="Y17:AC17"/>
    <mergeCell ref="Q18:Q21"/>
    <mergeCell ref="AC13:AC16"/>
    <mergeCell ref="AC18:AC21"/>
    <mergeCell ref="AA13:AA16"/>
    <mergeCell ref="Y13:Y16"/>
    <mergeCell ref="Y18:Y21"/>
    <mergeCell ref="AA18:AA21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S24:S27"/>
    <mergeCell ref="T29:T32"/>
    <mergeCell ref="P34:P37"/>
    <mergeCell ref="V29:V32"/>
    <mergeCell ref="Q24:Q27"/>
    <mergeCell ref="H70:I70"/>
    <mergeCell ref="J70:K70"/>
    <mergeCell ref="H64:I64"/>
    <mergeCell ref="J64:K64"/>
    <mergeCell ref="H65:I65"/>
    <mergeCell ref="J65:K65"/>
    <mergeCell ref="J66:K66"/>
    <mergeCell ref="H67:I67"/>
    <mergeCell ref="J67:K67"/>
    <mergeCell ref="H68:I68"/>
    <mergeCell ref="J68:K68"/>
    <mergeCell ref="H69:I69"/>
    <mergeCell ref="J69:K69"/>
    <mergeCell ref="H71:I71"/>
    <mergeCell ref="J71:K71"/>
    <mergeCell ref="H72:I72"/>
    <mergeCell ref="J72:K72"/>
    <mergeCell ref="H74:I74"/>
    <mergeCell ref="J74:K74"/>
    <mergeCell ref="H73:I73"/>
    <mergeCell ref="J73:K73"/>
    <mergeCell ref="H75:I75"/>
    <mergeCell ref="J75:K75"/>
    <mergeCell ref="H77:I77"/>
    <mergeCell ref="J77:K77"/>
    <mergeCell ref="H76:I76"/>
    <mergeCell ref="J76:K76"/>
    <mergeCell ref="J82:K82"/>
    <mergeCell ref="H78:I78"/>
    <mergeCell ref="J78:K78"/>
    <mergeCell ref="H80:I80"/>
    <mergeCell ref="J80:K80"/>
    <mergeCell ref="H79:I79"/>
    <mergeCell ref="J79:K79"/>
    <mergeCell ref="J86:K86"/>
    <mergeCell ref="M34:M37"/>
    <mergeCell ref="H91:I91"/>
    <mergeCell ref="J91:K91"/>
    <mergeCell ref="H81:I81"/>
    <mergeCell ref="J81:K81"/>
    <mergeCell ref="J83:K83"/>
    <mergeCell ref="H84:I84"/>
    <mergeCell ref="J84:K84"/>
    <mergeCell ref="H82:I82"/>
    <mergeCell ref="U96:AD96"/>
    <mergeCell ref="U61:AC61"/>
    <mergeCell ref="H89:I89"/>
    <mergeCell ref="J89:K89"/>
    <mergeCell ref="H90:I90"/>
    <mergeCell ref="J90:K90"/>
    <mergeCell ref="H83:I83"/>
    <mergeCell ref="H85:I85"/>
    <mergeCell ref="J85:K85"/>
    <mergeCell ref="H86:I86"/>
    <mergeCell ref="G13:G16"/>
    <mergeCell ref="H13:J16"/>
    <mergeCell ref="K13:K16"/>
    <mergeCell ref="G18:K21"/>
    <mergeCell ref="AE23:AG32"/>
    <mergeCell ref="Y29:Y32"/>
    <mergeCell ref="Z29:Z32"/>
    <mergeCell ref="AA29:AA32"/>
    <mergeCell ref="AB29:AB32"/>
    <mergeCell ref="AC29:AC32"/>
    <mergeCell ref="G33:H35"/>
    <mergeCell ref="I33:K35"/>
    <mergeCell ref="Y34:AC37"/>
    <mergeCell ref="G36:H38"/>
    <mergeCell ref="Y38:AC40"/>
    <mergeCell ref="G39:H41"/>
    <mergeCell ref="M38:Q40"/>
    <mergeCell ref="S34:W40"/>
    <mergeCell ref="Y33:AC33"/>
    <mergeCell ref="S33:W33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103rd IEEE 802.15 WSN MEETING</v>
      </c>
    </row>
    <row r="2" spans="1:2" ht="15.75">
      <c r="A2" s="7"/>
      <c r="B2" s="9" t="str">
        <f>'WG Agenda'!D3</f>
        <v>Manchester Grand Hyatt</v>
      </c>
    </row>
    <row r="3" spans="1:2" ht="15.75">
      <c r="A3" s="7"/>
      <c r="B3" s="10" t="str">
        <f>'WG Agenda'!D4</f>
        <v>San Diego, California, USA</v>
      </c>
    </row>
    <row r="5" spans="1:2" ht="14.25">
      <c r="A5" s="1"/>
      <c r="B5" s="220" t="s">
        <v>154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190</v>
      </c>
      <c r="C7" s="22">
        <v>0.6666666666666666</v>
      </c>
    </row>
    <row r="8" spans="1:3" ht="12.75">
      <c r="A8" s="1">
        <v>2</v>
      </c>
      <c r="B8" s="1" t="s">
        <v>191</v>
      </c>
      <c r="C8" s="22">
        <v>0.4375</v>
      </c>
    </row>
    <row r="9" spans="1:3" ht="12.75">
      <c r="A9" s="1">
        <v>3</v>
      </c>
      <c r="B9" s="1" t="s">
        <v>192</v>
      </c>
      <c r="C9" s="22">
        <v>0.5625</v>
      </c>
    </row>
    <row r="10" spans="1:3" ht="12.75">
      <c r="A10" s="1"/>
      <c r="B10" s="1"/>
      <c r="C10" s="22"/>
    </row>
    <row r="11" ht="12.75">
      <c r="B11" s="3" t="s">
        <v>57</v>
      </c>
    </row>
    <row r="12" spans="1:2" ht="12.75">
      <c r="A12" s="3"/>
      <c r="B12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5" spans="1:5" ht="12.75">
      <c r="A5" s="1">
        <f>Objectives!$A$7</f>
        <v>1</v>
      </c>
      <c r="B5" s="1" t="str">
        <f>Objectives!B7</f>
        <v>Monday PM2 – Objectives/Agenda/Approve Mins./Review Status/Comment Resolution</v>
      </c>
      <c r="E5" s="18">
        <f>Objectives!C7</f>
        <v>0.6666666666666666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4">E5+TIME(0,D5,0)</f>
        <v>0.6666666666666666</v>
      </c>
    </row>
    <row r="7" spans="1:5" ht="12.75">
      <c r="A7" s="361">
        <f t="shared" si="0"/>
        <v>1.2000000000000002</v>
      </c>
      <c r="B7" s="20" t="s">
        <v>156</v>
      </c>
      <c r="C7" s="21" t="s">
        <v>60</v>
      </c>
      <c r="D7" s="236">
        <v>0</v>
      </c>
      <c r="E7" s="12">
        <f t="shared" si="1"/>
        <v>0.6666666666666666</v>
      </c>
    </row>
    <row r="8" spans="1:5" ht="12.75">
      <c r="A8" s="361">
        <f t="shared" si="0"/>
        <v>1.3000000000000003</v>
      </c>
      <c r="B8" s="20" t="s">
        <v>76</v>
      </c>
      <c r="C8" s="21" t="s">
        <v>85</v>
      </c>
      <c r="D8" s="17">
        <v>5</v>
      </c>
      <c r="E8" s="12">
        <f t="shared" si="1"/>
        <v>0.6666666666666666</v>
      </c>
    </row>
    <row r="9" spans="1:5" ht="12.75">
      <c r="A9" s="361">
        <f t="shared" si="0"/>
        <v>1.4000000000000004</v>
      </c>
      <c r="B9" s="20" t="s">
        <v>155</v>
      </c>
      <c r="C9" s="21" t="s">
        <v>85</v>
      </c>
      <c r="D9" s="17">
        <v>5</v>
      </c>
      <c r="E9" s="12">
        <f t="shared" si="1"/>
        <v>0.6701388888888888</v>
      </c>
    </row>
    <row r="10" spans="1:5" ht="12.75">
      <c r="A10" s="361">
        <f t="shared" si="0"/>
        <v>1.5000000000000004</v>
      </c>
      <c r="B10" s="20" t="s">
        <v>194</v>
      </c>
      <c r="C10" s="16" t="s">
        <v>60</v>
      </c>
      <c r="D10" s="17">
        <v>5</v>
      </c>
      <c r="E10" s="12">
        <f t="shared" si="1"/>
        <v>0.673611111111111</v>
      </c>
    </row>
    <row r="11" spans="1:5" ht="12.75">
      <c r="A11" s="361">
        <f t="shared" si="0"/>
        <v>1.6000000000000005</v>
      </c>
      <c r="B11" s="20" t="s">
        <v>195</v>
      </c>
      <c r="C11" s="21" t="s">
        <v>60</v>
      </c>
      <c r="D11" s="17">
        <v>5</v>
      </c>
      <c r="E11" s="12">
        <f t="shared" si="1"/>
        <v>0.6770833333333333</v>
      </c>
    </row>
    <row r="12" spans="1:5" ht="12.75">
      <c r="A12" s="361">
        <f t="shared" si="0"/>
        <v>1.7000000000000006</v>
      </c>
      <c r="B12" s="20" t="s">
        <v>196</v>
      </c>
      <c r="C12" s="21" t="s">
        <v>169</v>
      </c>
      <c r="D12" s="17">
        <v>10</v>
      </c>
      <c r="E12" s="12">
        <f t="shared" si="1"/>
        <v>0.6805555555555555</v>
      </c>
    </row>
    <row r="13" spans="1:5" ht="12.75">
      <c r="A13" s="361">
        <f t="shared" si="0"/>
        <v>1.8000000000000007</v>
      </c>
      <c r="B13" s="20" t="s">
        <v>170</v>
      </c>
      <c r="C13" s="21" t="s">
        <v>169</v>
      </c>
      <c r="D13" s="17">
        <v>90</v>
      </c>
      <c r="E13" s="12">
        <f t="shared" si="1"/>
        <v>0.6874999999999999</v>
      </c>
    </row>
    <row r="14" spans="1:5" ht="12.75">
      <c r="A14" s="361">
        <f t="shared" si="0"/>
        <v>1.9000000000000008</v>
      </c>
      <c r="B14" s="20" t="s">
        <v>70</v>
      </c>
      <c r="C14" s="21" t="s">
        <v>85</v>
      </c>
      <c r="D14" s="17">
        <v>0</v>
      </c>
      <c r="E14" s="12">
        <f t="shared" si="1"/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5" spans="1:5" ht="12.75">
      <c r="A5" s="1">
        <f>Objectives!$A$8</f>
        <v>2</v>
      </c>
      <c r="B5" s="1" t="str">
        <f>Objectives!$B$8</f>
        <v>Tuesday AM1 – Comment Resolution</v>
      </c>
      <c r="E5" s="367">
        <f>Objectives!$C$8</f>
        <v>0.4375</v>
      </c>
    </row>
    <row r="6" spans="1:5" ht="12.75">
      <c r="A6" s="14">
        <f>A5+0.1</f>
        <v>2.1</v>
      </c>
      <c r="B6" s="15" t="s">
        <v>59</v>
      </c>
      <c r="C6" s="21" t="s">
        <v>85</v>
      </c>
      <c r="D6" s="17">
        <v>0</v>
      </c>
      <c r="E6" s="18">
        <f>E5+TIME(0,D5,0)</f>
        <v>0.4375</v>
      </c>
    </row>
    <row r="7" spans="1:5" ht="12.75">
      <c r="A7" s="361">
        <f>A6+0.1</f>
        <v>2.2</v>
      </c>
      <c r="B7" s="20" t="s">
        <v>156</v>
      </c>
      <c r="C7" s="21" t="s">
        <v>60</v>
      </c>
      <c r="D7" s="236">
        <v>0</v>
      </c>
      <c r="E7" s="18">
        <f>E6+TIME(0,D6,0)</f>
        <v>0.4375</v>
      </c>
    </row>
    <row r="8" spans="1:6" ht="12.75">
      <c r="A8" s="361">
        <f>A7+0.1</f>
        <v>2.3000000000000003</v>
      </c>
      <c r="B8" s="20" t="s">
        <v>76</v>
      </c>
      <c r="C8" s="21" t="s">
        <v>85</v>
      </c>
      <c r="D8" s="17">
        <v>0</v>
      </c>
      <c r="E8" s="18">
        <f>E7+TIME(0,D7,0)</f>
        <v>0.4375</v>
      </c>
      <c r="F8" s="17"/>
    </row>
    <row r="9" spans="1:6" ht="12.75">
      <c r="A9" s="361">
        <f>A8+0.1</f>
        <v>2.4000000000000004</v>
      </c>
      <c r="B9" s="20" t="s">
        <v>170</v>
      </c>
      <c r="C9" s="21" t="s">
        <v>169</v>
      </c>
      <c r="D9" s="17">
        <v>120</v>
      </c>
      <c r="E9" s="18">
        <f>E8+TIME(0,D8,0)</f>
        <v>0.4375</v>
      </c>
      <c r="F9" s="17"/>
    </row>
    <row r="10" spans="1:6" ht="12.75">
      <c r="A10" s="361">
        <f>A9+0.1</f>
        <v>2.5000000000000004</v>
      </c>
      <c r="B10" s="20" t="s">
        <v>70</v>
      </c>
      <c r="C10" s="21" t="s">
        <v>85</v>
      </c>
      <c r="D10" s="17">
        <v>0</v>
      </c>
      <c r="E10" s="18">
        <f>E9+TIME(0,D9,0)</f>
        <v>0.5208333333333334</v>
      </c>
      <c r="F10" s="17"/>
    </row>
    <row r="12" spans="1:5" ht="12.75">
      <c r="A12" s="1">
        <f>Objectives!$A$9</f>
        <v>3</v>
      </c>
      <c r="B12" s="1" t="str">
        <f>Objectives!B9</f>
        <v>Tuesday PM1 – LB Motion/BRC/Timeline/Next Steps</v>
      </c>
      <c r="E12" s="18">
        <f>Objectives!C9</f>
        <v>0.5625</v>
      </c>
    </row>
    <row r="13" spans="1:5" ht="12.75">
      <c r="A13" s="14">
        <f aca="true" t="shared" si="0" ref="A13:A21">A12+0.1</f>
        <v>3.1</v>
      </c>
      <c r="B13" s="15" t="s">
        <v>59</v>
      </c>
      <c r="C13" s="21" t="s">
        <v>85</v>
      </c>
      <c r="D13" s="17">
        <v>0</v>
      </c>
      <c r="E13" s="18">
        <f aca="true" t="shared" si="1" ref="E13:E21">E12+TIME(0,D12,0)</f>
        <v>0.5625</v>
      </c>
    </row>
    <row r="14" spans="1:5" ht="12.75">
      <c r="A14" s="361">
        <f t="shared" si="0"/>
        <v>3.2</v>
      </c>
      <c r="B14" s="20" t="s">
        <v>76</v>
      </c>
      <c r="C14" s="21" t="s">
        <v>85</v>
      </c>
      <c r="D14" s="17">
        <v>0</v>
      </c>
      <c r="E14" s="18">
        <f t="shared" si="1"/>
        <v>0.5625</v>
      </c>
    </row>
    <row r="15" spans="1:5" ht="12.75">
      <c r="A15" s="361">
        <f t="shared" si="0"/>
        <v>3.3000000000000003</v>
      </c>
      <c r="B15" s="20" t="s">
        <v>170</v>
      </c>
      <c r="C15" s="21" t="s">
        <v>169</v>
      </c>
      <c r="D15" s="17">
        <v>70</v>
      </c>
      <c r="E15" s="18">
        <f t="shared" si="1"/>
        <v>0.5625</v>
      </c>
    </row>
    <row r="16" spans="1:5" ht="12.75">
      <c r="A16" s="361">
        <f t="shared" si="0"/>
        <v>3.4000000000000004</v>
      </c>
      <c r="B16" s="319" t="s">
        <v>171</v>
      </c>
      <c r="C16" s="21" t="s">
        <v>60</v>
      </c>
      <c r="D16" s="17">
        <v>10</v>
      </c>
      <c r="E16" s="18">
        <f t="shared" si="1"/>
        <v>0.6111111111111112</v>
      </c>
    </row>
    <row r="17" spans="1:5" ht="12.75">
      <c r="A17" s="361">
        <f t="shared" si="0"/>
        <v>3.5000000000000004</v>
      </c>
      <c r="B17" s="319" t="s">
        <v>193</v>
      </c>
      <c r="C17" s="316" t="s">
        <v>85</v>
      </c>
      <c r="D17" s="317">
        <v>10</v>
      </c>
      <c r="E17" s="18">
        <f t="shared" si="1"/>
        <v>0.6180555555555556</v>
      </c>
    </row>
    <row r="18" spans="1:5" ht="12.75">
      <c r="A18" s="361">
        <f t="shared" si="0"/>
        <v>3.6000000000000005</v>
      </c>
      <c r="B18" s="319" t="s">
        <v>157</v>
      </c>
      <c r="C18" s="316" t="s">
        <v>85</v>
      </c>
      <c r="D18" s="317">
        <v>10</v>
      </c>
      <c r="E18" s="18">
        <f t="shared" si="1"/>
        <v>0.625</v>
      </c>
    </row>
    <row r="19" spans="1:5" ht="12.75">
      <c r="A19" s="361">
        <f t="shared" si="0"/>
        <v>3.7000000000000006</v>
      </c>
      <c r="B19" s="319" t="s">
        <v>158</v>
      </c>
      <c r="C19" s="316" t="s">
        <v>85</v>
      </c>
      <c r="D19" s="317">
        <v>10</v>
      </c>
      <c r="E19" s="18">
        <f t="shared" si="1"/>
        <v>0.6319444444444444</v>
      </c>
    </row>
    <row r="20" spans="1:5" ht="12.75">
      <c r="A20" s="361">
        <f t="shared" si="0"/>
        <v>3.8000000000000007</v>
      </c>
      <c r="B20" s="319" t="s">
        <v>159</v>
      </c>
      <c r="C20" s="316" t="s">
        <v>85</v>
      </c>
      <c r="D20" s="317">
        <v>10</v>
      </c>
      <c r="E20" s="18">
        <f t="shared" si="1"/>
        <v>0.6388888888888888</v>
      </c>
    </row>
    <row r="21" spans="1:5" ht="12.75">
      <c r="A21" s="361">
        <f t="shared" si="0"/>
        <v>3.900000000000001</v>
      </c>
      <c r="B21" s="20" t="s">
        <v>161</v>
      </c>
      <c r="C21" s="21" t="s">
        <v>85</v>
      </c>
      <c r="D21" s="17"/>
      <c r="E21" s="18">
        <f t="shared" si="1"/>
        <v>0.6458333333333333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56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4" spans="1:5" ht="12.75">
      <c r="A4" s="315"/>
      <c r="B4" s="319"/>
      <c r="C4" s="316"/>
      <c r="D4" s="317"/>
      <c r="E4" s="318"/>
    </row>
    <row r="15" ht="12.75">
      <c r="B15" s="319"/>
    </row>
    <row r="16" ht="12.75">
      <c r="B16" s="319"/>
    </row>
    <row r="17" ht="12.75">
      <c r="B17" s="319"/>
    </row>
    <row r="18" ht="12.75">
      <c r="B18" s="3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2016-06-19T18:38:40Z</dcterms:modified>
  <cp:category/>
  <cp:version/>
  <cp:contentType/>
  <cp:contentStatus/>
</cp:coreProperties>
</file>