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20" windowHeight="13185" tabRatio="412" activeTab="1"/>
  </bookViews>
  <sheets>
    <sheet name="IEEE_Cover" sheetId="1" r:id="rId1"/>
    <sheet name="Comments" sheetId="2" r:id="rId2"/>
  </sheets>
  <definedNames/>
  <calcPr fullCalcOnLoad="1"/>
</workbook>
</file>

<file path=xl/sharedStrings.xml><?xml version="1.0" encoding="utf-8"?>
<sst xmlns="http://schemas.openxmlformats.org/spreadsheetml/2006/main" count="972" uniqueCount="301">
  <si>
    <t>January 2016</t>
  </si>
  <si>
    <t>P802-15_Comment_Entry_Form.xls</t>
  </si>
  <si>
    <t>IEEE P802.15</t>
  </si>
  <si>
    <t>Wireless Personal Area Networks</t>
  </si>
  <si>
    <t>Project</t>
  </si>
  <si>
    <t>IEEE P802.15 Working Group for Wireless Personal Area Networks (WPANs)</t>
  </si>
  <si>
    <t>Title</t>
  </si>
  <si>
    <t>802.15 Letter Ballot Comment Submission</t>
  </si>
  <si>
    <t>Date Submitted</t>
  </si>
  <si>
    <t>Thursday, January 21, 2016</t>
  </si>
  <si>
    <t>Source</t>
  </si>
  <si>
    <t>Rick Alfvin</t>
  </si>
  <si>
    <t>Voice: 585-781-0952</t>
  </si>
  <si>
    <t>Verilan, Inc.</t>
  </si>
  <si>
    <t>Portland, OR 97225</t>
  </si>
  <si>
    <t>E-mail: alfvin@ieee.org</t>
  </si>
  <si>
    <t>Re:</t>
  </si>
  <si>
    <t>Abstract</t>
  </si>
  <si>
    <t>Comments for Letter Ballot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</si>
  <si>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</si>
  <si>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</si>
  <si>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</si>
  <si>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</si>
  <si>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</si>
  <si>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</si>
  <si>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</si>
  <si>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</si>
  <si>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</si>
  <si>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</si>
  <si>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</si>
  <si>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</si>
  <si>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</si>
  <si>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</si>
  <si>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Tero Kivinen</t>
  </si>
  <si>
    <t>INSIDE Secure</t>
  </si>
  <si>
    <t>6.4.11a</t>
  </si>
  <si>
    <t>The table is in the document twice. The first table also has error in the header, where the bits should be b9, b10, b11, not b9, b11, b1.</t>
  </si>
  <si>
    <t>Remove other table, and fix the header if first table is preserved.</t>
  </si>
  <si>
    <t>E</t>
  </si>
  <si>
    <t>No</t>
  </si>
  <si>
    <t xml:space="preserve">In figure 6-88d the SC 16-QAM supported is marked as being bit b23, but in the figure 6-88b bit b23 is Pilot Symbol Capable, and SC Supported MCS bits are b24-26 not b23-25. It is bad idea to include the bit numbers twice in the different tables. </t>
  </si>
  <si>
    <t>As these are not numbers in some bits in the main structure, remove the figure 6-88d and change the bits b24-26 in figure 6-88b so that it will list those fields directly, i.e.i, change b24 in 6-88b to say “SC 16-QAM supported”, b25 to say “SC 64-QAM supported” etc. Same for bits b21-b22, and b28-30.</t>
  </si>
  <si>
    <t xml:space="preserve">The figure header 6-88b is here, but the figure is on the next table. </t>
  </si>
  <si>
    <t>Fix the formatting</t>
  </si>
  <si>
    <t>The table has heavy borders instead of normal thin borders. Fix this (and other tables in this subsection) to have proper border and grid lines.</t>
  </si>
  <si>
    <t>Fix formatting.</t>
  </si>
  <si>
    <t xml:space="preserve">Repeating same information, i.e., bit numbers both in the table 6-17c and figure 6-88b is bad idea. </t>
  </si>
  <si>
    <t>In my previous comment I suggested starting the bit numbers from 0 for each subfield, i.e., each table later would just say b0, b1 etc and the bit numbers there would be relative to the start of subfield, not start of the IE. Other option would be to change the table to use integers, and explicitly say, i.e., change the text to say that LLPS Extend field is encoded as integer, and change the table 6-17c as follows:
Value             LLPS Extend
0                   0.1 ms
1                   1 ms
2                   10 ms
3                   Reserved
Same for tables 6-17d, 6-17e, 6-17f, 6-17c, 6-17d etc. I still think repeating same bit numbers twice (or in this case 4 times, as the format of the HRCP PPC Capability, HRCP DEV Capabitlity and HRCP Pair Capability headers match, even when it is not explicitly stated anywhere.</t>
  </si>
  <si>
    <t>Extra Figure 6-88f header here. No idea where the figure itself is. Perhaps it is the extra table on next page.</t>
  </si>
  <si>
    <t>Table header incorrect, there is Table 6-17e already in the top of the page, and I assume this is table 6-17f, not table 16-17f.</t>
  </si>
  <si>
    <t>Duplicate table  6-17c</t>
  </si>
  <si>
    <t>Remove duplicate table.</t>
  </si>
  <si>
    <t>Duplicate table 6-17d</t>
  </si>
  <si>
    <t>Extra figure 6-88i header, or at least figure itself is somewhere else</t>
  </si>
  <si>
    <t>Figure 6-88c caption and figure are on different pages.</t>
  </si>
  <si>
    <t>Typo</t>
  </si>
  <si>
    <t>Change “Chanel” with “Channel”</t>
  </si>
  <si>
    <t>Change “Chanel Bondig” with “Channel Bonding”</t>
  </si>
  <si>
    <t>6.4.11c</t>
  </si>
  <si>
    <t>6.4.37</t>
  </si>
  <si>
    <t>Figure 6-126b is too wide.</t>
  </si>
  <si>
    <t>Any reason this text is red?</t>
  </si>
  <si>
    <t>6.4.11b</t>
  </si>
  <si>
    <t xml:space="preserve">I assume this IE is supposed to match the HRCP PNC Capability IE format, but this is not stated anywhere. It seems to match it now, except some fields are reserved. How about just refer back to the figure 6-88b, and say that following fields are Reserved: LLPS Allow, LLPS Interval, LLPS Start, LLPS Extend. </t>
  </si>
  <si>
    <r>
      <t>Why is there so many reserved bits in the middle of the IE? Is this some kind of backwards compatibility issue? Also the 2</t>
    </r>
    <r>
      <rPr>
        <vertAlign val="superscript"/>
        <sz val="10"/>
        <rFont val="Arial"/>
        <family val="2"/>
      </rPr>
      <t>nd</t>
    </r>
    <r>
      <rPr>
        <sz val="10"/>
        <rFont val="Arial"/>
        <family val="2"/>
      </rPr>
      <t xml:space="preserve"> octet is already all LLPS related fields, so perhaps just rename it LLPS control in the main IE, and make separate subsection for it. Perhaps there is other similar related fields that could be grouped. It is now hard to understand and read.</t>
    </r>
  </si>
  <si>
    <t>5.3.5</t>
  </si>
  <si>
    <t>What is HRCP DEV Capability element? Such element is not defined in the 6.4.11b, which defines an information element for transmitting HRCP DEV capabilities, but this information element is not really suitable for the MLME call. Also I would assume that DEV capabilities are mostly static, so they should rather be configured in the PIB than in the MLME-ASSOCIATE call. I would assume that capabilities do not change so often.</t>
  </si>
  <si>
    <t>Remove the HRCP DEV capabilities, and add that information to the PIB so MAC can format that HRCP DEV Capabilities IE by itself.</t>
  </si>
  <si>
    <t>T</t>
  </si>
  <si>
    <t>Yes</t>
  </si>
  <si>
    <t>Again HRCP pair Capability element is not defined element in the 6.4.11c. It would be better to return the information that upper layer really needs separately. On the other hand how much of these capabilities the upper layer really needs? I would assume the MAC should process the IE and handle the parameters themselves. If these IEs are really need for the upper layer, it would be better to add generic IE passing, just like the 802.15.4 did in the last revision, i.e., pass all IEs to upper layer too.</t>
  </si>
  <si>
    <t>Remove the HRCP pair capability entry, and replace it with either generic method of passing IEs to upper layer, or only pass those fields which are really needed by upper layer to it, and let MAC handle rest. Most likely everything in the IE is already something that is processed by MAC, and there is no need for upper layer to know anything about that IE.</t>
  </si>
  <si>
    <t>This add to table 6 the MAC-HRCP-DATA request and confirm, but there is no such sections 5.5.7 and 5.5.8 in the specification at all. Is it expected that there is separate MAC-HRCP-DATA.request and .confirm to send data out or not? And why there is no MAC-HRCP-DATA.indication?</t>
  </si>
  <si>
    <t>Either add section 5.5.7 and 5.5.8 or remove the reference to the MAC-HRCP-DATA</t>
  </si>
  <si>
    <t>6.3.3a.1</t>
  </si>
  <si>
    <t>The table 39 (Valid frame type values) in the 802.15.3 is Table 6-1. Globally replace Table 39 with Table 6-1.</t>
  </si>
  <si>
    <t>Fix table numbers</t>
  </si>
  <si>
    <t>The table 40 (Valid ACK policy field type values) in the 802.15.3 is Table 6-2. Globally replace Table 40 with Table 6-2.</t>
  </si>
  <si>
    <t>6.3.4a.2</t>
  </si>
  <si>
    <t xml:space="preserve">Now when we have only one SFC per aggregated data, but inside the aggregated data we have multiple FCS and Integrity code fields, it is possible that one of those subframe checks fail. What shall we do with the rest of the subframes. We could try to continue processing them, but we need to keep incrementing SFC for each FAILED subframe too, as otherwise the integrity check always fails. </t>
  </si>
  <si>
    <t xml:space="preserve">Add text somewhere explaining what to do for the rest of the subframes, when one of the subframe integrity code or FCS fail. Section 7.9 might be good candidate for the text too, i.e., sender will increment SFC for each frames it sends, and recipient ignores every subframe after the first error. 
</t>
  </si>
  <si>
    <t>There is text and tables under the figure here. For example the table 6-17a and 6-16b and the text describing some of the fields is under the figure.</t>
  </si>
  <si>
    <t>This figure here looks more like the body text, not figure 6-88f...</t>
  </si>
  <si>
    <t>This text talking about the LLPS Allow field is not first time LLPS is used, but this text should be moved earlier before description of other LLPS fields.</t>
  </si>
  <si>
    <t>Actually this identical text is already in the page 34 line 64, so this paragraph here can just be removed.</t>
  </si>
  <si>
    <t>This is also duplicate paragraph from page 35 line 1.</t>
  </si>
  <si>
    <t>Remove duplicate paragraph. Actually there seems to be even more duplicated text. Verify that there is no more duplicate text.</t>
  </si>
  <si>
    <t>There is two identically named fields “Number of MIMO Array Training” in this figure, bits b4-7 and b8-12.</t>
  </si>
  <si>
    <t>Remove duplicate, and renumber bits as needed.</t>
  </si>
  <si>
    <t>6.4.38</t>
  </si>
  <si>
    <t>How is this Higher Layer Protocol Information IE related to the MAC layer changes to enable close proximity, high rate communications from the PAR? How is this different from AS IE?</t>
  </si>
  <si>
    <t>Is this IE possible with current PAR? Does the current PAR need to be extended to allow this?</t>
  </si>
  <si>
    <t xml:space="preserve">The Figure 6-3 is in the PDF index. Same is true for other figures in that section. </t>
  </si>
  <si>
    <t>Fix the PDF index.</t>
  </si>
  <si>
    <t xml:space="preserve">The only reference I can find for MAC Subheader in the 802.15.3 is 6.2.8.1.1 figure 6-12, but it is 5 octets long, not 4. </t>
  </si>
  <si>
    <t>Where it the 4 octet MAC subheader used in this version defined? What is in it, and if it is not same as base spec (which is 5 octets long), different name will be needed.</t>
  </si>
  <si>
    <t>The integrity code is not defined in the 6.2.7.6 that is for FCS, I assume this is supposed to mean 6.2.7.5.</t>
  </si>
  <si>
    <t>Fix the reference</t>
  </si>
  <si>
    <t>FCS is defined in 6.2.7.6 not in 6.2.7</t>
  </si>
  <si>
    <t>6.5.1.1</t>
  </si>
  <si>
    <t xml:space="preserve">If the Association Request command payload is different for pairnet, how does the PNC know which format is used? i.e., when it receives a association request frame, it does not know whether it needs to be parsed as normal association request payload or as different form for HRCP. </t>
  </si>
  <si>
    <t>Make sure the association request command can be parsed regardless which format is used.</t>
  </si>
  <si>
    <t>6.5.9.6</t>
  </si>
  <si>
    <t xml:space="preserve">L2 is not defined. </t>
  </si>
  <si>
    <t>Define L2 length value, or simply say variable there, as its length can be seen from the figure 6-170e length.</t>
  </si>
  <si>
    <t>8.1.7</t>
  </si>
  <si>
    <t>The last SFC received needs to be defined so it is only after the integrity check has passed, the last SFC is stored. I do not remember what is the definition of “received” here, but in some other standards it was just defined so that it passes the FCS check, and no other checks are needed.</t>
  </si>
  <si>
    <t>Add text explaining that last SFC received is only updated after successfully verifying the integrity code. This could also be in the section 8.3.7 last paragraph.</t>
  </si>
  <si>
    <t>9a.2.2</t>
  </si>
  <si>
    <t xml:space="preserve">Time Token field is no longer used when using HRCP devices. Only SFC is used. </t>
  </si>
  <si>
    <t>Remove reference to the Time Token field.</t>
  </si>
  <si>
    <t>9a.2.4</t>
  </si>
  <si>
    <t>Replace “theDEV” with “the DEV”.</t>
  </si>
  <si>
    <t>Replace “DEVaddress” with “DEV address”</t>
  </si>
  <si>
    <t>9a.3.2</t>
  </si>
  <si>
    <t>Formatting error with Figure 9a-3Figure9a-2.</t>
  </si>
  <si>
    <t>Replace with “Figure 9a-2”</t>
  </si>
  <si>
    <t>Formatting error with Figure 9a-4Figure9a-3.</t>
  </si>
  <si>
    <t>Replace with “Figure 9a-3”</t>
  </si>
  <si>
    <t>Formatting error with Figure 9a-5Figure9a-4.</t>
  </si>
  <si>
    <t>Replace with “Figure 9a-4”</t>
  </si>
  <si>
    <t>9a.4.2</t>
  </si>
  <si>
    <t>Space missing between number and title</t>
  </si>
  <si>
    <t xml:space="preserve"> same is true for all 9a4.* sub sections.</t>
  </si>
  <si>
    <t>Formatting error with Figure 9a-6Figure9a-5.</t>
  </si>
  <si>
    <t>Replace with “Figure 9a-5”</t>
  </si>
  <si>
    <t>Formatting error with Figure 9a-7Figure9a-8.</t>
  </si>
  <si>
    <t>Replace with “Figure 9a-6”</t>
  </si>
  <si>
    <t>C.3.2</t>
  </si>
  <si>
    <t>Why is there reference to the Time Token in this section. I think only SFC is used anymore.</t>
  </si>
  <si>
    <t>Remove “6 octet time token is used in HRCP”.</t>
  </si>
  <si>
    <t>Must Be Satisfied?</t>
  </si>
  <si>
    <t>CID</t>
  </si>
  <si>
    <t>Need to make various remaining editorial changes</t>
  </si>
  <si>
    <t>E -&gt; T</t>
  </si>
  <si>
    <t>Andrew Estrada</t>
  </si>
  <si>
    <t>Sony</t>
  </si>
  <si>
    <t>11a.1</t>
  </si>
  <si>
    <t>11a.2</t>
  </si>
  <si>
    <t xml:space="preserve">Transmit Mask should be relaxed if considering use case and transmit power </t>
  </si>
  <si>
    <t>7.8.3</t>
  </si>
  <si>
    <t>Figure 7-54a is not updated</t>
  </si>
  <si>
    <t>Use figure in DCN 284</t>
  </si>
  <si>
    <t>Figure 7-54b is not updated</t>
  </si>
  <si>
    <t>6.4.1</t>
  </si>
  <si>
    <t>Add line</t>
  </si>
  <si>
    <t>Position of Figure 6-88b is wrong</t>
  </si>
  <si>
    <t>move figure from P35 to 34</t>
  </si>
  <si>
    <t>To achieve fast connection setup completion, it is recommended to process Higher Layer Protoccol Information IE prior to other IEs.</t>
  </si>
  <si>
    <t>Left end of Figure 6-126b runs off the page.</t>
  </si>
  <si>
    <t>Reduce the width of this figure.</t>
  </si>
  <si>
    <t>In the first column of Table 6-21a, 
"Bits: b3–b14" should be "Bits: b13–b14", as proposed in 15-16-0325r01.</t>
  </si>
  <si>
    <t>As commented.</t>
  </si>
  <si>
    <t>11a.2.8.3</t>
  </si>
  <si>
    <t>"Table 11a-11" should be "Figure 11a-11".</t>
  </si>
  <si>
    <t>"of" should be inserted between "array" and "HRCP PNC".</t>
  </si>
  <si>
    <t>This line should not be bulletized because this description is not information which is comprised in the command.</t>
  </si>
  <si>
    <t>Paragraphs should be left-aligned.</t>
  </si>
  <si>
    <t>"that" should be inserted between "commands" and "are" to be clearer.</t>
  </si>
  <si>
    <t>Figure 11a-11 is vanished.</t>
  </si>
  <si>
    <r>
      <t>Insert the figure that was presented in 15-16-0</t>
    </r>
    <r>
      <rPr>
        <sz val="10"/>
        <rFont val="Arial"/>
        <family val="2"/>
      </rPr>
      <t>188r02</t>
    </r>
    <r>
      <rPr>
        <sz val="10"/>
        <rFont val="Arial"/>
        <family val="2"/>
      </rPr>
      <t>.</t>
    </r>
  </si>
  <si>
    <t>11a.2.8.5</t>
  </si>
  <si>
    <t>Period required.</t>
  </si>
  <si>
    <t>11a.2.8.5.3</t>
  </si>
  <si>
    <t>Title of this subclause is "CES for frequency domain channel estimation", as presented in 15-16-0325r01.</t>
  </si>
  <si>
    <t>Unnecessary question marks.</t>
  </si>
  <si>
    <t>Remove them.</t>
  </si>
  <si>
    <t>There is an editor's note.</t>
  </si>
  <si>
    <t>Remove this.</t>
  </si>
  <si>
    <t>Define method to send MCS info to the upper layer or set MCS from the upper layer.</t>
  </si>
  <si>
    <t>n/a</t>
  </si>
  <si>
    <t>Identify the items and make corrections</t>
  </si>
  <si>
    <t>5.3.5.4</t>
  </si>
  <si>
    <t>(revisit LB CID 32) Need to specify selected DEV unambiguously.</t>
  </si>
  <si>
    <t>As described in slide 12 of DCN 0276-01
Change 5.3.5.6 to 5.3.5.4</t>
  </si>
  <si>
    <t>7.3a.1</t>
  </si>
  <si>
    <t>(revisit LB CID 27) Clarification of Association steps and the role of Stk-ACK (transition from asynchronous to synchronous phase)</t>
  </si>
  <si>
    <t>As described in DCN 0346-00
Update Figures 7-20b, 7-20c, 7-20d</t>
  </si>
  <si>
    <t xml:space="preserve">Figure11a.1. Transmit Mask should be relaxed if considering use case and transmit power </t>
  </si>
  <si>
    <t>Revise Channel Mask</t>
  </si>
  <si>
    <t>Bottom line of Table 6-13b is deleted.</t>
  </si>
  <si>
    <t>Insert following note after line 31.
"Note: It is recommened to process Higher Layer Protoccol Information IE prior to other IEs to achieve fast connection setup."</t>
  </si>
  <si>
    <t>HRCP pair capability is obsolete</t>
  </si>
  <si>
    <t xml:space="preserve">Change "HRCP pair capability" to "HRCP operation parameter" </t>
  </si>
  <si>
    <t>5.3.5.2</t>
  </si>
  <si>
    <t>Caption of Figure 6-13a is wrong</t>
  </si>
  <si>
    <t xml:space="preserve">Change "Es for HRCP" to "IEs for HRCP" </t>
  </si>
  <si>
    <t>There are many duplicate texts and misplaced figures or tables.</t>
  </si>
  <si>
    <t>Correct them as described in the document 15/338r0</t>
  </si>
  <si>
    <t>The instruction, "Replace text and tables after Figure 6-88b as follows", is not required.</t>
  </si>
  <si>
    <t>Delete the instruction</t>
  </si>
  <si>
    <t>The instruction, "Replace text and tables after Figure 6-88i as follows", is not required.</t>
  </si>
  <si>
    <t>pair capability is obsolete</t>
  </si>
  <si>
    <t>Change "pair capability" to "HRCP operation parameter" at the figure caption</t>
  </si>
  <si>
    <t>The instruction, "Replace text and tables after Figure 6-88k as follows", is not required.</t>
  </si>
  <si>
    <t>multiple</t>
  </si>
  <si>
    <t>PNPP is not necessary</t>
  </si>
  <si>
    <t xml:space="preserve">Restore paragraph 4.1 to the original "What is a piconet?" Remove any use of PNPP. Where necessary, just use the phrase piconet and pairnet. </t>
  </si>
  <si>
    <t>E</t>
  </si>
  <si>
    <t>E</t>
  </si>
  <si>
    <t>6.4.11b</t>
  </si>
  <si>
    <t>6.4.11c</t>
  </si>
  <si>
    <t>Jae Seung Lee</t>
  </si>
  <si>
    <t>ETRI</t>
  </si>
  <si>
    <t>4.3.5</t>
  </si>
  <si>
    <t>Typo</t>
  </si>
  <si>
    <t>Remove " in front of "with the ~"</t>
  </si>
  <si>
    <t>E</t>
  </si>
  <si>
    <t>No</t>
  </si>
  <si>
    <t>Jae Seung Lee</t>
  </si>
  <si>
    <t>ETRI</t>
  </si>
  <si>
    <t>4.3.5</t>
  </si>
  <si>
    <t>Typo</t>
  </si>
  <si>
    <t>The symmetric key --&gt; the symmetric key</t>
  </si>
  <si>
    <t>The sentence is an amendment to the baseline, but there is no underline.</t>
  </si>
  <si>
    <t>Add underline to the modified part.</t>
  </si>
  <si>
    <t>4.3.6</t>
  </si>
  <si>
    <t>The Superframe duration should be cleary described for unassociated phase and associated phase.</t>
  </si>
  <si>
    <t>Add description on the superframe duration to a) Unassociated Phase and b) Associated Phase.</t>
  </si>
  <si>
    <t>T</t>
  </si>
  <si>
    <t>4.5a.2</t>
  </si>
  <si>
    <t>It is better to provide an example of transmitting the dual beacon.</t>
  </si>
  <si>
    <t>Add an example of transmitting the dual beacon.</t>
  </si>
  <si>
    <t>6.2.7.2</t>
  </si>
  <si>
    <t>Change P2Plink group date key to Pairnet group data key</t>
  </si>
  <si>
    <t>6.3.1.1a</t>
  </si>
  <si>
    <t>Add description on the Superframe duration for unassociated phase and associated phase.</t>
  </si>
  <si>
    <t>6.3.4a.1</t>
  </si>
  <si>
    <t>Padding shoud be added to the figure 6-58e</t>
  </si>
  <si>
    <t>Add padding to the figure.</t>
  </si>
  <si>
    <t>6.4.11c</t>
  </si>
  <si>
    <t>6.5.9.1</t>
  </si>
  <si>
    <t>P2Plink --&gt; Pairnet</t>
  </si>
  <si>
    <t>8.3.5</t>
  </si>
  <si>
    <t>Add underline to the modified part.</t>
  </si>
  <si>
    <t>9a.3.1</t>
  </si>
  <si>
    <t>subscript "a" missed.</t>
  </si>
  <si>
    <t>Add subscript "a".</t>
  </si>
  <si>
    <t>9a.3.2</t>
  </si>
  <si>
    <t>Globally fix the figure number in the security subclause</t>
  </si>
  <si>
    <t>Globally fix the figure number in the security subclause.</t>
  </si>
  <si>
    <t>11a.3.3.1</t>
  </si>
  <si>
    <t>The figure is broken.</t>
  </si>
  <si>
    <t>Import the figure from the previous draft correctly.</t>
  </si>
  <si>
    <t>Check the consistency with the latest baseline.</t>
  </si>
  <si>
    <t>6.3.1.2a</t>
  </si>
  <si>
    <t>Chane "P2P synchronization parameters" to "Pairnet Synchronization Parameters". Change the field in the other sub-clauses, too. (Clause 9a.3.2, etc.)</t>
  </si>
  <si>
    <t>Modify Claase 8 to reflect the changes in the latest baseline</t>
  </si>
  <si>
    <t>POerationParameter --&gt; HRCP OperationParameter</t>
  </si>
  <si>
    <t>Resolution</t>
  </si>
  <si>
    <t>Resolution details</t>
  </si>
  <si>
    <t>Owner</t>
  </si>
  <si>
    <t>Revised</t>
  </si>
  <si>
    <t xml:space="preserve">Part 1 (instruction to the editor): In the Type column of the table, change "element" to "IE". 
Part 2: Within the HRCP DEV Capabilities IE, some fields are static as observed by the commenter, but some fields may change between sessions depending on the application. Therefore, the IE as a whole should be passed as an MLME parameter. This IE is intended to be pushed down the DEV MAC, transmitted as part of the association request, and pushed up to the PNC upper layer. </t>
  </si>
  <si>
    <t xml:space="preserve">Part 1 (instruction to the editor): Correct the name to "HRCP OperationParameter IE".
Part 2: This IE is intended to be determined by the PNC upper layer, pushed down to the PNC MAC, transmitted as part of the association response, and then pushed back up from the DEV MAC to the DEV upper layer. Since some of the fields may change depending on the session and the application, it should be shared exposed to the upper layer. </t>
  </si>
  <si>
    <t>Accepted</t>
  </si>
  <si>
    <t>Add sections 5.5.7 and 5.5.8 as provided in document # 0276r1</t>
  </si>
  <si>
    <t>Lee</t>
  </si>
  <si>
    <t xml:space="preserve">Editor: Merge two fields labeled "Number of MIMO Array Training" into a single field. Change bit numbering of the merged field to b4-b12. </t>
  </si>
  <si>
    <t>Rejected</t>
  </si>
  <si>
    <t xml:space="preserve">The PAR identifies the need to transfer large files in 250 ms, including setup and tear down. This IE is intended to allow sharing of the protocol information as early as possible to facilitate such a fast association and file transfer. </t>
  </si>
  <si>
    <t>Togashi</t>
  </si>
  <si>
    <t xml:space="preserve">Updated DCN 0346-01. TBD. Need to describe fully the HRCP PNC required behavior to send Stk-ACK, SN, and/or Data. </t>
  </si>
  <si>
    <t>Akiyama will draft the new table
Togashi will incorporate the changes</t>
  </si>
  <si>
    <t>Updated DCN 0276-02. TBD. May need to rename PNPCAddress to HRCP PNC Address.</t>
  </si>
  <si>
    <t>Editor instruction: Change name of MAC Subheader to "HRCP MAC Subheader" in the .3e spec. Correct reference on page 27, line 59 to 6.3.4a.1.</t>
  </si>
  <si>
    <t>Count T's</t>
  </si>
  <si>
    <t>Count E's</t>
  </si>
  <si>
    <t># comments</t>
  </si>
  <si>
    <t xml:space="preserve">Instructions to the editor: Line 11 - 17 should refer to Fig 6-126. Line 17 should read "Association Request command Payload field format for piconet". Lines 19 - 30 should refer to Fig 6-126a". 
Regarding the main issue of the comment, it is rejected because the "protocol version" field in the MAC header is populated with a value that corresponds to the pairnet protocol. The non-HRCP PNC should ignore commands from HRCP DEVs. </t>
  </si>
  <si>
    <t>Instruction to editor: Add sentence to line 17: "L2 is equal to Nar."</t>
  </si>
  <si>
    <t>Instruction to editor: Change header text from "CES for M = 2,4" to "CES for frequency domain channel estimation"</t>
  </si>
  <si>
    <t>TBD</t>
  </si>
  <si>
    <t>Kondou</t>
  </si>
  <si>
    <t>Instruction to editor: Insert following note after line 31.
"Note: It is recommended to process the Higher Layer Protoccol Information IE prior to other IEs to achieve fast connection setup."</t>
  </si>
  <si>
    <t>Togashi and Kondou</t>
  </si>
  <si>
    <t>Instruction to editor: make sure reference to "Table 39" and "Table 40" are corrected to the right references.</t>
  </si>
  <si>
    <t>Instruction to editor: See CID 1080</t>
  </si>
  <si>
    <t xml:space="preserve">Instruction to editor: Delete duplicates lines 24 - 29. </t>
  </si>
  <si>
    <t xml:space="preserve">Instruction to editor: Change "HRCP pair capability" to "HRCP Operation Parameters" throughout the spec when referring to this IE. Also make sure "OperationParameter" is changed to "Operation Parameters". </t>
  </si>
  <si>
    <t>See DCN 0414r1</t>
  </si>
  <si>
    <t>Lee and Togashi</t>
  </si>
  <si>
    <t>See DCN 0413r1</t>
  </si>
  <si>
    <t>Instruction to editor: Change to "HRCP Operation Parameters"</t>
  </si>
  <si>
    <t>Instruction to editor: Change "HRCP pair capability" to "HRCP Operation Parameters IE"</t>
  </si>
  <si>
    <t xml:space="preserve">Instruction to editor: Remove extra quotation mark. </t>
  </si>
  <si>
    <t>Instruction to the editor: On line 1, underline the phrase "For non-HRCP,". Also underline the last sentence in this paragraph, "For HRCP, GCM (Galois/Counter Mode) mode of the AES-128 is used."</t>
  </si>
  <si>
    <t>"The" should not be capitalized</t>
  </si>
  <si>
    <t>Instruction to editor: Change "P2Plink" to "pairnet".</t>
  </si>
  <si>
    <t>Instruction to editor: Change "POperationParameter" to "Operation Parameters"</t>
  </si>
  <si>
    <t>Instruction to the editor: On line 1, underline the phrase "non-HRCP". Also underline the last sentence in this paragraph, "An HRCP DEV shall send only frames that have increasing SFCs for a single key corresponds to the SECID indicated in the transmitted frames"</t>
  </si>
  <si>
    <t xml:space="preserve">TBD: add instructions for footnote. Use same style as baseline. For example, page 350 table footnotes and references. </t>
  </si>
  <si>
    <t>See DCN 0338r2</t>
  </si>
  <si>
    <t>instruction for editor: Leave Figure 6-88b as is. Change top row of Figure 6-88d from "Bits: b23", "b24", and "b25" to "Bits: b0", "b1", and "b2". See DCN 0338r2</t>
  </si>
  <si>
    <t>Instruction to editor: Follow the first suggested resolution. State the actual bit numbers only once. In subsequent tables or figures that describe an individual subfield, start bit numbers from b0, indicating the bit number relative to that subfield. 
In addition, apply this same practice throughout the spec. See DCN 0338r2</t>
  </si>
  <si>
    <t>Instructions to the editor: 
Page 40 line 58, change "Figure 6-88i" to "Figure 6-88b, with the LLPS control bits changed to reserved". 
Delete Figure 6-88i. 
In Figure 6-88b, merge all LLPS bits into a single subfield called "LLPS Control".
Add a new Figure that further details the LLPS Control subfield into smaller subfields called LLPS Allow, LLPS Interval, LLPS Start, and LLPS Extend. See DCN 0338r2</t>
  </si>
  <si>
    <t>Instruction to editor: Change "Pair Capability field" to "HRCP Operation Parameters field format" See DCN 0338r2.
Note: make sure other captions are consistent.</t>
  </si>
  <si>
    <t>Editor: Incorporate text as proposed in document 15-16-0395-r01. Useful for SC PHY. Also need to add a new table listing HRCP MLME primitives similar to table 5-3 in the baseline spec. Not needed for OOK. See DCN 0400r2</t>
  </si>
  <si>
    <t>Make no changes to Clause 4.1 relative to the baseline. Introduce a new clause titled "What is a pairnet". Eliminate the PNPP acronym. If necessary simply state "piconet and pairnet" explicitly. 
Recommended change to D02: Delete current clause 4.1.1. Change clause 4.1.2 to 4.1.1 and change title of clause 4.1.2 to "What is a pairnet?"
Start the new clause 4.1.1 with the text "A pairnet is a wireless ad hoc data communications system where communication is limited between the HRCP PNC and a non-PNC DEV.."</t>
  </si>
  <si>
    <t xml:space="preserve">See specific duplicate figure number on this line. Clean up any other numbering errors as well. </t>
  </si>
  <si>
    <t xml:space="preserve">Some of the numbers are missing. Original source file is correct.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</si>
</sst>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dddd&quot;, &quot;mmmm\ dd&quot;, &quot;yyyy"/>
  </numFmts>
  <fonts count="44">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vertAlign val="superscript"/>
      <sz val="10"/>
      <name val="Arial"/>
      <family val="2"/>
    </font>
    <font>
      <sz val="6"/>
      <name val="ＭＳ Ｐゴシック"/>
      <family val="3"/>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62"/>
      <name val="Calibri"/>
      <family val="3"/>
    </font>
    <font>
      <b/>
      <sz val="13"/>
      <color indexed="62"/>
      <name val="Calibri"/>
      <family val="3"/>
    </font>
    <font>
      <b/>
      <sz val="11"/>
      <color indexed="62"/>
      <name val="Calibri"/>
      <family val="3"/>
    </font>
    <font>
      <u val="single"/>
      <sz val="10"/>
      <color indexed="12"/>
      <name val="Arial"/>
      <family val="2"/>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3"/>
    </font>
    <font>
      <b/>
      <sz val="11"/>
      <color indexed="8"/>
      <name val="Calibri"/>
      <family val="3"/>
    </font>
    <font>
      <sz val="11"/>
      <color indexed="10"/>
      <name val="Calibri"/>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0"/>
      <color theme="10"/>
      <name val="Arial"/>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Alignment="1">
      <alignment/>
    </xf>
    <xf numFmtId="0" fontId="0" fillId="0" borderId="0" xfId="56">
      <alignment/>
      <protection/>
    </xf>
    <xf numFmtId="49" fontId="1" fillId="0" borderId="0" xfId="56" applyNumberFormat="1" applyFont="1" applyAlignment="1">
      <alignment horizontal="left"/>
      <protection/>
    </xf>
    <xf numFmtId="0" fontId="2" fillId="0" borderId="0" xfId="56" applyFont="1">
      <alignment/>
      <protection/>
    </xf>
    <xf numFmtId="0" fontId="1" fillId="0" borderId="0" xfId="0" applyFont="1" applyAlignment="1">
      <alignment/>
    </xf>
    <xf numFmtId="0" fontId="3" fillId="0" borderId="0" xfId="56" applyFont="1" applyAlignment="1">
      <alignment horizontal="center"/>
      <protection/>
    </xf>
    <xf numFmtId="0" fontId="4" fillId="0" borderId="10" xfId="56" applyFont="1" applyBorder="1" applyAlignment="1">
      <alignment vertical="top" wrapText="1"/>
      <protection/>
    </xf>
    <xf numFmtId="0" fontId="4" fillId="0" borderId="11" xfId="56" applyFont="1" applyBorder="1" applyAlignment="1">
      <alignment vertical="top" wrapText="1"/>
      <protection/>
    </xf>
    <xf numFmtId="0" fontId="4" fillId="0" borderId="0" xfId="56" applyFont="1" applyAlignment="1">
      <alignment vertical="top" wrapText="1"/>
      <protection/>
    </xf>
    <xf numFmtId="0" fontId="4" fillId="0" borderId="12" xfId="56" applyFont="1" applyBorder="1" applyAlignment="1">
      <alignment vertical="top" wrapText="1"/>
      <protection/>
    </xf>
    <xf numFmtId="0" fontId="0" fillId="0" borderId="12" xfId="56" applyBorder="1" applyAlignment="1">
      <alignment vertical="top" wrapText="1"/>
      <protection/>
    </xf>
    <xf numFmtId="0" fontId="4" fillId="0" borderId="0" xfId="0" applyFont="1" applyAlignment="1">
      <alignment/>
    </xf>
    <xf numFmtId="0" fontId="4" fillId="0" borderId="0" xfId="56" applyFont="1" applyAlignment="1">
      <alignment horizontal="left"/>
      <protection/>
    </xf>
    <xf numFmtId="0" fontId="0" fillId="0" borderId="0" xfId="56" applyAlignment="1">
      <alignment wrapText="1"/>
      <protection/>
    </xf>
    <xf numFmtId="0" fontId="0" fillId="0" borderId="13" xfId="0" applyFill="1" applyBorder="1" applyAlignment="1">
      <alignment/>
    </xf>
    <xf numFmtId="0" fontId="0" fillId="0" borderId="13" xfId="0" applyFill="1" applyBorder="1" applyAlignment="1">
      <alignment wrapText="1"/>
    </xf>
    <xf numFmtId="0" fontId="0" fillId="0" borderId="0" xfId="0" applyFill="1" applyAlignment="1">
      <alignment/>
    </xf>
    <xf numFmtId="0" fontId="0" fillId="0" borderId="14" xfId="0" applyFill="1" applyBorder="1" applyAlignment="1">
      <alignment/>
    </xf>
    <xf numFmtId="0" fontId="0" fillId="0" borderId="0" xfId="0" applyFill="1" applyBorder="1" applyAlignment="1">
      <alignment/>
    </xf>
    <xf numFmtId="0" fontId="5" fillId="0" borderId="13" xfId="0" applyFont="1" applyFill="1" applyBorder="1" applyAlignment="1">
      <alignment/>
    </xf>
    <xf numFmtId="0" fontId="5" fillId="0" borderId="13" xfId="0" applyFont="1" applyFill="1" applyBorder="1" applyAlignment="1">
      <alignment wrapText="1"/>
    </xf>
    <xf numFmtId="0" fontId="5" fillId="0" borderId="13" xfId="0" applyFont="1" applyFill="1" applyBorder="1" applyAlignment="1">
      <alignment horizontal="center" wrapText="1"/>
    </xf>
    <xf numFmtId="0" fontId="0" fillId="0" borderId="15" xfId="0" applyFill="1" applyBorder="1" applyAlignment="1">
      <alignment/>
    </xf>
    <xf numFmtId="0" fontId="0" fillId="0" borderId="13" xfId="0" applyFont="1" applyFill="1" applyBorder="1" applyAlignment="1">
      <alignment wrapText="1"/>
    </xf>
    <xf numFmtId="0" fontId="0" fillId="0" borderId="13" xfId="0" applyFont="1" applyFill="1" applyBorder="1" applyAlignment="1">
      <alignment/>
    </xf>
    <xf numFmtId="0" fontId="5" fillId="0" borderId="0" xfId="0" applyFont="1" applyFill="1" applyAlignment="1">
      <alignment/>
    </xf>
    <xf numFmtId="0" fontId="0" fillId="0" borderId="0" xfId="0" applyFill="1" applyAlignment="1">
      <alignment wrapText="1"/>
    </xf>
    <xf numFmtId="0" fontId="0" fillId="0" borderId="13" xfId="0" applyBorder="1" applyAlignment="1">
      <alignment/>
    </xf>
    <xf numFmtId="0" fontId="0" fillId="0" borderId="13" xfId="0" applyBorder="1" applyAlignment="1">
      <alignment wrapText="1"/>
    </xf>
    <xf numFmtId="0" fontId="0" fillId="0" borderId="13" xfId="0" applyBorder="1" applyAlignment="1">
      <alignment wrapText="1" shrinkToFit="1"/>
    </xf>
    <xf numFmtId="0" fontId="0" fillId="0" borderId="13" xfId="0" applyBorder="1" applyAlignment="1">
      <alignment horizontal="left"/>
    </xf>
    <xf numFmtId="0" fontId="0" fillId="0" borderId="13" xfId="0" applyFill="1" applyBorder="1" applyAlignment="1">
      <alignment horizontal="left"/>
    </xf>
    <xf numFmtId="0" fontId="0" fillId="0" borderId="16" xfId="0" applyBorder="1" applyAlignment="1">
      <alignment/>
    </xf>
    <xf numFmtId="0" fontId="0" fillId="0" borderId="16" xfId="0" applyBorder="1" applyAlignment="1">
      <alignment wrapText="1"/>
    </xf>
    <xf numFmtId="0" fontId="0" fillId="0" borderId="16" xfId="0" applyBorder="1" applyAlignment="1">
      <alignment horizontal="left"/>
    </xf>
    <xf numFmtId="0" fontId="0" fillId="0" borderId="15" xfId="0" applyFill="1" applyBorder="1" applyAlignment="1">
      <alignment wrapText="1"/>
    </xf>
    <xf numFmtId="0" fontId="0" fillId="0" borderId="16" xfId="0" applyFont="1" applyFill="1" applyBorder="1" applyAlignment="1">
      <alignment/>
    </xf>
    <xf numFmtId="0" fontId="0" fillId="0" borderId="16" xfId="0" applyFill="1" applyBorder="1" applyAlignment="1">
      <alignment/>
    </xf>
    <xf numFmtId="0" fontId="0" fillId="0" borderId="15" xfId="0" applyFill="1" applyBorder="1" applyAlignment="1">
      <alignment horizontal="left"/>
    </xf>
    <xf numFmtId="0" fontId="0" fillId="0" borderId="17" xfId="0" applyFill="1" applyBorder="1" applyAlignment="1">
      <alignment/>
    </xf>
    <xf numFmtId="0" fontId="0" fillId="0" borderId="17" xfId="0" applyFill="1" applyBorder="1" applyAlignment="1">
      <alignment wrapText="1"/>
    </xf>
    <xf numFmtId="0" fontId="0" fillId="33" borderId="17" xfId="0" applyFill="1" applyBorder="1" applyAlignment="1">
      <alignment wrapText="1"/>
    </xf>
    <xf numFmtId="0" fontId="0" fillId="33" borderId="0" xfId="0" applyFill="1" applyBorder="1" applyAlignment="1">
      <alignment wrapText="1"/>
    </xf>
    <xf numFmtId="0" fontId="4" fillId="0" borderId="11" xfId="56" applyFont="1" applyBorder="1" applyAlignment="1">
      <alignment vertical="top" wrapText="1"/>
      <protection/>
    </xf>
    <xf numFmtId="0" fontId="3" fillId="0" borderId="11" xfId="56" applyFont="1" applyBorder="1" applyAlignment="1">
      <alignment vertical="top" wrapText="1"/>
      <protection/>
    </xf>
    <xf numFmtId="176" fontId="4" fillId="0" borderId="11" xfId="56" applyNumberFormat="1" applyFont="1" applyBorder="1" applyAlignment="1">
      <alignment horizontal="left" vertical="top" wrapText="1"/>
      <protection/>
    </xf>
    <xf numFmtId="0" fontId="0" fillId="0" borderId="0" xfId="0" applyFill="1" applyBorder="1" applyAlignment="1">
      <alignment wrapText="1"/>
    </xf>
    <xf numFmtId="0" fontId="0" fillId="0" borderId="18" xfId="0" applyFill="1" applyBorder="1" applyAlignment="1">
      <alignment/>
    </xf>
    <xf numFmtId="0" fontId="0" fillId="0" borderId="18"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8"/>
  <sheetViews>
    <sheetView zoomScalePageLayoutView="0" workbookViewId="0" topLeftCell="A3">
      <selection activeCell="C16" activeCellId="1" sqref="A54:C55 C16:D16"/>
    </sheetView>
  </sheetViews>
  <sheetFormatPr defaultColWidth="9.140625" defaultRowHeight="12.75"/>
  <cols>
    <col min="1" max="1" width="9.140625" style="1" customWidth="1"/>
    <col min="2" max="2" width="15.57421875" style="1" customWidth="1"/>
    <col min="3" max="3" width="48.140625" style="1" customWidth="1"/>
    <col min="4" max="4" width="43.7109375" style="1" customWidth="1"/>
    <col min="5" max="16384" width="9.140625" style="1" customWidth="1"/>
  </cols>
  <sheetData>
    <row r="1" spans="2:4" ht="26.25">
      <c r="B1" s="2" t="s">
        <v>0</v>
      </c>
      <c r="C1" s="3"/>
      <c r="D1" s="4" t="s">
        <v>1</v>
      </c>
    </row>
    <row r="3" ht="18.75">
      <c r="C3" s="5" t="s">
        <v>2</v>
      </c>
    </row>
    <row r="4" ht="18.75">
      <c r="C4" s="5" t="s">
        <v>3</v>
      </c>
    </row>
    <row r="5" ht="18.75">
      <c r="B5" s="5"/>
    </row>
    <row r="6" spans="2:4" ht="14.25" customHeight="1">
      <c r="B6" s="6" t="s">
        <v>4</v>
      </c>
      <c r="C6" s="43" t="s">
        <v>5</v>
      </c>
      <c r="D6" s="43"/>
    </row>
    <row r="7" spans="2:4" ht="17.25" customHeight="1">
      <c r="B7" s="6" t="s">
        <v>6</v>
      </c>
      <c r="C7" s="44" t="s">
        <v>7</v>
      </c>
      <c r="D7" s="44"/>
    </row>
    <row r="8" spans="2:4" ht="15.75" customHeight="1">
      <c r="B8" s="6" t="s">
        <v>8</v>
      </c>
      <c r="C8" s="45" t="s">
        <v>9</v>
      </c>
      <c r="D8" s="45"/>
    </row>
    <row r="9" spans="2:4" ht="14.25" customHeight="1">
      <c r="B9" s="43" t="s">
        <v>10</v>
      </c>
      <c r="C9" s="6" t="s">
        <v>11</v>
      </c>
      <c r="D9" s="6" t="s">
        <v>12</v>
      </c>
    </row>
    <row r="10" spans="2:4" ht="15.75">
      <c r="B10" s="43"/>
      <c r="C10" s="8" t="s">
        <v>13</v>
      </c>
      <c r="D10" s="8"/>
    </row>
    <row r="11" spans="2:4" ht="15.75">
      <c r="B11" s="43"/>
      <c r="C11" s="8" t="s">
        <v>14</v>
      </c>
      <c r="D11" s="8" t="s">
        <v>15</v>
      </c>
    </row>
    <row r="12" spans="2:4" ht="15.75">
      <c r="B12" s="43"/>
      <c r="C12" s="9"/>
      <c r="D12" s="10"/>
    </row>
    <row r="13" spans="2:4" ht="14.25" customHeight="1">
      <c r="B13" s="43" t="s">
        <v>16</v>
      </c>
      <c r="C13" s="11"/>
      <c r="D13" s="6"/>
    </row>
    <row r="14" spans="2:3" ht="15.75">
      <c r="B14" s="43"/>
      <c r="C14" s="12"/>
    </row>
    <row r="15" spans="2:4" ht="14.25" customHeight="1">
      <c r="B15" s="6" t="s">
        <v>17</v>
      </c>
      <c r="C15" s="43" t="s">
        <v>18</v>
      </c>
      <c r="D15" s="43"/>
    </row>
    <row r="16" spans="2:4" s="13" customFormat="1" ht="20.25" customHeight="1">
      <c r="B16" s="6" t="s">
        <v>19</v>
      </c>
      <c r="C16" s="43" t="s">
        <v>20</v>
      </c>
      <c r="D16" s="43"/>
    </row>
    <row r="17" spans="2:4" s="13" customFormat="1" ht="84" customHeight="1">
      <c r="B17" s="7" t="s">
        <v>21</v>
      </c>
      <c r="C17" s="43" t="s">
        <v>22</v>
      </c>
      <c r="D17" s="43"/>
    </row>
    <row r="18" spans="2:4" s="13" customFormat="1" ht="36.75" customHeight="1">
      <c r="B18" s="9" t="s">
        <v>23</v>
      </c>
      <c r="C18" s="43" t="s">
        <v>24</v>
      </c>
      <c r="D18" s="43"/>
    </row>
  </sheetData>
  <sheetProtection selectLockedCells="1" selectUnlockedCells="1"/>
  <mergeCells count="9">
    <mergeCell ref="C6:D6"/>
    <mergeCell ref="C7:D7"/>
    <mergeCell ref="C8:D8"/>
    <mergeCell ref="B9:B12"/>
    <mergeCell ref="B13:B14"/>
    <mergeCell ref="C15:D15"/>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BF103"/>
  <sheetViews>
    <sheetView tabSelected="1" zoomScalePageLayoutView="0" workbookViewId="0" topLeftCell="A1">
      <pane xSplit="1" ySplit="1" topLeftCell="H93" activePane="bottomRight" state="frozen"/>
      <selection pane="topLeft" activeCell="A1" sqref="A1"/>
      <selection pane="topRight" activeCell="B1" sqref="B1"/>
      <selection pane="bottomLeft" activeCell="A2" sqref="A2"/>
      <selection pane="bottomRight" activeCell="H100" sqref="H100"/>
    </sheetView>
  </sheetViews>
  <sheetFormatPr defaultColWidth="8.8515625" defaultRowHeight="12.75"/>
  <cols>
    <col min="1" max="1" width="5.57421875" style="25" bestFit="1" customWidth="1"/>
    <col min="2" max="2" width="14.7109375" style="16" customWidth="1"/>
    <col min="3" max="3" width="13.7109375" style="16" customWidth="1"/>
    <col min="4" max="4" width="5.28125" style="16" customWidth="1"/>
    <col min="5" max="5" width="10.7109375" style="16" customWidth="1"/>
    <col min="6" max="6" width="4.7109375" style="16" customWidth="1"/>
    <col min="7" max="7" width="61.421875" style="26" customWidth="1"/>
    <col min="8" max="8" width="59.7109375" style="26" customWidth="1"/>
    <col min="9" max="9" width="4.421875" style="16" customWidth="1"/>
    <col min="10" max="10" width="9.8515625" style="16" customWidth="1"/>
    <col min="11" max="11" width="10.28125" style="16" customWidth="1"/>
    <col min="12" max="12" width="56.00390625" style="16" customWidth="1"/>
    <col min="13" max="13" width="33.28125" style="16" customWidth="1"/>
    <col min="14" max="16384" width="8.8515625" style="16" customWidth="1"/>
  </cols>
  <sheetData>
    <row r="1" spans="1:16" ht="30.75" customHeight="1">
      <c r="A1" s="19" t="s">
        <v>132</v>
      </c>
      <c r="B1" s="19" t="s">
        <v>25</v>
      </c>
      <c r="C1" s="19" t="s">
        <v>26</v>
      </c>
      <c r="D1" s="19" t="s">
        <v>27</v>
      </c>
      <c r="E1" s="19" t="s">
        <v>28</v>
      </c>
      <c r="F1" s="19" t="s">
        <v>29</v>
      </c>
      <c r="G1" s="20" t="s">
        <v>30</v>
      </c>
      <c r="H1" s="20" t="s">
        <v>31</v>
      </c>
      <c r="I1" s="19" t="s">
        <v>32</v>
      </c>
      <c r="J1" s="21" t="s">
        <v>131</v>
      </c>
      <c r="K1" s="16" t="s">
        <v>249</v>
      </c>
      <c r="L1" s="16" t="s">
        <v>250</v>
      </c>
      <c r="M1" s="16" t="s">
        <v>251</v>
      </c>
      <c r="N1" s="18" t="s">
        <v>266</v>
      </c>
      <c r="O1" s="18" t="s">
        <v>267</v>
      </c>
      <c r="P1" s="18" t="s">
        <v>268</v>
      </c>
    </row>
    <row r="2" spans="1:15" ht="25.5">
      <c r="A2" s="19">
        <v>1001</v>
      </c>
      <c r="B2" s="14" t="s">
        <v>33</v>
      </c>
      <c r="C2" s="14" t="s">
        <v>34</v>
      </c>
      <c r="D2" s="14">
        <v>37</v>
      </c>
      <c r="E2" s="14" t="s">
        <v>35</v>
      </c>
      <c r="F2" s="14">
        <v>8</v>
      </c>
      <c r="G2" s="15" t="s">
        <v>36</v>
      </c>
      <c r="H2" s="15" t="s">
        <v>37</v>
      </c>
      <c r="I2" s="14" t="s">
        <v>38</v>
      </c>
      <c r="J2" s="14" t="s">
        <v>39</v>
      </c>
      <c r="K2" s="39" t="s">
        <v>255</v>
      </c>
      <c r="L2" s="39" t="s">
        <v>292</v>
      </c>
      <c r="M2" s="39" t="s">
        <v>275</v>
      </c>
      <c r="N2" s="16">
        <f>IF(I2="T",1,0)</f>
        <v>0</v>
      </c>
      <c r="O2" s="16">
        <f>1-N2</f>
        <v>1</v>
      </c>
    </row>
    <row r="3" spans="1:15" ht="64.5" thickBot="1">
      <c r="A3" s="19">
        <v>1002</v>
      </c>
      <c r="B3" s="14" t="s">
        <v>33</v>
      </c>
      <c r="C3" s="14" t="s">
        <v>34</v>
      </c>
      <c r="D3" s="14">
        <v>39</v>
      </c>
      <c r="E3" s="14" t="s">
        <v>35</v>
      </c>
      <c r="F3" s="14">
        <v>14</v>
      </c>
      <c r="G3" s="15" t="s">
        <v>40</v>
      </c>
      <c r="H3" s="15" t="s">
        <v>41</v>
      </c>
      <c r="I3" s="22" t="s">
        <v>198</v>
      </c>
      <c r="J3" s="14" t="s">
        <v>39</v>
      </c>
      <c r="K3" s="39" t="s">
        <v>252</v>
      </c>
      <c r="L3" s="40" t="s">
        <v>293</v>
      </c>
      <c r="M3" s="39" t="s">
        <v>275</v>
      </c>
      <c r="N3" s="16">
        <f aca="true" t="shared" si="0" ref="N3:N66">IF(I3="T",1,0)</f>
        <v>0</v>
      </c>
      <c r="O3" s="16">
        <f aca="true" t="shared" si="1" ref="O3:O66">1-N3</f>
        <v>1</v>
      </c>
    </row>
    <row r="4" spans="1:15" ht="12.75">
      <c r="A4" s="19">
        <v>1003</v>
      </c>
      <c r="B4" s="14" t="s">
        <v>33</v>
      </c>
      <c r="C4" s="14" t="s">
        <v>34</v>
      </c>
      <c r="D4" s="14">
        <v>34</v>
      </c>
      <c r="E4" s="14" t="s">
        <v>35</v>
      </c>
      <c r="F4" s="14">
        <v>47</v>
      </c>
      <c r="G4" s="15" t="s">
        <v>42</v>
      </c>
      <c r="H4" s="15" t="s">
        <v>43</v>
      </c>
      <c r="I4" s="14" t="s">
        <v>38</v>
      </c>
      <c r="J4" s="14" t="s">
        <v>39</v>
      </c>
      <c r="K4" s="39" t="s">
        <v>255</v>
      </c>
      <c r="L4" s="16" t="s">
        <v>292</v>
      </c>
      <c r="M4" s="39" t="s">
        <v>275</v>
      </c>
      <c r="N4" s="16">
        <f t="shared" si="0"/>
        <v>0</v>
      </c>
      <c r="O4" s="16">
        <f t="shared" si="1"/>
        <v>1</v>
      </c>
    </row>
    <row r="5" spans="1:15" ht="38.25" customHeight="1">
      <c r="A5" s="19">
        <v>1004</v>
      </c>
      <c r="B5" s="14" t="s">
        <v>33</v>
      </c>
      <c r="C5" s="14" t="s">
        <v>34</v>
      </c>
      <c r="D5" s="14">
        <v>35</v>
      </c>
      <c r="E5" s="14" t="s">
        <v>35</v>
      </c>
      <c r="F5" s="14">
        <v>41</v>
      </c>
      <c r="G5" s="15" t="s">
        <v>44</v>
      </c>
      <c r="H5" s="15" t="s">
        <v>45</v>
      </c>
      <c r="I5" s="14" t="s">
        <v>38</v>
      </c>
      <c r="J5" s="14" t="s">
        <v>39</v>
      </c>
      <c r="K5" s="39" t="s">
        <v>255</v>
      </c>
      <c r="M5" s="39" t="s">
        <v>275</v>
      </c>
      <c r="N5" s="16">
        <f t="shared" si="0"/>
        <v>0</v>
      </c>
      <c r="O5" s="16">
        <f t="shared" si="1"/>
        <v>1</v>
      </c>
    </row>
    <row r="6" spans="1:15" ht="246" customHeight="1" thickBot="1">
      <c r="A6" s="19">
        <v>1005</v>
      </c>
      <c r="B6" s="14" t="s">
        <v>33</v>
      </c>
      <c r="C6" s="14" t="s">
        <v>34</v>
      </c>
      <c r="D6" s="14">
        <v>35</v>
      </c>
      <c r="E6" s="14" t="s">
        <v>35</v>
      </c>
      <c r="F6" s="14">
        <v>41</v>
      </c>
      <c r="G6" s="15" t="s">
        <v>46</v>
      </c>
      <c r="H6" s="23" t="s">
        <v>47</v>
      </c>
      <c r="I6" s="22" t="s">
        <v>199</v>
      </c>
      <c r="J6" s="14" t="s">
        <v>39</v>
      </c>
      <c r="K6" s="39" t="s">
        <v>255</v>
      </c>
      <c r="L6" s="40" t="s">
        <v>294</v>
      </c>
      <c r="M6" s="39" t="s">
        <v>275</v>
      </c>
      <c r="N6" s="16">
        <f t="shared" si="0"/>
        <v>0</v>
      </c>
      <c r="O6" s="16">
        <f t="shared" si="1"/>
        <v>1</v>
      </c>
    </row>
    <row r="7" spans="1:15" ht="25.5">
      <c r="A7" s="19">
        <v>1006</v>
      </c>
      <c r="B7" s="14" t="s">
        <v>33</v>
      </c>
      <c r="C7" s="14" t="s">
        <v>34</v>
      </c>
      <c r="D7" s="14">
        <v>36</v>
      </c>
      <c r="E7" s="14" t="s">
        <v>35</v>
      </c>
      <c r="F7" s="14">
        <v>19</v>
      </c>
      <c r="G7" s="15" t="s">
        <v>48</v>
      </c>
      <c r="H7" s="15" t="s">
        <v>45</v>
      </c>
      <c r="I7" s="14" t="s">
        <v>38</v>
      </c>
      <c r="J7" s="14" t="s">
        <v>39</v>
      </c>
      <c r="K7" s="39" t="s">
        <v>255</v>
      </c>
      <c r="L7" s="16" t="s">
        <v>292</v>
      </c>
      <c r="M7" s="39" t="s">
        <v>275</v>
      </c>
      <c r="N7" s="16">
        <f t="shared" si="0"/>
        <v>0</v>
      </c>
      <c r="O7" s="16">
        <f t="shared" si="1"/>
        <v>1</v>
      </c>
    </row>
    <row r="8" spans="1:15" ht="25.5">
      <c r="A8" s="19">
        <v>1007</v>
      </c>
      <c r="B8" s="14" t="s">
        <v>33</v>
      </c>
      <c r="C8" s="14" t="s">
        <v>34</v>
      </c>
      <c r="D8" s="14">
        <v>37</v>
      </c>
      <c r="E8" s="14" t="s">
        <v>35</v>
      </c>
      <c r="F8" s="14">
        <v>46</v>
      </c>
      <c r="G8" s="15" t="s">
        <v>49</v>
      </c>
      <c r="H8" s="15" t="s">
        <v>45</v>
      </c>
      <c r="I8" s="14" t="s">
        <v>38</v>
      </c>
      <c r="J8" s="14" t="s">
        <v>39</v>
      </c>
      <c r="K8" s="39" t="s">
        <v>255</v>
      </c>
      <c r="L8" s="16" t="s">
        <v>292</v>
      </c>
      <c r="M8" s="39" t="s">
        <v>275</v>
      </c>
      <c r="N8" s="16">
        <f t="shared" si="0"/>
        <v>0</v>
      </c>
      <c r="O8" s="16">
        <f t="shared" si="1"/>
        <v>1</v>
      </c>
    </row>
    <row r="9" spans="1:15" ht="12.75">
      <c r="A9" s="19">
        <v>1008</v>
      </c>
      <c r="B9" s="14" t="s">
        <v>33</v>
      </c>
      <c r="C9" s="14" t="s">
        <v>34</v>
      </c>
      <c r="D9" s="14">
        <v>38</v>
      </c>
      <c r="E9" s="14" t="s">
        <v>35</v>
      </c>
      <c r="F9" s="14">
        <v>1</v>
      </c>
      <c r="G9" s="15" t="s">
        <v>50</v>
      </c>
      <c r="H9" s="15" t="s">
        <v>51</v>
      </c>
      <c r="I9" s="14" t="s">
        <v>38</v>
      </c>
      <c r="J9" s="14" t="s">
        <v>39</v>
      </c>
      <c r="K9" s="39" t="s">
        <v>255</v>
      </c>
      <c r="L9" s="16" t="s">
        <v>292</v>
      </c>
      <c r="M9" s="39" t="s">
        <v>275</v>
      </c>
      <c r="N9" s="16">
        <f t="shared" si="0"/>
        <v>0</v>
      </c>
      <c r="O9" s="16">
        <f t="shared" si="1"/>
        <v>1</v>
      </c>
    </row>
    <row r="10" spans="1:15" ht="12.75">
      <c r="A10" s="19">
        <v>1009</v>
      </c>
      <c r="B10" s="14" t="s">
        <v>33</v>
      </c>
      <c r="C10" s="14" t="s">
        <v>34</v>
      </c>
      <c r="D10" s="14">
        <v>38</v>
      </c>
      <c r="E10" s="14" t="s">
        <v>35</v>
      </c>
      <c r="F10" s="14">
        <v>17</v>
      </c>
      <c r="G10" s="15" t="s">
        <v>52</v>
      </c>
      <c r="H10" s="15" t="s">
        <v>51</v>
      </c>
      <c r="I10" s="14" t="s">
        <v>38</v>
      </c>
      <c r="J10" s="14" t="s">
        <v>39</v>
      </c>
      <c r="K10" s="39" t="s">
        <v>255</v>
      </c>
      <c r="L10" s="16" t="s">
        <v>292</v>
      </c>
      <c r="M10" s="39" t="s">
        <v>275</v>
      </c>
      <c r="N10" s="16">
        <f t="shared" si="0"/>
        <v>0</v>
      </c>
      <c r="O10" s="16">
        <f t="shared" si="1"/>
        <v>1</v>
      </c>
    </row>
    <row r="11" spans="1:15" ht="12.75">
      <c r="A11" s="19">
        <v>1010</v>
      </c>
      <c r="B11" s="14" t="s">
        <v>33</v>
      </c>
      <c r="C11" s="14" t="s">
        <v>34</v>
      </c>
      <c r="D11" s="14">
        <v>38</v>
      </c>
      <c r="E11" s="14" t="s">
        <v>35</v>
      </c>
      <c r="F11" s="14">
        <v>31</v>
      </c>
      <c r="G11" s="15" t="s">
        <v>53</v>
      </c>
      <c r="H11" s="15" t="s">
        <v>45</v>
      </c>
      <c r="I11" s="14" t="s">
        <v>38</v>
      </c>
      <c r="J11" s="14" t="s">
        <v>39</v>
      </c>
      <c r="K11" s="39" t="s">
        <v>255</v>
      </c>
      <c r="L11" s="16" t="s">
        <v>292</v>
      </c>
      <c r="M11" s="39" t="s">
        <v>275</v>
      </c>
      <c r="N11" s="16">
        <f t="shared" si="0"/>
        <v>0</v>
      </c>
      <c r="O11" s="16">
        <f t="shared" si="1"/>
        <v>1</v>
      </c>
    </row>
    <row r="12" spans="1:15" ht="12.75">
      <c r="A12" s="19">
        <v>1011</v>
      </c>
      <c r="B12" s="14" t="s">
        <v>33</v>
      </c>
      <c r="C12" s="14" t="s">
        <v>34</v>
      </c>
      <c r="D12" s="14">
        <v>39</v>
      </c>
      <c r="E12" s="14" t="s">
        <v>35</v>
      </c>
      <c r="F12" s="14">
        <v>1</v>
      </c>
      <c r="G12" s="15" t="s">
        <v>54</v>
      </c>
      <c r="H12" s="15" t="s">
        <v>45</v>
      </c>
      <c r="I12" s="14" t="s">
        <v>38</v>
      </c>
      <c r="J12" s="14" t="s">
        <v>39</v>
      </c>
      <c r="K12" s="39" t="s">
        <v>255</v>
      </c>
      <c r="L12" s="16" t="s">
        <v>292</v>
      </c>
      <c r="M12" s="39" t="s">
        <v>275</v>
      </c>
      <c r="N12" s="16">
        <f t="shared" si="0"/>
        <v>0</v>
      </c>
      <c r="O12" s="16">
        <f t="shared" si="1"/>
        <v>1</v>
      </c>
    </row>
    <row r="13" spans="1:15" ht="12.75">
      <c r="A13" s="19">
        <v>1012</v>
      </c>
      <c r="B13" s="14" t="s">
        <v>33</v>
      </c>
      <c r="C13" s="14" t="s">
        <v>34</v>
      </c>
      <c r="D13" s="14">
        <v>39</v>
      </c>
      <c r="E13" s="14" t="s">
        <v>35</v>
      </c>
      <c r="F13" s="14">
        <v>38</v>
      </c>
      <c r="G13" s="15" t="s">
        <v>55</v>
      </c>
      <c r="H13" s="15" t="s">
        <v>56</v>
      </c>
      <c r="I13" s="14" t="s">
        <v>38</v>
      </c>
      <c r="J13" s="14" t="s">
        <v>39</v>
      </c>
      <c r="K13" s="39" t="s">
        <v>255</v>
      </c>
      <c r="L13" s="16" t="s">
        <v>292</v>
      </c>
      <c r="M13" s="39" t="s">
        <v>275</v>
      </c>
      <c r="N13" s="16">
        <f t="shared" si="0"/>
        <v>0</v>
      </c>
      <c r="O13" s="16">
        <f t="shared" si="1"/>
        <v>1</v>
      </c>
    </row>
    <row r="14" spans="1:15" ht="12.75">
      <c r="A14" s="19">
        <v>1013</v>
      </c>
      <c r="B14" s="14" t="s">
        <v>33</v>
      </c>
      <c r="C14" s="14" t="s">
        <v>34</v>
      </c>
      <c r="D14" s="14">
        <v>40</v>
      </c>
      <c r="E14" s="14" t="s">
        <v>35</v>
      </c>
      <c r="F14" s="14">
        <v>41</v>
      </c>
      <c r="G14" s="15" t="s">
        <v>55</v>
      </c>
      <c r="H14" s="15" t="s">
        <v>57</v>
      </c>
      <c r="I14" s="14" t="s">
        <v>38</v>
      </c>
      <c r="J14" s="14" t="s">
        <v>39</v>
      </c>
      <c r="K14" s="39" t="s">
        <v>255</v>
      </c>
      <c r="L14" s="16" t="s">
        <v>292</v>
      </c>
      <c r="M14" s="39" t="s">
        <v>275</v>
      </c>
      <c r="N14" s="16">
        <f t="shared" si="0"/>
        <v>0</v>
      </c>
      <c r="O14" s="16">
        <f t="shared" si="1"/>
        <v>1</v>
      </c>
    </row>
    <row r="15" spans="1:15" ht="12.75">
      <c r="A15" s="19">
        <v>1014</v>
      </c>
      <c r="B15" s="14" t="s">
        <v>33</v>
      </c>
      <c r="C15" s="14" t="s">
        <v>34</v>
      </c>
      <c r="D15" s="14">
        <v>43</v>
      </c>
      <c r="E15" s="14" t="s">
        <v>58</v>
      </c>
      <c r="F15" s="14">
        <v>55</v>
      </c>
      <c r="G15" s="15" t="s">
        <v>55</v>
      </c>
      <c r="H15" s="15" t="s">
        <v>56</v>
      </c>
      <c r="I15" s="14" t="s">
        <v>38</v>
      </c>
      <c r="J15" s="14" t="s">
        <v>39</v>
      </c>
      <c r="K15" s="39" t="s">
        <v>255</v>
      </c>
      <c r="L15" s="16" t="s">
        <v>292</v>
      </c>
      <c r="M15" s="39" t="s">
        <v>275</v>
      </c>
      <c r="N15" s="16">
        <f t="shared" si="0"/>
        <v>0</v>
      </c>
      <c r="O15" s="16">
        <f t="shared" si="1"/>
        <v>1</v>
      </c>
    </row>
    <row r="16" spans="1:15" ht="12.75">
      <c r="A16" s="19">
        <v>1015</v>
      </c>
      <c r="B16" s="14" t="s">
        <v>33</v>
      </c>
      <c r="C16" s="14" t="s">
        <v>34</v>
      </c>
      <c r="D16" s="14">
        <v>44</v>
      </c>
      <c r="E16" s="14" t="s">
        <v>58</v>
      </c>
      <c r="F16" s="14">
        <v>9</v>
      </c>
      <c r="G16" s="15" t="s">
        <v>55</v>
      </c>
      <c r="H16" s="15" t="s">
        <v>56</v>
      </c>
      <c r="I16" s="14" t="s">
        <v>38</v>
      </c>
      <c r="J16" s="14" t="s">
        <v>39</v>
      </c>
      <c r="K16" s="39" t="s">
        <v>255</v>
      </c>
      <c r="L16" s="16" t="s">
        <v>292</v>
      </c>
      <c r="M16" s="39" t="s">
        <v>275</v>
      </c>
      <c r="N16" s="16">
        <f t="shared" si="0"/>
        <v>0</v>
      </c>
      <c r="O16" s="16">
        <f t="shared" si="1"/>
        <v>1</v>
      </c>
    </row>
    <row r="17" spans="1:15" ht="12.75">
      <c r="A17" s="19">
        <v>1016</v>
      </c>
      <c r="B17" s="14" t="s">
        <v>33</v>
      </c>
      <c r="C17" s="14" t="s">
        <v>34</v>
      </c>
      <c r="D17" s="14">
        <v>44</v>
      </c>
      <c r="E17" s="14" t="s">
        <v>59</v>
      </c>
      <c r="F17" s="14">
        <v>32</v>
      </c>
      <c r="G17" s="15" t="s">
        <v>60</v>
      </c>
      <c r="H17" s="15" t="s">
        <v>45</v>
      </c>
      <c r="I17" s="14" t="s">
        <v>38</v>
      </c>
      <c r="J17" s="14" t="s">
        <v>39</v>
      </c>
      <c r="K17" s="39" t="s">
        <v>255</v>
      </c>
      <c r="M17" s="39" t="s">
        <v>261</v>
      </c>
      <c r="N17" s="16">
        <f t="shared" si="0"/>
        <v>0</v>
      </c>
      <c r="O17" s="16">
        <f t="shared" si="1"/>
        <v>1</v>
      </c>
    </row>
    <row r="18" spans="1:15" ht="12.75">
      <c r="A18" s="19">
        <v>1017</v>
      </c>
      <c r="B18" s="14" t="s">
        <v>33</v>
      </c>
      <c r="C18" s="14" t="s">
        <v>34</v>
      </c>
      <c r="D18" s="14">
        <v>44</v>
      </c>
      <c r="E18" s="14" t="s">
        <v>59</v>
      </c>
      <c r="F18" s="14">
        <v>61</v>
      </c>
      <c r="G18" s="15" t="s">
        <v>61</v>
      </c>
      <c r="H18" s="15" t="s">
        <v>45</v>
      </c>
      <c r="I18" s="14" t="s">
        <v>38</v>
      </c>
      <c r="J18" s="14" t="s">
        <v>39</v>
      </c>
      <c r="N18" s="16">
        <f t="shared" si="0"/>
        <v>0</v>
      </c>
      <c r="O18" s="16">
        <f t="shared" si="1"/>
        <v>1</v>
      </c>
    </row>
    <row r="19" spans="1:15" ht="115.5" thickBot="1">
      <c r="A19" s="19">
        <v>1018</v>
      </c>
      <c r="B19" s="14" t="s">
        <v>33</v>
      </c>
      <c r="C19" s="14" t="s">
        <v>34</v>
      </c>
      <c r="D19" s="14">
        <v>40</v>
      </c>
      <c r="E19" s="14" t="s">
        <v>62</v>
      </c>
      <c r="F19" s="14">
        <v>49</v>
      </c>
      <c r="G19" s="15" t="s">
        <v>63</v>
      </c>
      <c r="H19" s="15" t="s">
        <v>64</v>
      </c>
      <c r="I19" s="22" t="s">
        <v>198</v>
      </c>
      <c r="J19" s="14" t="s">
        <v>39</v>
      </c>
      <c r="K19" s="39" t="s">
        <v>255</v>
      </c>
      <c r="L19" s="40" t="s">
        <v>295</v>
      </c>
      <c r="M19" s="39" t="s">
        <v>275</v>
      </c>
      <c r="N19" s="16">
        <f t="shared" si="0"/>
        <v>0</v>
      </c>
      <c r="O19" s="16">
        <f t="shared" si="1"/>
        <v>1</v>
      </c>
    </row>
    <row r="20" spans="1:15" ht="114.75">
      <c r="A20" s="19">
        <v>1019</v>
      </c>
      <c r="B20" s="14" t="s">
        <v>33</v>
      </c>
      <c r="C20" s="14" t="s">
        <v>34</v>
      </c>
      <c r="D20" s="14">
        <v>14</v>
      </c>
      <c r="E20" s="14" t="s">
        <v>65</v>
      </c>
      <c r="F20" s="14">
        <v>34</v>
      </c>
      <c r="G20" s="15" t="s">
        <v>66</v>
      </c>
      <c r="H20" s="15" t="s">
        <v>67</v>
      </c>
      <c r="I20" s="14" t="s">
        <v>68</v>
      </c>
      <c r="J20" s="14" t="s">
        <v>69</v>
      </c>
      <c r="K20" s="39" t="s">
        <v>252</v>
      </c>
      <c r="L20" s="26" t="s">
        <v>253</v>
      </c>
      <c r="N20" s="16">
        <f t="shared" si="0"/>
        <v>1</v>
      </c>
      <c r="O20" s="16">
        <f t="shared" si="1"/>
        <v>0</v>
      </c>
    </row>
    <row r="21" spans="1:15" ht="102">
      <c r="A21" s="19">
        <v>1020</v>
      </c>
      <c r="B21" s="14" t="s">
        <v>33</v>
      </c>
      <c r="C21" s="14" t="s">
        <v>34</v>
      </c>
      <c r="D21" s="14">
        <v>14</v>
      </c>
      <c r="E21" s="14" t="s">
        <v>65</v>
      </c>
      <c r="F21" s="14">
        <v>38</v>
      </c>
      <c r="G21" s="15" t="s">
        <v>70</v>
      </c>
      <c r="H21" s="15" t="s">
        <v>71</v>
      </c>
      <c r="I21" s="14" t="s">
        <v>68</v>
      </c>
      <c r="J21" s="14" t="s">
        <v>69</v>
      </c>
      <c r="K21" s="39" t="s">
        <v>252</v>
      </c>
      <c r="L21" s="26" t="s">
        <v>254</v>
      </c>
      <c r="N21" s="16">
        <f t="shared" si="0"/>
        <v>1</v>
      </c>
      <c r="O21" s="16">
        <f t="shared" si="1"/>
        <v>0</v>
      </c>
    </row>
    <row r="22" spans="1:15" ht="69.75" customHeight="1">
      <c r="A22" s="19">
        <v>1021</v>
      </c>
      <c r="B22" s="14" t="s">
        <v>33</v>
      </c>
      <c r="C22" s="14" t="s">
        <v>34</v>
      </c>
      <c r="D22" s="14">
        <v>18</v>
      </c>
      <c r="E22" s="14">
        <v>5.5</v>
      </c>
      <c r="F22" s="14">
        <v>15</v>
      </c>
      <c r="G22" s="15" t="s">
        <v>72</v>
      </c>
      <c r="H22" s="15" t="s">
        <v>73</v>
      </c>
      <c r="I22" s="14" t="s">
        <v>68</v>
      </c>
      <c r="J22" s="14" t="s">
        <v>69</v>
      </c>
      <c r="K22" s="39" t="s">
        <v>255</v>
      </c>
      <c r="L22" s="39" t="s">
        <v>256</v>
      </c>
      <c r="N22" s="16">
        <f t="shared" si="0"/>
        <v>1</v>
      </c>
      <c r="O22" s="16">
        <f t="shared" si="1"/>
        <v>0</v>
      </c>
    </row>
    <row r="23" spans="1:15" ht="25.5">
      <c r="A23" s="19">
        <v>1022</v>
      </c>
      <c r="B23" s="14" t="s">
        <v>33</v>
      </c>
      <c r="C23" s="14" t="s">
        <v>34</v>
      </c>
      <c r="D23" s="14">
        <v>27</v>
      </c>
      <c r="E23" s="14" t="s">
        <v>74</v>
      </c>
      <c r="F23" s="14">
        <v>18</v>
      </c>
      <c r="G23" s="15" t="s">
        <v>75</v>
      </c>
      <c r="H23" s="15" t="s">
        <v>76</v>
      </c>
      <c r="I23" s="14" t="s">
        <v>38</v>
      </c>
      <c r="J23" s="14" t="s">
        <v>39</v>
      </c>
      <c r="N23" s="16">
        <f t="shared" si="0"/>
        <v>0</v>
      </c>
      <c r="O23" s="16">
        <f t="shared" si="1"/>
        <v>1</v>
      </c>
    </row>
    <row r="24" spans="1:15" ht="25.5">
      <c r="A24" s="19">
        <v>1023</v>
      </c>
      <c r="B24" s="14" t="s">
        <v>33</v>
      </c>
      <c r="C24" s="14" t="s">
        <v>34</v>
      </c>
      <c r="D24" s="14">
        <v>27</v>
      </c>
      <c r="E24" s="14" t="s">
        <v>74</v>
      </c>
      <c r="F24" s="14">
        <v>22</v>
      </c>
      <c r="G24" s="15" t="s">
        <v>77</v>
      </c>
      <c r="H24" s="15" t="s">
        <v>76</v>
      </c>
      <c r="I24" s="14" t="s">
        <v>38</v>
      </c>
      <c r="J24" s="14" t="s">
        <v>39</v>
      </c>
      <c r="K24" s="39" t="s">
        <v>255</v>
      </c>
      <c r="L24" s="46" t="s">
        <v>276</v>
      </c>
      <c r="M24" s="47" t="s">
        <v>261</v>
      </c>
      <c r="N24" s="16">
        <f t="shared" si="0"/>
        <v>0</v>
      </c>
      <c r="O24" s="16">
        <f t="shared" si="1"/>
        <v>1</v>
      </c>
    </row>
    <row r="25" spans="1:15" ht="84" customHeight="1">
      <c r="A25" s="19">
        <v>1024</v>
      </c>
      <c r="B25" s="14" t="s">
        <v>33</v>
      </c>
      <c r="C25" s="14" t="s">
        <v>34</v>
      </c>
      <c r="D25" s="14">
        <v>31</v>
      </c>
      <c r="E25" s="14" t="s">
        <v>78</v>
      </c>
      <c r="F25" s="14">
        <v>37</v>
      </c>
      <c r="G25" s="15" t="s">
        <v>79</v>
      </c>
      <c r="H25" s="15" t="s">
        <v>80</v>
      </c>
      <c r="I25" s="14" t="s">
        <v>68</v>
      </c>
      <c r="J25" s="14" t="s">
        <v>69</v>
      </c>
      <c r="K25" s="39" t="s">
        <v>252</v>
      </c>
      <c r="L25" s="40" t="s">
        <v>282</v>
      </c>
      <c r="M25" s="18" t="s">
        <v>257</v>
      </c>
      <c r="N25" s="16">
        <f t="shared" si="0"/>
        <v>1</v>
      </c>
      <c r="O25" s="16">
        <f t="shared" si="1"/>
        <v>0</v>
      </c>
    </row>
    <row r="26" spans="1:15" ht="38.25">
      <c r="A26" s="19">
        <v>1025</v>
      </c>
      <c r="B26" s="14" t="s">
        <v>33</v>
      </c>
      <c r="C26" s="14" t="s">
        <v>34</v>
      </c>
      <c r="D26" s="14">
        <v>35</v>
      </c>
      <c r="E26" s="14" t="s">
        <v>35</v>
      </c>
      <c r="F26" s="14">
        <v>5</v>
      </c>
      <c r="G26" s="15" t="s">
        <v>81</v>
      </c>
      <c r="H26" s="15" t="s">
        <v>45</v>
      </c>
      <c r="I26" s="14" t="s">
        <v>38</v>
      </c>
      <c r="J26" s="14" t="s">
        <v>39</v>
      </c>
      <c r="K26" s="47" t="s">
        <v>255</v>
      </c>
      <c r="L26" s="46" t="s">
        <v>277</v>
      </c>
      <c r="M26" s="18" t="s">
        <v>261</v>
      </c>
      <c r="N26" s="16">
        <f t="shared" si="0"/>
        <v>0</v>
      </c>
      <c r="O26" s="16">
        <f t="shared" si="1"/>
        <v>1</v>
      </c>
    </row>
    <row r="27" spans="1:15" ht="12.75">
      <c r="A27" s="19">
        <v>1026</v>
      </c>
      <c r="B27" s="14" t="s">
        <v>33</v>
      </c>
      <c r="C27" s="14" t="s">
        <v>34</v>
      </c>
      <c r="D27" s="14">
        <v>36</v>
      </c>
      <c r="E27" s="14" t="s">
        <v>35</v>
      </c>
      <c r="F27" s="14">
        <v>14</v>
      </c>
      <c r="G27" s="15" t="s">
        <v>82</v>
      </c>
      <c r="H27" s="15" t="s">
        <v>45</v>
      </c>
      <c r="I27" s="14" t="s">
        <v>38</v>
      </c>
      <c r="J27" s="14" t="s">
        <v>39</v>
      </c>
      <c r="K27" s="47" t="s">
        <v>255</v>
      </c>
      <c r="L27" s="46" t="s">
        <v>277</v>
      </c>
      <c r="M27" s="18" t="s">
        <v>261</v>
      </c>
      <c r="N27" s="16">
        <f t="shared" si="0"/>
        <v>0</v>
      </c>
      <c r="O27" s="16">
        <f t="shared" si="1"/>
        <v>1</v>
      </c>
    </row>
    <row r="28" spans="1:15" ht="38.25">
      <c r="A28" s="19">
        <v>1027</v>
      </c>
      <c r="B28" s="14" t="s">
        <v>33</v>
      </c>
      <c r="C28" s="14" t="s">
        <v>34</v>
      </c>
      <c r="D28" s="14">
        <v>36</v>
      </c>
      <c r="E28" s="14" t="s">
        <v>35</v>
      </c>
      <c r="F28" s="14">
        <v>24</v>
      </c>
      <c r="G28" s="15" t="s">
        <v>83</v>
      </c>
      <c r="H28" s="15" t="s">
        <v>84</v>
      </c>
      <c r="I28" s="14" t="s">
        <v>38</v>
      </c>
      <c r="J28" s="14" t="s">
        <v>39</v>
      </c>
      <c r="K28" s="47" t="s">
        <v>255</v>
      </c>
      <c r="L28" s="46" t="s">
        <v>278</v>
      </c>
      <c r="M28" s="18" t="s">
        <v>261</v>
      </c>
      <c r="N28" s="16">
        <f t="shared" si="0"/>
        <v>0</v>
      </c>
      <c r="O28" s="16">
        <f t="shared" si="1"/>
        <v>1</v>
      </c>
    </row>
    <row r="29" spans="1:15" ht="25.5">
      <c r="A29" s="19">
        <v>1028</v>
      </c>
      <c r="B29" s="14" t="s">
        <v>33</v>
      </c>
      <c r="C29" s="14" t="s">
        <v>34</v>
      </c>
      <c r="D29" s="14">
        <v>36</v>
      </c>
      <c r="E29" s="14" t="s">
        <v>35</v>
      </c>
      <c r="F29" s="14">
        <v>28</v>
      </c>
      <c r="G29" s="15" t="s">
        <v>85</v>
      </c>
      <c r="H29" s="15" t="s">
        <v>86</v>
      </c>
      <c r="I29" s="14" t="s">
        <v>38</v>
      </c>
      <c r="J29" s="14" t="s">
        <v>39</v>
      </c>
      <c r="K29" s="47" t="s">
        <v>255</v>
      </c>
      <c r="L29" s="46" t="s">
        <v>277</v>
      </c>
      <c r="M29" s="18" t="s">
        <v>261</v>
      </c>
      <c r="N29" s="16">
        <f t="shared" si="0"/>
        <v>0</v>
      </c>
      <c r="O29" s="16">
        <f t="shared" si="1"/>
        <v>1</v>
      </c>
    </row>
    <row r="30" spans="1:15" ht="42.75" customHeight="1">
      <c r="A30" s="19">
        <v>1029</v>
      </c>
      <c r="B30" s="14" t="s">
        <v>33</v>
      </c>
      <c r="C30" s="14" t="s">
        <v>34</v>
      </c>
      <c r="D30" s="14">
        <v>44</v>
      </c>
      <c r="E30" s="14" t="s">
        <v>59</v>
      </c>
      <c r="F30" s="14">
        <v>33</v>
      </c>
      <c r="G30" s="15" t="s">
        <v>87</v>
      </c>
      <c r="H30" s="15" t="s">
        <v>88</v>
      </c>
      <c r="I30" s="14" t="s">
        <v>68</v>
      </c>
      <c r="J30" s="14" t="s">
        <v>69</v>
      </c>
      <c r="K30" s="39" t="s">
        <v>255</v>
      </c>
      <c r="L30" s="40" t="s">
        <v>258</v>
      </c>
      <c r="N30" s="16">
        <f t="shared" si="0"/>
        <v>1</v>
      </c>
      <c r="O30" s="16">
        <f t="shared" si="1"/>
        <v>0</v>
      </c>
    </row>
    <row r="31" spans="1:15" ht="51">
      <c r="A31" s="19">
        <v>1030</v>
      </c>
      <c r="B31" s="14" t="s">
        <v>33</v>
      </c>
      <c r="C31" s="14" t="s">
        <v>34</v>
      </c>
      <c r="D31" s="14">
        <v>45</v>
      </c>
      <c r="E31" s="14" t="s">
        <v>89</v>
      </c>
      <c r="F31" s="14">
        <v>15</v>
      </c>
      <c r="G31" s="15" t="s">
        <v>90</v>
      </c>
      <c r="H31" s="15" t="s">
        <v>91</v>
      </c>
      <c r="I31" s="14" t="s">
        <v>68</v>
      </c>
      <c r="J31" s="14" t="s">
        <v>69</v>
      </c>
      <c r="K31" s="39" t="s">
        <v>259</v>
      </c>
      <c r="L31" s="40" t="s">
        <v>260</v>
      </c>
      <c r="N31" s="16">
        <f t="shared" si="0"/>
        <v>1</v>
      </c>
      <c r="O31" s="16">
        <f t="shared" si="1"/>
        <v>0</v>
      </c>
    </row>
    <row r="32" spans="1:15" ht="25.5">
      <c r="A32" s="19">
        <v>1031</v>
      </c>
      <c r="B32" s="14" t="s">
        <v>33</v>
      </c>
      <c r="C32" s="14" t="s">
        <v>34</v>
      </c>
      <c r="D32" s="14">
        <v>18</v>
      </c>
      <c r="E32" s="31">
        <v>6.2</v>
      </c>
      <c r="F32" s="14">
        <v>64</v>
      </c>
      <c r="G32" s="15" t="s">
        <v>92</v>
      </c>
      <c r="H32" s="15" t="s">
        <v>93</v>
      </c>
      <c r="I32" s="14" t="s">
        <v>38</v>
      </c>
      <c r="J32" s="14" t="s">
        <v>39</v>
      </c>
      <c r="K32" s="47" t="s">
        <v>255</v>
      </c>
      <c r="M32" s="18" t="s">
        <v>261</v>
      </c>
      <c r="N32" s="16">
        <f t="shared" si="0"/>
        <v>0</v>
      </c>
      <c r="O32" s="16">
        <f t="shared" si="1"/>
        <v>1</v>
      </c>
    </row>
    <row r="33" spans="1:15" ht="38.25">
      <c r="A33" s="19">
        <v>1032</v>
      </c>
      <c r="B33" s="14" t="s">
        <v>33</v>
      </c>
      <c r="C33" s="14" t="s">
        <v>34</v>
      </c>
      <c r="D33" s="14">
        <v>27</v>
      </c>
      <c r="E33" s="14" t="s">
        <v>74</v>
      </c>
      <c r="F33" s="14">
        <v>59</v>
      </c>
      <c r="G33" s="15" t="s">
        <v>94</v>
      </c>
      <c r="H33" s="15" t="s">
        <v>95</v>
      </c>
      <c r="I33" s="14" t="s">
        <v>68</v>
      </c>
      <c r="J33" s="14" t="s">
        <v>69</v>
      </c>
      <c r="K33" s="39" t="s">
        <v>255</v>
      </c>
      <c r="L33" s="40" t="s">
        <v>265</v>
      </c>
      <c r="M33" s="39" t="s">
        <v>261</v>
      </c>
      <c r="N33" s="16">
        <f t="shared" si="0"/>
        <v>1</v>
      </c>
      <c r="O33" s="16">
        <f t="shared" si="1"/>
        <v>0</v>
      </c>
    </row>
    <row r="34" spans="1:15" ht="25.5">
      <c r="A34" s="19">
        <v>1033</v>
      </c>
      <c r="B34" s="14" t="s">
        <v>33</v>
      </c>
      <c r="C34" s="14" t="s">
        <v>34</v>
      </c>
      <c r="D34" s="14">
        <v>31</v>
      </c>
      <c r="E34" s="14" t="s">
        <v>78</v>
      </c>
      <c r="F34" s="14">
        <v>34</v>
      </c>
      <c r="G34" s="15" t="s">
        <v>96</v>
      </c>
      <c r="H34" s="15" t="s">
        <v>97</v>
      </c>
      <c r="I34" s="14" t="s">
        <v>38</v>
      </c>
      <c r="J34" s="14" t="s">
        <v>39</v>
      </c>
      <c r="K34" s="47" t="s">
        <v>255</v>
      </c>
      <c r="M34" s="39" t="s">
        <v>261</v>
      </c>
      <c r="N34" s="16">
        <f t="shared" si="0"/>
        <v>0</v>
      </c>
      <c r="O34" s="16">
        <f t="shared" si="1"/>
        <v>1</v>
      </c>
    </row>
    <row r="35" spans="1:15" ht="12.75">
      <c r="A35" s="19">
        <v>1034</v>
      </c>
      <c r="B35" s="14" t="s">
        <v>33</v>
      </c>
      <c r="C35" s="14" t="s">
        <v>34</v>
      </c>
      <c r="D35" s="14">
        <v>31</v>
      </c>
      <c r="E35" s="14" t="s">
        <v>78</v>
      </c>
      <c r="F35" s="14">
        <v>37</v>
      </c>
      <c r="G35" s="15" t="s">
        <v>98</v>
      </c>
      <c r="H35" s="15" t="s">
        <v>97</v>
      </c>
      <c r="I35" s="14" t="s">
        <v>38</v>
      </c>
      <c r="J35" s="14" t="s">
        <v>39</v>
      </c>
      <c r="K35" s="47" t="s">
        <v>255</v>
      </c>
      <c r="M35" s="39" t="s">
        <v>261</v>
      </c>
      <c r="N35" s="16">
        <f t="shared" si="0"/>
        <v>0</v>
      </c>
      <c r="O35" s="16">
        <f t="shared" si="1"/>
        <v>1</v>
      </c>
    </row>
    <row r="36" spans="1:15" ht="114.75">
      <c r="A36" s="19">
        <v>1035</v>
      </c>
      <c r="B36" s="14" t="s">
        <v>33</v>
      </c>
      <c r="C36" s="14" t="s">
        <v>34</v>
      </c>
      <c r="D36" s="14">
        <v>48</v>
      </c>
      <c r="E36" s="14" t="s">
        <v>99</v>
      </c>
      <c r="F36" s="14">
        <v>25</v>
      </c>
      <c r="G36" s="15" t="s">
        <v>100</v>
      </c>
      <c r="H36" s="15" t="s">
        <v>101</v>
      </c>
      <c r="I36" s="14" t="s">
        <v>68</v>
      </c>
      <c r="J36" s="14" t="s">
        <v>69</v>
      </c>
      <c r="K36" s="39" t="s">
        <v>252</v>
      </c>
      <c r="L36" s="40" t="s">
        <v>269</v>
      </c>
      <c r="N36" s="16">
        <f t="shared" si="0"/>
        <v>1</v>
      </c>
      <c r="O36" s="16">
        <f t="shared" si="1"/>
        <v>0</v>
      </c>
    </row>
    <row r="37" spans="1:15" ht="25.5">
      <c r="A37" s="19">
        <v>1036</v>
      </c>
      <c r="B37" s="14" t="s">
        <v>33</v>
      </c>
      <c r="C37" s="14" t="s">
        <v>34</v>
      </c>
      <c r="D37" s="14">
        <v>53</v>
      </c>
      <c r="E37" s="14" t="s">
        <v>102</v>
      </c>
      <c r="F37" s="14">
        <v>7</v>
      </c>
      <c r="G37" s="15" t="s">
        <v>103</v>
      </c>
      <c r="H37" s="15" t="s">
        <v>104</v>
      </c>
      <c r="I37" s="14" t="s">
        <v>68</v>
      </c>
      <c r="J37" s="14" t="s">
        <v>69</v>
      </c>
      <c r="K37" s="39" t="s">
        <v>255</v>
      </c>
      <c r="L37" s="39" t="s">
        <v>270</v>
      </c>
      <c r="M37" s="39" t="s">
        <v>261</v>
      </c>
      <c r="N37" s="16">
        <f t="shared" si="0"/>
        <v>1</v>
      </c>
      <c r="O37" s="16">
        <f t="shared" si="1"/>
        <v>0</v>
      </c>
    </row>
    <row r="38" spans="1:15" ht="71.25" customHeight="1">
      <c r="A38" s="19">
        <v>1037</v>
      </c>
      <c r="B38" s="14" t="s">
        <v>33</v>
      </c>
      <c r="C38" s="14" t="s">
        <v>34</v>
      </c>
      <c r="D38" s="14">
        <v>66</v>
      </c>
      <c r="E38" s="14" t="s">
        <v>105</v>
      </c>
      <c r="F38" s="14">
        <v>62</v>
      </c>
      <c r="G38" s="15" t="s">
        <v>106</v>
      </c>
      <c r="H38" s="15" t="s">
        <v>107</v>
      </c>
      <c r="I38" s="14" t="s">
        <v>68</v>
      </c>
      <c r="J38" s="14" t="s">
        <v>69</v>
      </c>
      <c r="K38" s="47" t="s">
        <v>252</v>
      </c>
      <c r="L38" s="18" t="s">
        <v>280</v>
      </c>
      <c r="M38" s="47" t="s">
        <v>281</v>
      </c>
      <c r="N38" s="16">
        <f t="shared" si="0"/>
        <v>1</v>
      </c>
      <c r="O38" s="16">
        <f t="shared" si="1"/>
        <v>0</v>
      </c>
    </row>
    <row r="39" spans="1:15" ht="26.25" thickBot="1">
      <c r="A39" s="19">
        <v>1038</v>
      </c>
      <c r="B39" s="14" t="s">
        <v>33</v>
      </c>
      <c r="C39" s="14" t="s">
        <v>34</v>
      </c>
      <c r="D39" s="14">
        <v>74</v>
      </c>
      <c r="E39" s="14" t="s">
        <v>108</v>
      </c>
      <c r="F39" s="14">
        <v>16</v>
      </c>
      <c r="G39" s="15" t="s">
        <v>109</v>
      </c>
      <c r="H39" s="15" t="s">
        <v>110</v>
      </c>
      <c r="I39" s="22" t="s">
        <v>134</v>
      </c>
      <c r="J39" s="14" t="s">
        <v>39</v>
      </c>
      <c r="K39" s="47" t="s">
        <v>252</v>
      </c>
      <c r="L39" s="18" t="s">
        <v>280</v>
      </c>
      <c r="M39" s="47" t="s">
        <v>281</v>
      </c>
      <c r="N39" s="16">
        <f t="shared" si="0"/>
        <v>0</v>
      </c>
      <c r="O39" s="16">
        <f t="shared" si="1"/>
        <v>1</v>
      </c>
    </row>
    <row r="40" spans="1:15" ht="12.75">
      <c r="A40" s="19">
        <v>1039</v>
      </c>
      <c r="B40" s="14" t="s">
        <v>33</v>
      </c>
      <c r="C40" s="14" t="s">
        <v>34</v>
      </c>
      <c r="D40" s="14">
        <v>74</v>
      </c>
      <c r="E40" s="14" t="s">
        <v>111</v>
      </c>
      <c r="F40" s="14">
        <v>48</v>
      </c>
      <c r="G40" s="15" t="s">
        <v>55</v>
      </c>
      <c r="H40" s="15" t="s">
        <v>112</v>
      </c>
      <c r="I40" s="14" t="s">
        <v>38</v>
      </c>
      <c r="J40" s="14" t="s">
        <v>39</v>
      </c>
      <c r="N40" s="16">
        <f t="shared" si="0"/>
        <v>0</v>
      </c>
      <c r="O40" s="16">
        <f t="shared" si="1"/>
        <v>1</v>
      </c>
    </row>
    <row r="41" spans="1:15" ht="12.75">
      <c r="A41" s="19">
        <v>1040</v>
      </c>
      <c r="B41" s="14" t="s">
        <v>33</v>
      </c>
      <c r="C41" s="14" t="s">
        <v>34</v>
      </c>
      <c r="D41" s="14">
        <v>74</v>
      </c>
      <c r="E41" s="14" t="s">
        <v>111</v>
      </c>
      <c r="F41" s="14">
        <v>51</v>
      </c>
      <c r="G41" s="15" t="s">
        <v>55</v>
      </c>
      <c r="H41" s="15" t="s">
        <v>113</v>
      </c>
      <c r="I41" s="14" t="s">
        <v>38</v>
      </c>
      <c r="J41" s="14" t="s">
        <v>39</v>
      </c>
      <c r="N41" s="16">
        <f t="shared" si="0"/>
        <v>0</v>
      </c>
      <c r="O41" s="16">
        <f t="shared" si="1"/>
        <v>1</v>
      </c>
    </row>
    <row r="42" spans="1:15" ht="12.75">
      <c r="A42" s="19">
        <v>1041</v>
      </c>
      <c r="B42" s="14" t="s">
        <v>33</v>
      </c>
      <c r="C42" s="14" t="s">
        <v>34</v>
      </c>
      <c r="D42" s="14">
        <v>76</v>
      </c>
      <c r="E42" s="14" t="s">
        <v>114</v>
      </c>
      <c r="F42" s="14">
        <v>4</v>
      </c>
      <c r="G42" s="15" t="s">
        <v>115</v>
      </c>
      <c r="H42" s="15" t="s">
        <v>116</v>
      </c>
      <c r="I42" s="14" t="s">
        <v>38</v>
      </c>
      <c r="J42" s="14" t="s">
        <v>39</v>
      </c>
      <c r="N42" s="16">
        <f t="shared" si="0"/>
        <v>0</v>
      </c>
      <c r="O42" s="16">
        <f t="shared" si="1"/>
        <v>1</v>
      </c>
    </row>
    <row r="43" spans="1:15" ht="12.75">
      <c r="A43" s="19">
        <v>1042</v>
      </c>
      <c r="B43" s="14" t="s">
        <v>33</v>
      </c>
      <c r="C43" s="14" t="s">
        <v>34</v>
      </c>
      <c r="D43" s="14">
        <v>76</v>
      </c>
      <c r="E43" s="14" t="s">
        <v>114</v>
      </c>
      <c r="F43" s="14">
        <v>18</v>
      </c>
      <c r="G43" s="15" t="s">
        <v>117</v>
      </c>
      <c r="H43" s="15" t="s">
        <v>118</v>
      </c>
      <c r="I43" s="14" t="s">
        <v>38</v>
      </c>
      <c r="J43" s="14" t="s">
        <v>39</v>
      </c>
      <c r="N43" s="16">
        <f t="shared" si="0"/>
        <v>0</v>
      </c>
      <c r="O43" s="16">
        <f t="shared" si="1"/>
        <v>1</v>
      </c>
    </row>
    <row r="44" spans="1:15" ht="12.75">
      <c r="A44" s="19">
        <v>1043</v>
      </c>
      <c r="B44" s="14" t="s">
        <v>33</v>
      </c>
      <c r="C44" s="14" t="s">
        <v>34</v>
      </c>
      <c r="D44" s="14">
        <v>76</v>
      </c>
      <c r="E44" s="14" t="s">
        <v>114</v>
      </c>
      <c r="F44" s="14">
        <v>15</v>
      </c>
      <c r="G44" s="15" t="s">
        <v>115</v>
      </c>
      <c r="H44" s="15" t="s">
        <v>116</v>
      </c>
      <c r="I44" s="14" t="s">
        <v>38</v>
      </c>
      <c r="J44" s="14" t="s">
        <v>39</v>
      </c>
      <c r="N44" s="16">
        <f t="shared" si="0"/>
        <v>0</v>
      </c>
      <c r="O44" s="16">
        <f t="shared" si="1"/>
        <v>1</v>
      </c>
    </row>
    <row r="45" spans="1:15" ht="12.75">
      <c r="A45" s="19">
        <v>1044</v>
      </c>
      <c r="B45" s="14" t="s">
        <v>33</v>
      </c>
      <c r="C45" s="14" t="s">
        <v>34</v>
      </c>
      <c r="D45" s="14">
        <v>76</v>
      </c>
      <c r="E45" s="14" t="s">
        <v>114</v>
      </c>
      <c r="F45" s="14">
        <v>18</v>
      </c>
      <c r="G45" s="15" t="s">
        <v>117</v>
      </c>
      <c r="H45" s="15" t="s">
        <v>118</v>
      </c>
      <c r="I45" s="14" t="s">
        <v>38</v>
      </c>
      <c r="J45" s="14" t="s">
        <v>39</v>
      </c>
      <c r="N45" s="16">
        <f t="shared" si="0"/>
        <v>0</v>
      </c>
      <c r="O45" s="16">
        <f t="shared" si="1"/>
        <v>1</v>
      </c>
    </row>
    <row r="46" spans="1:15" ht="12.75">
      <c r="A46" s="19">
        <v>1045</v>
      </c>
      <c r="B46" s="14" t="s">
        <v>33</v>
      </c>
      <c r="C46" s="14" t="s">
        <v>34</v>
      </c>
      <c r="D46" s="14">
        <v>77</v>
      </c>
      <c r="E46" s="14" t="s">
        <v>114</v>
      </c>
      <c r="F46" s="14">
        <v>9</v>
      </c>
      <c r="G46" s="15" t="s">
        <v>119</v>
      </c>
      <c r="H46" s="15" t="s">
        <v>120</v>
      </c>
      <c r="I46" s="14" t="s">
        <v>38</v>
      </c>
      <c r="J46" s="14" t="s">
        <v>39</v>
      </c>
      <c r="N46" s="16">
        <f t="shared" si="0"/>
        <v>0</v>
      </c>
      <c r="O46" s="16">
        <f t="shared" si="1"/>
        <v>1</v>
      </c>
    </row>
    <row r="47" spans="1:15" ht="12.75">
      <c r="A47" s="19">
        <v>1046</v>
      </c>
      <c r="B47" s="14" t="s">
        <v>33</v>
      </c>
      <c r="C47" s="14" t="s">
        <v>34</v>
      </c>
      <c r="D47" s="14">
        <v>78</v>
      </c>
      <c r="E47" s="14" t="s">
        <v>121</v>
      </c>
      <c r="F47" s="14">
        <v>1</v>
      </c>
      <c r="G47" s="15" t="s">
        <v>122</v>
      </c>
      <c r="H47" s="15" t="s">
        <v>123</v>
      </c>
      <c r="I47" s="14" t="s">
        <v>38</v>
      </c>
      <c r="J47" s="14" t="s">
        <v>39</v>
      </c>
      <c r="N47" s="16">
        <f t="shared" si="0"/>
        <v>0</v>
      </c>
      <c r="O47" s="16">
        <f t="shared" si="1"/>
        <v>1</v>
      </c>
    </row>
    <row r="48" spans="1:15" ht="12.75">
      <c r="A48" s="19">
        <v>1047</v>
      </c>
      <c r="B48" s="14" t="s">
        <v>33</v>
      </c>
      <c r="C48" s="14" t="s">
        <v>34</v>
      </c>
      <c r="D48" s="14">
        <v>78</v>
      </c>
      <c r="E48" s="14" t="s">
        <v>121</v>
      </c>
      <c r="F48" s="14">
        <v>5</v>
      </c>
      <c r="G48" s="15" t="s">
        <v>124</v>
      </c>
      <c r="H48" s="15" t="s">
        <v>125</v>
      </c>
      <c r="I48" s="14" t="s">
        <v>38</v>
      </c>
      <c r="J48" s="14" t="s">
        <v>39</v>
      </c>
      <c r="N48" s="16">
        <f t="shared" si="0"/>
        <v>0</v>
      </c>
      <c r="O48" s="16">
        <f t="shared" si="1"/>
        <v>1</v>
      </c>
    </row>
    <row r="49" spans="1:15" ht="12.75">
      <c r="A49" s="19">
        <v>1048</v>
      </c>
      <c r="B49" s="14" t="s">
        <v>33</v>
      </c>
      <c r="C49" s="14" t="s">
        <v>34</v>
      </c>
      <c r="D49" s="14">
        <v>78</v>
      </c>
      <c r="E49" s="14" t="s">
        <v>121</v>
      </c>
      <c r="F49" s="14">
        <v>22</v>
      </c>
      <c r="G49" s="15" t="s">
        <v>124</v>
      </c>
      <c r="H49" s="15" t="s">
        <v>125</v>
      </c>
      <c r="I49" s="14" t="s">
        <v>38</v>
      </c>
      <c r="J49" s="14" t="s">
        <v>39</v>
      </c>
      <c r="N49" s="16">
        <f t="shared" si="0"/>
        <v>0</v>
      </c>
      <c r="O49" s="16">
        <f t="shared" si="1"/>
        <v>1</v>
      </c>
    </row>
    <row r="50" spans="1:15" ht="12.75">
      <c r="A50" s="19">
        <v>1049</v>
      </c>
      <c r="B50" s="14" t="s">
        <v>33</v>
      </c>
      <c r="C50" s="14" t="s">
        <v>34</v>
      </c>
      <c r="D50" s="14">
        <v>78</v>
      </c>
      <c r="E50" s="14" t="s">
        <v>121</v>
      </c>
      <c r="F50" s="14">
        <v>32</v>
      </c>
      <c r="G50" s="15" t="s">
        <v>126</v>
      </c>
      <c r="H50" s="15" t="s">
        <v>127</v>
      </c>
      <c r="I50" s="14" t="s">
        <v>38</v>
      </c>
      <c r="J50" s="14" t="s">
        <v>39</v>
      </c>
      <c r="N50" s="16">
        <f t="shared" si="0"/>
        <v>0</v>
      </c>
      <c r="O50" s="16">
        <f t="shared" si="1"/>
        <v>1</v>
      </c>
    </row>
    <row r="51" spans="1:15" ht="12.75">
      <c r="A51" s="19">
        <v>1050</v>
      </c>
      <c r="B51" s="14" t="s">
        <v>33</v>
      </c>
      <c r="C51" s="14" t="s">
        <v>34</v>
      </c>
      <c r="D51" s="14">
        <v>78</v>
      </c>
      <c r="E51" s="14" t="s">
        <v>121</v>
      </c>
      <c r="F51" s="14">
        <v>49</v>
      </c>
      <c r="G51" s="15" t="s">
        <v>126</v>
      </c>
      <c r="H51" s="15" t="s">
        <v>127</v>
      </c>
      <c r="I51" s="14" t="s">
        <v>38</v>
      </c>
      <c r="J51" s="14" t="s">
        <v>39</v>
      </c>
      <c r="N51" s="16">
        <f t="shared" si="0"/>
        <v>0</v>
      </c>
      <c r="O51" s="16">
        <f t="shared" si="1"/>
        <v>1</v>
      </c>
    </row>
    <row r="52" spans="1:58" s="17" customFormat="1" ht="26.25" thickBot="1">
      <c r="A52" s="19">
        <v>1051</v>
      </c>
      <c r="B52" s="22" t="s">
        <v>33</v>
      </c>
      <c r="C52" s="22" t="s">
        <v>34</v>
      </c>
      <c r="D52" s="22">
        <v>128</v>
      </c>
      <c r="E52" s="22" t="s">
        <v>128</v>
      </c>
      <c r="F52" s="22">
        <v>58</v>
      </c>
      <c r="G52" s="35" t="s">
        <v>129</v>
      </c>
      <c r="H52" s="35" t="s">
        <v>130</v>
      </c>
      <c r="I52" s="22" t="s">
        <v>199</v>
      </c>
      <c r="J52" s="22" t="s">
        <v>39</v>
      </c>
      <c r="K52" s="47" t="s">
        <v>259</v>
      </c>
      <c r="L52" s="18" t="s">
        <v>280</v>
      </c>
      <c r="M52" s="47" t="s">
        <v>281</v>
      </c>
      <c r="N52" s="16">
        <f t="shared" si="0"/>
        <v>0</v>
      </c>
      <c r="O52" s="16">
        <f t="shared" si="1"/>
        <v>1</v>
      </c>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row>
    <row r="53" spans="1:15" ht="12.75">
      <c r="A53" s="19">
        <v>1052</v>
      </c>
      <c r="B53" s="36" t="s">
        <v>135</v>
      </c>
      <c r="C53" s="36" t="s">
        <v>136</v>
      </c>
      <c r="D53" s="37">
        <v>44</v>
      </c>
      <c r="E53" s="37" t="s">
        <v>59</v>
      </c>
      <c r="F53" s="37"/>
      <c r="G53" s="37" t="s">
        <v>149</v>
      </c>
      <c r="H53" s="37" t="s">
        <v>150</v>
      </c>
      <c r="I53" s="37" t="s">
        <v>38</v>
      </c>
      <c r="J53" s="37" t="s">
        <v>69</v>
      </c>
      <c r="K53" s="47" t="s">
        <v>255</v>
      </c>
      <c r="M53" s="39" t="s">
        <v>261</v>
      </c>
      <c r="N53" s="16">
        <f t="shared" si="0"/>
        <v>0</v>
      </c>
      <c r="O53" s="16">
        <f t="shared" si="1"/>
        <v>1</v>
      </c>
    </row>
    <row r="54" spans="1:15" ht="38.25">
      <c r="A54" s="19">
        <v>1053</v>
      </c>
      <c r="B54" s="24" t="s">
        <v>135</v>
      </c>
      <c r="C54" s="24" t="s">
        <v>136</v>
      </c>
      <c r="D54" s="14">
        <v>45</v>
      </c>
      <c r="E54" s="14" t="s">
        <v>59</v>
      </c>
      <c r="F54" s="14">
        <v>4</v>
      </c>
      <c r="G54" s="15" t="s">
        <v>151</v>
      </c>
      <c r="H54" s="14" t="s">
        <v>152</v>
      </c>
      <c r="I54" s="14" t="s">
        <v>68</v>
      </c>
      <c r="J54" s="14" t="s">
        <v>69</v>
      </c>
      <c r="K54" s="39" t="s">
        <v>255</v>
      </c>
      <c r="M54" s="18" t="s">
        <v>261</v>
      </c>
      <c r="N54" s="16">
        <f t="shared" si="0"/>
        <v>1</v>
      </c>
      <c r="O54" s="16">
        <f t="shared" si="1"/>
        <v>0</v>
      </c>
    </row>
    <row r="55" spans="1:15" ht="12.75">
      <c r="A55" s="19">
        <v>1054</v>
      </c>
      <c r="B55" s="24" t="s">
        <v>135</v>
      </c>
      <c r="C55" s="24" t="s">
        <v>136</v>
      </c>
      <c r="D55" s="14">
        <v>104</v>
      </c>
      <c r="E55" s="24" t="s">
        <v>153</v>
      </c>
      <c r="F55" s="14">
        <v>4</v>
      </c>
      <c r="G55" s="14" t="s">
        <v>154</v>
      </c>
      <c r="H55" s="14" t="s">
        <v>152</v>
      </c>
      <c r="I55" s="14" t="s">
        <v>38</v>
      </c>
      <c r="J55" s="14" t="s">
        <v>69</v>
      </c>
      <c r="K55" s="47" t="s">
        <v>255</v>
      </c>
      <c r="M55" s="39" t="s">
        <v>261</v>
      </c>
      <c r="N55" s="16">
        <f t="shared" si="0"/>
        <v>0</v>
      </c>
      <c r="O55" s="16">
        <f t="shared" si="1"/>
        <v>1</v>
      </c>
    </row>
    <row r="56" spans="1:15" ht="12.75">
      <c r="A56" s="19">
        <v>1055</v>
      </c>
      <c r="B56" s="24" t="s">
        <v>135</v>
      </c>
      <c r="C56" s="24" t="s">
        <v>136</v>
      </c>
      <c r="D56" s="14">
        <v>104</v>
      </c>
      <c r="E56" s="24" t="s">
        <v>153</v>
      </c>
      <c r="F56" s="14">
        <v>50</v>
      </c>
      <c r="G56" s="14" t="s">
        <v>155</v>
      </c>
      <c r="H56" s="14" t="s">
        <v>152</v>
      </c>
      <c r="I56" s="14" t="s">
        <v>38</v>
      </c>
      <c r="J56" s="14" t="s">
        <v>39</v>
      </c>
      <c r="K56" s="47" t="s">
        <v>255</v>
      </c>
      <c r="M56" s="39" t="s">
        <v>261</v>
      </c>
      <c r="N56" s="16">
        <f t="shared" si="0"/>
        <v>0</v>
      </c>
      <c r="O56" s="16">
        <f t="shared" si="1"/>
        <v>1</v>
      </c>
    </row>
    <row r="57" spans="1:15" ht="25.5">
      <c r="A57" s="19">
        <v>1056</v>
      </c>
      <c r="B57" s="24" t="s">
        <v>135</v>
      </c>
      <c r="C57" s="24" t="s">
        <v>136</v>
      </c>
      <c r="D57" s="14">
        <v>105</v>
      </c>
      <c r="E57" s="24" t="s">
        <v>153</v>
      </c>
      <c r="F57" s="14">
        <v>25</v>
      </c>
      <c r="G57" s="15" t="s">
        <v>156</v>
      </c>
      <c r="H57" s="14" t="s">
        <v>152</v>
      </c>
      <c r="I57" s="14" t="s">
        <v>68</v>
      </c>
      <c r="J57" s="14" t="s">
        <v>69</v>
      </c>
      <c r="K57" s="39" t="s">
        <v>255</v>
      </c>
      <c r="M57" s="18" t="s">
        <v>261</v>
      </c>
      <c r="N57" s="16">
        <f t="shared" si="0"/>
        <v>1</v>
      </c>
      <c r="O57" s="16">
        <f t="shared" si="1"/>
        <v>0</v>
      </c>
    </row>
    <row r="58" spans="1:15" ht="12.75">
      <c r="A58" s="19">
        <v>1057</v>
      </c>
      <c r="B58" s="24" t="s">
        <v>135</v>
      </c>
      <c r="C58" s="24" t="s">
        <v>136</v>
      </c>
      <c r="D58" s="14">
        <v>105</v>
      </c>
      <c r="E58" s="24" t="s">
        <v>153</v>
      </c>
      <c r="F58" s="14">
        <v>43</v>
      </c>
      <c r="G58" s="14" t="s">
        <v>157</v>
      </c>
      <c r="H58" s="14" t="s">
        <v>152</v>
      </c>
      <c r="I58" s="14" t="s">
        <v>38</v>
      </c>
      <c r="J58" s="14" t="s">
        <v>39</v>
      </c>
      <c r="K58" s="47" t="s">
        <v>255</v>
      </c>
      <c r="M58" s="39" t="s">
        <v>261</v>
      </c>
      <c r="N58" s="16">
        <f t="shared" si="0"/>
        <v>0</v>
      </c>
      <c r="O58" s="16">
        <f t="shared" si="1"/>
        <v>1</v>
      </c>
    </row>
    <row r="59" spans="1:15" ht="12.75">
      <c r="A59" s="19">
        <v>1058</v>
      </c>
      <c r="B59" s="24" t="s">
        <v>135</v>
      </c>
      <c r="C59" s="24" t="s">
        <v>136</v>
      </c>
      <c r="D59" s="14">
        <v>105</v>
      </c>
      <c r="E59" s="24" t="s">
        <v>153</v>
      </c>
      <c r="F59" s="14">
        <v>45</v>
      </c>
      <c r="G59" s="15" t="s">
        <v>158</v>
      </c>
      <c r="H59" s="14" t="s">
        <v>152</v>
      </c>
      <c r="I59" s="14" t="s">
        <v>38</v>
      </c>
      <c r="J59" s="14" t="s">
        <v>39</v>
      </c>
      <c r="K59" s="47" t="s">
        <v>255</v>
      </c>
      <c r="M59" s="39" t="s">
        <v>261</v>
      </c>
      <c r="N59" s="16">
        <f t="shared" si="0"/>
        <v>0</v>
      </c>
      <c r="O59" s="16">
        <f t="shared" si="1"/>
        <v>1</v>
      </c>
    </row>
    <row r="60" spans="1:15" ht="12.75">
      <c r="A60" s="19">
        <v>1059</v>
      </c>
      <c r="B60" s="24" t="s">
        <v>135</v>
      </c>
      <c r="C60" s="24" t="s">
        <v>136</v>
      </c>
      <c r="D60" s="14">
        <v>105</v>
      </c>
      <c r="E60" s="24" t="s">
        <v>153</v>
      </c>
      <c r="F60" s="14">
        <v>50</v>
      </c>
      <c r="G60" s="14" t="s">
        <v>159</v>
      </c>
      <c r="H60" s="24" t="s">
        <v>160</v>
      </c>
      <c r="I60" s="14" t="s">
        <v>68</v>
      </c>
      <c r="J60" s="14" t="s">
        <v>69</v>
      </c>
      <c r="K60" s="39" t="s">
        <v>255</v>
      </c>
      <c r="M60" s="18" t="s">
        <v>261</v>
      </c>
      <c r="N60" s="16">
        <f t="shared" si="0"/>
        <v>1</v>
      </c>
      <c r="O60" s="16">
        <f t="shared" si="1"/>
        <v>0</v>
      </c>
    </row>
    <row r="61" spans="1:15" ht="12.75">
      <c r="A61" s="19">
        <v>1060</v>
      </c>
      <c r="B61" s="24" t="s">
        <v>135</v>
      </c>
      <c r="C61" s="24" t="s">
        <v>136</v>
      </c>
      <c r="D61" s="14">
        <v>106</v>
      </c>
      <c r="E61" s="24" t="s">
        <v>161</v>
      </c>
      <c r="F61" s="14">
        <v>30</v>
      </c>
      <c r="G61" s="14" t="s">
        <v>162</v>
      </c>
      <c r="H61" s="14" t="s">
        <v>152</v>
      </c>
      <c r="I61" s="14" t="s">
        <v>38</v>
      </c>
      <c r="J61" s="14" t="s">
        <v>39</v>
      </c>
      <c r="K61" s="47" t="s">
        <v>255</v>
      </c>
      <c r="M61" s="39" t="s">
        <v>261</v>
      </c>
      <c r="N61" s="16">
        <f t="shared" si="0"/>
        <v>0</v>
      </c>
      <c r="O61" s="16">
        <f t="shared" si="1"/>
        <v>1</v>
      </c>
    </row>
    <row r="62" spans="1:15" ht="25.5">
      <c r="A62" s="19">
        <v>1061</v>
      </c>
      <c r="B62" s="24" t="s">
        <v>135</v>
      </c>
      <c r="C62" s="24" t="s">
        <v>136</v>
      </c>
      <c r="D62" s="14">
        <v>107</v>
      </c>
      <c r="E62" s="24" t="s">
        <v>163</v>
      </c>
      <c r="F62" s="14">
        <v>4</v>
      </c>
      <c r="G62" s="15" t="s">
        <v>164</v>
      </c>
      <c r="H62" s="14" t="s">
        <v>152</v>
      </c>
      <c r="I62" s="14" t="s">
        <v>68</v>
      </c>
      <c r="J62" s="14" t="s">
        <v>69</v>
      </c>
      <c r="K62" s="39" t="s">
        <v>255</v>
      </c>
      <c r="L62" s="40" t="s">
        <v>271</v>
      </c>
      <c r="M62" s="39" t="s">
        <v>261</v>
      </c>
      <c r="N62" s="16">
        <f t="shared" si="0"/>
        <v>1</v>
      </c>
      <c r="O62" s="16">
        <f t="shared" si="1"/>
        <v>0</v>
      </c>
    </row>
    <row r="63" spans="1:15" ht="12.75">
      <c r="A63" s="19">
        <v>1062</v>
      </c>
      <c r="B63" s="24" t="s">
        <v>135</v>
      </c>
      <c r="C63" s="24" t="s">
        <v>136</v>
      </c>
      <c r="D63" s="14">
        <v>107</v>
      </c>
      <c r="E63" s="24" t="s">
        <v>163</v>
      </c>
      <c r="F63" s="14">
        <v>16</v>
      </c>
      <c r="G63" s="14" t="s">
        <v>165</v>
      </c>
      <c r="H63" s="14" t="s">
        <v>166</v>
      </c>
      <c r="I63" s="14" t="s">
        <v>38</v>
      </c>
      <c r="J63" s="14" t="s">
        <v>69</v>
      </c>
      <c r="K63" s="47" t="s">
        <v>255</v>
      </c>
      <c r="M63" s="39" t="s">
        <v>261</v>
      </c>
      <c r="N63" s="16">
        <f t="shared" si="0"/>
        <v>0</v>
      </c>
      <c r="O63" s="16">
        <f t="shared" si="1"/>
        <v>1</v>
      </c>
    </row>
    <row r="64" spans="1:15" ht="12.75">
      <c r="A64" s="19">
        <v>1063</v>
      </c>
      <c r="B64" s="24" t="s">
        <v>135</v>
      </c>
      <c r="C64" s="24" t="s">
        <v>136</v>
      </c>
      <c r="D64" s="14">
        <v>107</v>
      </c>
      <c r="E64" s="24" t="s">
        <v>163</v>
      </c>
      <c r="F64" s="14">
        <v>43</v>
      </c>
      <c r="G64" s="14" t="s">
        <v>167</v>
      </c>
      <c r="H64" s="14" t="s">
        <v>168</v>
      </c>
      <c r="I64" s="14" t="s">
        <v>38</v>
      </c>
      <c r="J64" s="14" t="s">
        <v>39</v>
      </c>
      <c r="K64" s="47" t="s">
        <v>255</v>
      </c>
      <c r="M64" s="39" t="s">
        <v>261</v>
      </c>
      <c r="N64" s="16">
        <f t="shared" si="0"/>
        <v>0</v>
      </c>
      <c r="O64" s="16">
        <f t="shared" si="1"/>
        <v>1</v>
      </c>
    </row>
    <row r="65" spans="1:15" ht="51">
      <c r="A65" s="19">
        <v>1064</v>
      </c>
      <c r="B65" s="24" t="s">
        <v>135</v>
      </c>
      <c r="C65" s="24" t="s">
        <v>136</v>
      </c>
      <c r="D65" s="14"/>
      <c r="E65" s="14"/>
      <c r="F65" s="14"/>
      <c r="G65" s="15" t="s">
        <v>169</v>
      </c>
      <c r="H65" s="14" t="s">
        <v>152</v>
      </c>
      <c r="I65" s="14" t="s">
        <v>68</v>
      </c>
      <c r="J65" s="14" t="s">
        <v>69</v>
      </c>
      <c r="K65" s="39" t="s">
        <v>252</v>
      </c>
      <c r="L65" s="40" t="s">
        <v>297</v>
      </c>
      <c r="M65" s="40" t="s">
        <v>263</v>
      </c>
      <c r="N65" s="16">
        <f t="shared" si="0"/>
        <v>1</v>
      </c>
      <c r="O65" s="16">
        <f t="shared" si="1"/>
        <v>0</v>
      </c>
    </row>
    <row r="66" spans="1:15" ht="12.75">
      <c r="A66" s="19">
        <v>1065</v>
      </c>
      <c r="B66" s="24" t="s">
        <v>135</v>
      </c>
      <c r="C66" s="24" t="s">
        <v>136</v>
      </c>
      <c r="D66" s="14" t="s">
        <v>170</v>
      </c>
      <c r="E66" s="14" t="s">
        <v>170</v>
      </c>
      <c r="F66" s="14" t="s">
        <v>170</v>
      </c>
      <c r="G66" s="15" t="s">
        <v>133</v>
      </c>
      <c r="H66" s="14" t="s">
        <v>171</v>
      </c>
      <c r="I66" s="14" t="s">
        <v>38</v>
      </c>
      <c r="J66" s="14" t="s">
        <v>69</v>
      </c>
      <c r="K66" s="47" t="s">
        <v>255</v>
      </c>
      <c r="M66" s="39" t="s">
        <v>261</v>
      </c>
      <c r="N66" s="16">
        <f t="shared" si="0"/>
        <v>0</v>
      </c>
      <c r="O66" s="16">
        <f t="shared" si="1"/>
        <v>1</v>
      </c>
    </row>
    <row r="67" spans="1:15" ht="25.5">
      <c r="A67" s="19">
        <v>1066</v>
      </c>
      <c r="B67" s="24" t="s">
        <v>135</v>
      </c>
      <c r="C67" s="24" t="s">
        <v>136</v>
      </c>
      <c r="D67" s="14">
        <v>15</v>
      </c>
      <c r="E67" s="14" t="s">
        <v>172</v>
      </c>
      <c r="F67" s="14"/>
      <c r="G67" s="15" t="s">
        <v>173</v>
      </c>
      <c r="H67" s="15" t="s">
        <v>174</v>
      </c>
      <c r="I67" s="14" t="s">
        <v>68</v>
      </c>
      <c r="J67" s="14" t="s">
        <v>69</v>
      </c>
      <c r="L67" s="42" t="s">
        <v>264</v>
      </c>
      <c r="M67" s="18" t="s">
        <v>261</v>
      </c>
      <c r="N67" s="16">
        <f aca="true" t="shared" si="2" ref="N67:N102">IF(I67="T",1,0)</f>
        <v>1</v>
      </c>
      <c r="O67" s="16">
        <f aca="true" t="shared" si="3" ref="O67:O102">1-N67</f>
        <v>0</v>
      </c>
    </row>
    <row r="68" spans="1:15" ht="25.5">
      <c r="A68" s="19">
        <v>1067</v>
      </c>
      <c r="B68" s="24" t="s">
        <v>135</v>
      </c>
      <c r="C68" s="24" t="s">
        <v>136</v>
      </c>
      <c r="D68" s="14">
        <v>55</v>
      </c>
      <c r="E68" s="14" t="s">
        <v>175</v>
      </c>
      <c r="F68" s="14"/>
      <c r="G68" s="15" t="s">
        <v>176</v>
      </c>
      <c r="H68" s="15" t="s">
        <v>177</v>
      </c>
      <c r="I68" s="14" t="s">
        <v>68</v>
      </c>
      <c r="J68" s="14" t="s">
        <v>69</v>
      </c>
      <c r="K68" s="39" t="s">
        <v>252</v>
      </c>
      <c r="L68" s="41" t="s">
        <v>262</v>
      </c>
      <c r="M68" s="39" t="s">
        <v>261</v>
      </c>
      <c r="N68" s="16">
        <f t="shared" si="2"/>
        <v>1</v>
      </c>
      <c r="O68" s="16">
        <f t="shared" si="3"/>
        <v>0</v>
      </c>
    </row>
    <row r="69" spans="1:15" ht="25.5">
      <c r="A69" s="19">
        <v>1068</v>
      </c>
      <c r="B69" s="24" t="s">
        <v>135</v>
      </c>
      <c r="C69" s="24" t="s">
        <v>136</v>
      </c>
      <c r="D69" s="14">
        <v>83</v>
      </c>
      <c r="E69" s="14" t="s">
        <v>137</v>
      </c>
      <c r="F69" s="14"/>
      <c r="G69" s="15" t="s">
        <v>178</v>
      </c>
      <c r="H69" s="15" t="s">
        <v>179</v>
      </c>
      <c r="I69" s="14" t="s">
        <v>68</v>
      </c>
      <c r="J69" s="14" t="s">
        <v>69</v>
      </c>
      <c r="L69" s="18" t="s">
        <v>272</v>
      </c>
      <c r="M69" s="18" t="s">
        <v>273</v>
      </c>
      <c r="N69" s="16">
        <f t="shared" si="2"/>
        <v>1</v>
      </c>
      <c r="O69" s="16">
        <f t="shared" si="3"/>
        <v>0</v>
      </c>
    </row>
    <row r="70" spans="1:15" ht="25.5">
      <c r="A70" s="19">
        <v>1069</v>
      </c>
      <c r="B70" s="24" t="s">
        <v>135</v>
      </c>
      <c r="C70" s="24" t="s">
        <v>136</v>
      </c>
      <c r="D70" s="14">
        <v>83</v>
      </c>
      <c r="E70" s="14" t="s">
        <v>138</v>
      </c>
      <c r="F70" s="14"/>
      <c r="G70" s="15" t="s">
        <v>139</v>
      </c>
      <c r="H70" s="15" t="s">
        <v>179</v>
      </c>
      <c r="I70" s="14" t="s">
        <v>68</v>
      </c>
      <c r="J70" s="14" t="s">
        <v>69</v>
      </c>
      <c r="L70" s="18" t="s">
        <v>272</v>
      </c>
      <c r="M70" s="18" t="s">
        <v>273</v>
      </c>
      <c r="N70" s="16">
        <f t="shared" si="2"/>
        <v>1</v>
      </c>
      <c r="O70" s="16">
        <f t="shared" si="3"/>
        <v>0</v>
      </c>
    </row>
    <row r="71" spans="1:15" ht="12.75">
      <c r="A71" s="19">
        <v>1070</v>
      </c>
      <c r="B71" s="24" t="s">
        <v>135</v>
      </c>
      <c r="C71" s="24" t="s">
        <v>136</v>
      </c>
      <c r="D71" s="14">
        <v>60</v>
      </c>
      <c r="E71" s="14" t="s">
        <v>140</v>
      </c>
      <c r="F71" s="14"/>
      <c r="G71" s="15" t="s">
        <v>141</v>
      </c>
      <c r="H71" s="15" t="s">
        <v>142</v>
      </c>
      <c r="I71" s="14" t="s">
        <v>38</v>
      </c>
      <c r="J71" s="14" t="s">
        <v>69</v>
      </c>
      <c r="K71" s="47" t="s">
        <v>255</v>
      </c>
      <c r="M71" s="39" t="s">
        <v>261</v>
      </c>
      <c r="N71" s="16">
        <f t="shared" si="2"/>
        <v>0</v>
      </c>
      <c r="O71" s="16">
        <f t="shared" si="3"/>
        <v>1</v>
      </c>
    </row>
    <row r="72" spans="1:15" ht="12.75">
      <c r="A72" s="19">
        <v>1071</v>
      </c>
      <c r="B72" s="24" t="s">
        <v>135</v>
      </c>
      <c r="C72" s="24" t="s">
        <v>136</v>
      </c>
      <c r="D72" s="14">
        <v>60</v>
      </c>
      <c r="E72" s="14" t="s">
        <v>140</v>
      </c>
      <c r="F72" s="14"/>
      <c r="G72" s="15" t="s">
        <v>143</v>
      </c>
      <c r="H72" s="15" t="s">
        <v>142</v>
      </c>
      <c r="I72" s="14" t="s">
        <v>38</v>
      </c>
      <c r="J72" s="14" t="s">
        <v>69</v>
      </c>
      <c r="K72" s="47" t="s">
        <v>255</v>
      </c>
      <c r="M72" s="39" t="s">
        <v>261</v>
      </c>
      <c r="N72" s="16">
        <f t="shared" si="2"/>
        <v>0</v>
      </c>
      <c r="O72" s="16">
        <f t="shared" si="3"/>
        <v>1</v>
      </c>
    </row>
    <row r="73" spans="1:15" ht="12.75">
      <c r="A73" s="19">
        <v>1072</v>
      </c>
      <c r="B73" s="24" t="s">
        <v>135</v>
      </c>
      <c r="C73" s="24" t="s">
        <v>136</v>
      </c>
      <c r="D73" s="14">
        <v>32</v>
      </c>
      <c r="E73" s="14" t="s">
        <v>144</v>
      </c>
      <c r="F73" s="14"/>
      <c r="G73" s="15" t="s">
        <v>180</v>
      </c>
      <c r="H73" s="15" t="s">
        <v>145</v>
      </c>
      <c r="I73" s="14" t="s">
        <v>38</v>
      </c>
      <c r="J73" s="14" t="s">
        <v>69</v>
      </c>
      <c r="K73" s="47" t="s">
        <v>255</v>
      </c>
      <c r="M73" s="39" t="s">
        <v>261</v>
      </c>
      <c r="N73" s="16">
        <f t="shared" si="2"/>
        <v>0</v>
      </c>
      <c r="O73" s="16">
        <f t="shared" si="3"/>
        <v>1</v>
      </c>
    </row>
    <row r="74" spans="1:15" ht="12.75">
      <c r="A74" s="19">
        <v>1073</v>
      </c>
      <c r="B74" s="24" t="s">
        <v>135</v>
      </c>
      <c r="C74" s="24" t="s">
        <v>136</v>
      </c>
      <c r="D74" s="14">
        <v>35</v>
      </c>
      <c r="E74" s="14" t="s">
        <v>35</v>
      </c>
      <c r="F74" s="14"/>
      <c r="G74" s="15" t="s">
        <v>146</v>
      </c>
      <c r="H74" s="15" t="s">
        <v>147</v>
      </c>
      <c r="I74" s="14" t="s">
        <v>38</v>
      </c>
      <c r="J74" s="14" t="s">
        <v>69</v>
      </c>
      <c r="K74" s="47" t="s">
        <v>255</v>
      </c>
      <c r="M74" s="39" t="s">
        <v>261</v>
      </c>
      <c r="N74" s="16">
        <f t="shared" si="2"/>
        <v>0</v>
      </c>
      <c r="O74" s="16">
        <f t="shared" si="3"/>
        <v>1</v>
      </c>
    </row>
    <row r="75" spans="1:15" ht="51">
      <c r="A75" s="19">
        <v>1074</v>
      </c>
      <c r="B75" s="24" t="s">
        <v>135</v>
      </c>
      <c r="C75" s="24" t="s">
        <v>136</v>
      </c>
      <c r="D75" s="14">
        <v>45</v>
      </c>
      <c r="E75" s="14" t="s">
        <v>89</v>
      </c>
      <c r="F75" s="14">
        <v>31</v>
      </c>
      <c r="G75" s="15" t="s">
        <v>148</v>
      </c>
      <c r="H75" s="15" t="s">
        <v>181</v>
      </c>
      <c r="I75" s="14" t="s">
        <v>68</v>
      </c>
      <c r="J75" s="14" t="s">
        <v>69</v>
      </c>
      <c r="K75" s="39" t="s">
        <v>252</v>
      </c>
      <c r="L75" s="15" t="s">
        <v>274</v>
      </c>
      <c r="M75" s="39" t="s">
        <v>261</v>
      </c>
      <c r="N75" s="16">
        <f t="shared" si="2"/>
        <v>1</v>
      </c>
      <c r="O75" s="16">
        <f t="shared" si="3"/>
        <v>0</v>
      </c>
    </row>
    <row r="76" spans="1:15" ht="51">
      <c r="A76" s="19">
        <v>1075</v>
      </c>
      <c r="B76" s="14" t="s">
        <v>135</v>
      </c>
      <c r="C76" s="14" t="s">
        <v>136</v>
      </c>
      <c r="D76" s="14">
        <v>14</v>
      </c>
      <c r="E76" s="14" t="s">
        <v>65</v>
      </c>
      <c r="F76" s="14">
        <v>38</v>
      </c>
      <c r="G76" s="15" t="s">
        <v>182</v>
      </c>
      <c r="H76" s="15" t="s">
        <v>183</v>
      </c>
      <c r="I76" s="14" t="s">
        <v>38</v>
      </c>
      <c r="J76" s="14" t="s">
        <v>69</v>
      </c>
      <c r="K76" s="47" t="s">
        <v>252</v>
      </c>
      <c r="L76" s="46" t="s">
        <v>279</v>
      </c>
      <c r="M76" s="39" t="s">
        <v>261</v>
      </c>
      <c r="N76" s="16">
        <f t="shared" si="2"/>
        <v>0</v>
      </c>
      <c r="O76" s="16">
        <f t="shared" si="3"/>
        <v>1</v>
      </c>
    </row>
    <row r="77" spans="1:15" ht="12.75">
      <c r="A77" s="19">
        <v>1076</v>
      </c>
      <c r="B77" s="14" t="s">
        <v>135</v>
      </c>
      <c r="C77" s="14" t="s">
        <v>136</v>
      </c>
      <c r="D77" s="14">
        <v>15</v>
      </c>
      <c r="E77" s="14" t="s">
        <v>184</v>
      </c>
      <c r="F77" s="14">
        <v>30</v>
      </c>
      <c r="G77" s="15" t="s">
        <v>182</v>
      </c>
      <c r="H77" s="15" t="s">
        <v>183</v>
      </c>
      <c r="I77" s="14" t="s">
        <v>38</v>
      </c>
      <c r="J77" s="14" t="s">
        <v>69</v>
      </c>
      <c r="K77" s="47" t="s">
        <v>252</v>
      </c>
      <c r="L77" s="48" t="s">
        <v>283</v>
      </c>
      <c r="M77" s="39" t="s">
        <v>261</v>
      </c>
      <c r="N77" s="16">
        <f t="shared" si="2"/>
        <v>0</v>
      </c>
      <c r="O77" s="16">
        <f t="shared" si="3"/>
        <v>1</v>
      </c>
    </row>
    <row r="78" spans="1:15" ht="12.75">
      <c r="A78" s="19">
        <v>1077</v>
      </c>
      <c r="B78" s="14" t="s">
        <v>135</v>
      </c>
      <c r="C78" s="14" t="s">
        <v>136</v>
      </c>
      <c r="D78" s="14">
        <v>32</v>
      </c>
      <c r="E78" s="14" t="s">
        <v>144</v>
      </c>
      <c r="F78" s="14">
        <v>1</v>
      </c>
      <c r="G78" s="15" t="s">
        <v>185</v>
      </c>
      <c r="H78" s="15" t="s">
        <v>186</v>
      </c>
      <c r="I78" s="14" t="s">
        <v>38</v>
      </c>
      <c r="J78" s="14" t="s">
        <v>69</v>
      </c>
      <c r="K78" s="47" t="s">
        <v>255</v>
      </c>
      <c r="M78" s="39" t="s">
        <v>261</v>
      </c>
      <c r="N78" s="16">
        <f t="shared" si="2"/>
        <v>0</v>
      </c>
      <c r="O78" s="16">
        <f t="shared" si="3"/>
        <v>1</v>
      </c>
    </row>
    <row r="79" spans="1:15" ht="12.75">
      <c r="A79" s="19">
        <v>1078</v>
      </c>
      <c r="B79" s="14" t="s">
        <v>135</v>
      </c>
      <c r="C79" s="14" t="s">
        <v>136</v>
      </c>
      <c r="D79" s="14">
        <v>32</v>
      </c>
      <c r="E79" s="14" t="s">
        <v>144</v>
      </c>
      <c r="F79" s="14">
        <v>19</v>
      </c>
      <c r="G79" s="15" t="s">
        <v>182</v>
      </c>
      <c r="H79" s="15" t="s">
        <v>183</v>
      </c>
      <c r="I79" s="14" t="s">
        <v>38</v>
      </c>
      <c r="J79" s="14" t="s">
        <v>69</v>
      </c>
      <c r="K79" s="47" t="s">
        <v>252</v>
      </c>
      <c r="L79" s="48" t="s">
        <v>283</v>
      </c>
      <c r="M79" s="39" t="s">
        <v>261</v>
      </c>
      <c r="N79" s="16">
        <f t="shared" si="2"/>
        <v>0</v>
      </c>
      <c r="O79" s="16">
        <f t="shared" si="3"/>
        <v>1</v>
      </c>
    </row>
    <row r="80" spans="1:15" ht="25.5">
      <c r="A80" s="19">
        <v>1079</v>
      </c>
      <c r="B80" s="14" t="s">
        <v>135</v>
      </c>
      <c r="C80" s="14" t="s">
        <v>136</v>
      </c>
      <c r="D80" s="14">
        <v>33</v>
      </c>
      <c r="E80" s="14" t="s">
        <v>144</v>
      </c>
      <c r="F80" s="14">
        <v>44</v>
      </c>
      <c r="G80" s="15" t="s">
        <v>182</v>
      </c>
      <c r="H80" s="15" t="s">
        <v>183</v>
      </c>
      <c r="I80" s="14" t="s">
        <v>38</v>
      </c>
      <c r="J80" s="14" t="s">
        <v>69</v>
      </c>
      <c r="K80" s="47" t="s">
        <v>252</v>
      </c>
      <c r="L80" s="48" t="s">
        <v>284</v>
      </c>
      <c r="M80" s="39" t="s">
        <v>261</v>
      </c>
      <c r="N80" s="16">
        <f t="shared" si="2"/>
        <v>0</v>
      </c>
      <c r="O80" s="16">
        <f t="shared" si="3"/>
        <v>1</v>
      </c>
    </row>
    <row r="81" spans="1:15" ht="12.75">
      <c r="A81" s="19">
        <v>1080</v>
      </c>
      <c r="B81" s="14" t="s">
        <v>135</v>
      </c>
      <c r="C81" s="14" t="s">
        <v>136</v>
      </c>
      <c r="D81" s="14">
        <v>33</v>
      </c>
      <c r="E81" s="14" t="s">
        <v>35</v>
      </c>
      <c r="F81" s="14"/>
      <c r="G81" s="15" t="s">
        <v>187</v>
      </c>
      <c r="H81" s="15" t="s">
        <v>188</v>
      </c>
      <c r="I81" s="14" t="s">
        <v>38</v>
      </c>
      <c r="J81" s="14" t="s">
        <v>39</v>
      </c>
      <c r="K81" s="39" t="s">
        <v>255</v>
      </c>
      <c r="M81" s="18" t="s">
        <v>261</v>
      </c>
      <c r="N81" s="16">
        <f t="shared" si="2"/>
        <v>0</v>
      </c>
      <c r="O81" s="16">
        <f t="shared" si="3"/>
        <v>1</v>
      </c>
    </row>
    <row r="82" spans="1:15" ht="25.5">
      <c r="A82" s="19">
        <v>1081</v>
      </c>
      <c r="B82" s="14" t="s">
        <v>135</v>
      </c>
      <c r="C82" s="14" t="s">
        <v>136</v>
      </c>
      <c r="D82" s="14">
        <v>34</v>
      </c>
      <c r="E82" s="14" t="s">
        <v>35</v>
      </c>
      <c r="F82" s="14">
        <v>49</v>
      </c>
      <c r="G82" s="15" t="s">
        <v>189</v>
      </c>
      <c r="H82" s="15" t="s">
        <v>190</v>
      </c>
      <c r="I82" s="14" t="s">
        <v>38</v>
      </c>
      <c r="J82" s="14" t="s">
        <v>69</v>
      </c>
      <c r="K82" s="47" t="s">
        <v>255</v>
      </c>
      <c r="M82" s="18" t="s">
        <v>261</v>
      </c>
      <c r="N82" s="16">
        <f t="shared" si="2"/>
        <v>0</v>
      </c>
      <c r="O82" s="16">
        <f t="shared" si="3"/>
        <v>1</v>
      </c>
    </row>
    <row r="83" spans="1:15" ht="25.5">
      <c r="A83" s="19">
        <v>1082</v>
      </c>
      <c r="B83" s="14" t="s">
        <v>135</v>
      </c>
      <c r="C83" s="14" t="s">
        <v>136</v>
      </c>
      <c r="D83" s="14">
        <v>41</v>
      </c>
      <c r="E83" s="14" t="s">
        <v>200</v>
      </c>
      <c r="F83" s="14">
        <v>39</v>
      </c>
      <c r="G83" s="15" t="s">
        <v>191</v>
      </c>
      <c r="H83" s="15" t="s">
        <v>190</v>
      </c>
      <c r="I83" s="14" t="s">
        <v>38</v>
      </c>
      <c r="J83" s="14" t="s">
        <v>69</v>
      </c>
      <c r="K83" s="47" t="s">
        <v>255</v>
      </c>
      <c r="M83" s="18" t="s">
        <v>261</v>
      </c>
      <c r="N83" s="16">
        <f t="shared" si="2"/>
        <v>0</v>
      </c>
      <c r="O83" s="16">
        <f t="shared" si="3"/>
        <v>1</v>
      </c>
    </row>
    <row r="84" spans="1:15" ht="38.25">
      <c r="A84" s="19">
        <v>1083</v>
      </c>
      <c r="B84" s="14" t="s">
        <v>135</v>
      </c>
      <c r="C84" s="14" t="s">
        <v>136</v>
      </c>
      <c r="D84" s="14">
        <v>43</v>
      </c>
      <c r="E84" s="14" t="s">
        <v>201</v>
      </c>
      <c r="F84" s="14">
        <v>1</v>
      </c>
      <c r="G84" s="15" t="s">
        <v>192</v>
      </c>
      <c r="H84" s="15" t="s">
        <v>193</v>
      </c>
      <c r="I84" s="14" t="s">
        <v>38</v>
      </c>
      <c r="J84" s="14" t="s">
        <v>69</v>
      </c>
      <c r="K84" s="47" t="s">
        <v>252</v>
      </c>
      <c r="L84" s="46" t="s">
        <v>296</v>
      </c>
      <c r="M84" s="18" t="s">
        <v>261</v>
      </c>
      <c r="N84" s="16">
        <f t="shared" si="2"/>
        <v>0</v>
      </c>
      <c r="O84" s="16">
        <f t="shared" si="3"/>
        <v>1</v>
      </c>
    </row>
    <row r="85" spans="1:15" ht="25.5">
      <c r="A85" s="19">
        <v>1084</v>
      </c>
      <c r="B85" s="14" t="s">
        <v>135</v>
      </c>
      <c r="C85" s="14" t="s">
        <v>136</v>
      </c>
      <c r="D85" s="14">
        <v>43</v>
      </c>
      <c r="E85" s="14" t="s">
        <v>201</v>
      </c>
      <c r="F85" s="14">
        <v>6</v>
      </c>
      <c r="G85" s="15" t="s">
        <v>194</v>
      </c>
      <c r="H85" s="15" t="s">
        <v>190</v>
      </c>
      <c r="I85" s="14" t="s">
        <v>38</v>
      </c>
      <c r="J85" s="14" t="s">
        <v>69</v>
      </c>
      <c r="K85" s="47" t="s">
        <v>255</v>
      </c>
      <c r="M85" s="18" t="s">
        <v>261</v>
      </c>
      <c r="N85" s="16">
        <f t="shared" si="2"/>
        <v>0</v>
      </c>
      <c r="O85" s="16">
        <f t="shared" si="3"/>
        <v>1</v>
      </c>
    </row>
    <row r="86" spans="1:15" ht="128.25" thickBot="1">
      <c r="A86" s="19">
        <v>1085</v>
      </c>
      <c r="B86" s="22" t="s">
        <v>135</v>
      </c>
      <c r="C86" s="22" t="s">
        <v>136</v>
      </c>
      <c r="D86" s="22">
        <v>17</v>
      </c>
      <c r="E86" s="38">
        <v>4.1</v>
      </c>
      <c r="F86" s="22" t="s">
        <v>195</v>
      </c>
      <c r="G86" s="35" t="s">
        <v>196</v>
      </c>
      <c r="H86" s="35" t="s">
        <v>197</v>
      </c>
      <c r="I86" s="22" t="s">
        <v>68</v>
      </c>
      <c r="J86" s="22" t="s">
        <v>69</v>
      </c>
      <c r="K86" s="47" t="s">
        <v>252</v>
      </c>
      <c r="L86" s="46" t="s">
        <v>298</v>
      </c>
      <c r="M86" s="18" t="s">
        <v>261</v>
      </c>
      <c r="N86" s="16">
        <f t="shared" si="2"/>
        <v>1</v>
      </c>
      <c r="O86" s="16">
        <f t="shared" si="3"/>
        <v>0</v>
      </c>
    </row>
    <row r="87" spans="1:15" ht="12.75">
      <c r="A87" s="19">
        <v>1086</v>
      </c>
      <c r="B87" s="32" t="s">
        <v>202</v>
      </c>
      <c r="C87" s="32" t="s">
        <v>203</v>
      </c>
      <c r="D87" s="32">
        <v>5</v>
      </c>
      <c r="E87" s="32" t="s">
        <v>204</v>
      </c>
      <c r="F87" s="32">
        <v>49</v>
      </c>
      <c r="G87" s="33" t="s">
        <v>205</v>
      </c>
      <c r="H87" s="32" t="s">
        <v>206</v>
      </c>
      <c r="I87" s="32" t="s">
        <v>207</v>
      </c>
      <c r="J87" s="34" t="s">
        <v>208</v>
      </c>
      <c r="K87" s="39" t="s">
        <v>255</v>
      </c>
      <c r="L87" s="39" t="s">
        <v>285</v>
      </c>
      <c r="M87" s="18" t="s">
        <v>261</v>
      </c>
      <c r="N87" s="16">
        <f t="shared" si="2"/>
        <v>0</v>
      </c>
      <c r="O87" s="16">
        <f t="shared" si="3"/>
        <v>1</v>
      </c>
    </row>
    <row r="88" spans="1:15" ht="12.75">
      <c r="A88" s="19">
        <v>1087</v>
      </c>
      <c r="B88" s="27" t="s">
        <v>209</v>
      </c>
      <c r="C88" s="27" t="s">
        <v>210</v>
      </c>
      <c r="D88" s="27">
        <v>6</v>
      </c>
      <c r="E88" s="27" t="s">
        <v>211</v>
      </c>
      <c r="F88" s="27">
        <v>1</v>
      </c>
      <c r="G88" s="28" t="s">
        <v>212</v>
      </c>
      <c r="H88" s="27" t="s">
        <v>213</v>
      </c>
      <c r="I88" s="27" t="s">
        <v>207</v>
      </c>
      <c r="J88" s="30" t="s">
        <v>208</v>
      </c>
      <c r="K88" s="47" t="s">
        <v>255</v>
      </c>
      <c r="L88" s="47" t="s">
        <v>287</v>
      </c>
      <c r="M88" s="47" t="s">
        <v>261</v>
      </c>
      <c r="N88" s="16">
        <f t="shared" si="2"/>
        <v>0</v>
      </c>
      <c r="O88" s="16">
        <f t="shared" si="3"/>
        <v>1</v>
      </c>
    </row>
    <row r="89" spans="1:15" ht="51">
      <c r="A89" s="19">
        <v>1088</v>
      </c>
      <c r="B89" s="27" t="s">
        <v>209</v>
      </c>
      <c r="C89" s="27" t="s">
        <v>210</v>
      </c>
      <c r="D89" s="27">
        <v>6</v>
      </c>
      <c r="E89" s="27" t="s">
        <v>211</v>
      </c>
      <c r="F89" s="27">
        <v>3</v>
      </c>
      <c r="G89" s="28" t="s">
        <v>214</v>
      </c>
      <c r="H89" s="28" t="s">
        <v>215</v>
      </c>
      <c r="I89" s="27" t="s">
        <v>207</v>
      </c>
      <c r="J89" s="30" t="s">
        <v>208</v>
      </c>
      <c r="K89" s="18" t="s">
        <v>255</v>
      </c>
      <c r="L89" s="46" t="s">
        <v>286</v>
      </c>
      <c r="M89" s="18" t="s">
        <v>261</v>
      </c>
      <c r="N89" s="16">
        <f t="shared" si="2"/>
        <v>0</v>
      </c>
      <c r="O89" s="16">
        <f t="shared" si="3"/>
        <v>1</v>
      </c>
    </row>
    <row r="90" spans="1:15" ht="25.5">
      <c r="A90" s="19">
        <v>1089</v>
      </c>
      <c r="B90" s="27" t="s">
        <v>209</v>
      </c>
      <c r="C90" s="27" t="s">
        <v>210</v>
      </c>
      <c r="D90" s="27">
        <v>6</v>
      </c>
      <c r="E90" s="27" t="s">
        <v>216</v>
      </c>
      <c r="F90" s="27">
        <v>20</v>
      </c>
      <c r="G90" s="28" t="s">
        <v>217</v>
      </c>
      <c r="H90" s="29" t="s">
        <v>218</v>
      </c>
      <c r="I90" s="27" t="s">
        <v>219</v>
      </c>
      <c r="J90" s="30" t="s">
        <v>208</v>
      </c>
      <c r="K90" s="47" t="s">
        <v>252</v>
      </c>
      <c r="L90" s="18" t="s">
        <v>280</v>
      </c>
      <c r="M90" s="47" t="s">
        <v>281</v>
      </c>
      <c r="N90" s="16">
        <f t="shared" si="2"/>
        <v>1</v>
      </c>
      <c r="O90" s="16">
        <f t="shared" si="3"/>
        <v>0</v>
      </c>
    </row>
    <row r="91" spans="1:15" ht="12.75">
      <c r="A91" s="19">
        <v>1090</v>
      </c>
      <c r="B91" s="27" t="s">
        <v>209</v>
      </c>
      <c r="C91" s="27" t="s">
        <v>210</v>
      </c>
      <c r="D91" s="27">
        <v>8</v>
      </c>
      <c r="E91" s="27" t="s">
        <v>220</v>
      </c>
      <c r="F91" s="27">
        <v>33</v>
      </c>
      <c r="G91" s="28" t="s">
        <v>221</v>
      </c>
      <c r="H91" s="28" t="s">
        <v>222</v>
      </c>
      <c r="I91" s="27" t="s">
        <v>219</v>
      </c>
      <c r="J91" s="30" t="s">
        <v>208</v>
      </c>
      <c r="K91" s="47" t="s">
        <v>252</v>
      </c>
      <c r="L91" s="18" t="s">
        <v>280</v>
      </c>
      <c r="M91" s="47" t="s">
        <v>281</v>
      </c>
      <c r="N91" s="16">
        <f t="shared" si="2"/>
        <v>1</v>
      </c>
      <c r="O91" s="16">
        <f t="shared" si="3"/>
        <v>0</v>
      </c>
    </row>
    <row r="92" spans="1:15" ht="12.75">
      <c r="A92" s="19">
        <v>1091</v>
      </c>
      <c r="B92" s="27" t="s">
        <v>209</v>
      </c>
      <c r="C92" s="27" t="s">
        <v>210</v>
      </c>
      <c r="D92" s="27">
        <v>22</v>
      </c>
      <c r="E92" s="27" t="s">
        <v>223</v>
      </c>
      <c r="F92" s="27">
        <v>63</v>
      </c>
      <c r="G92" s="28" t="s">
        <v>224</v>
      </c>
      <c r="H92" s="28" t="s">
        <v>224</v>
      </c>
      <c r="I92" s="27" t="s">
        <v>207</v>
      </c>
      <c r="J92" s="30" t="s">
        <v>208</v>
      </c>
      <c r="K92" s="47" t="s">
        <v>252</v>
      </c>
      <c r="L92" s="18" t="s">
        <v>288</v>
      </c>
      <c r="M92" s="18" t="s">
        <v>261</v>
      </c>
      <c r="N92" s="16">
        <f t="shared" si="2"/>
        <v>0</v>
      </c>
      <c r="O92" s="16">
        <f t="shared" si="3"/>
        <v>1</v>
      </c>
    </row>
    <row r="93" spans="1:15" ht="25.5">
      <c r="A93" s="19">
        <v>1092</v>
      </c>
      <c r="B93" s="27" t="s">
        <v>209</v>
      </c>
      <c r="C93" s="27" t="s">
        <v>210</v>
      </c>
      <c r="D93" s="27">
        <v>25</v>
      </c>
      <c r="E93" s="27" t="s">
        <v>225</v>
      </c>
      <c r="F93" s="27">
        <v>26</v>
      </c>
      <c r="G93" s="28" t="s">
        <v>217</v>
      </c>
      <c r="H93" s="28" t="s">
        <v>226</v>
      </c>
      <c r="I93" s="27" t="s">
        <v>219</v>
      </c>
      <c r="J93" s="30" t="s">
        <v>208</v>
      </c>
      <c r="K93" s="47" t="s">
        <v>252</v>
      </c>
      <c r="L93" s="18" t="s">
        <v>280</v>
      </c>
      <c r="M93" s="47" t="s">
        <v>281</v>
      </c>
      <c r="N93" s="16">
        <f t="shared" si="2"/>
        <v>1</v>
      </c>
      <c r="O93" s="16">
        <f t="shared" si="3"/>
        <v>0</v>
      </c>
    </row>
    <row r="94" spans="1:15" ht="12.75">
      <c r="A94" s="19">
        <v>1093</v>
      </c>
      <c r="B94" s="27" t="s">
        <v>209</v>
      </c>
      <c r="C94" s="27" t="s">
        <v>210</v>
      </c>
      <c r="D94" s="27">
        <v>30</v>
      </c>
      <c r="E94" s="27" t="s">
        <v>227</v>
      </c>
      <c r="F94" s="27">
        <v>54</v>
      </c>
      <c r="G94" s="28" t="s">
        <v>228</v>
      </c>
      <c r="H94" s="28" t="s">
        <v>229</v>
      </c>
      <c r="I94" s="27" t="s">
        <v>219</v>
      </c>
      <c r="J94" s="30" t="s">
        <v>208</v>
      </c>
      <c r="K94" s="47" t="s">
        <v>252</v>
      </c>
      <c r="L94" s="18" t="s">
        <v>280</v>
      </c>
      <c r="M94" s="47" t="s">
        <v>281</v>
      </c>
      <c r="N94" s="16">
        <f t="shared" si="2"/>
        <v>1</v>
      </c>
      <c r="O94" s="16">
        <f t="shared" si="3"/>
        <v>0</v>
      </c>
    </row>
    <row r="95" spans="1:15" ht="25.5">
      <c r="A95" s="19">
        <v>1094</v>
      </c>
      <c r="B95" s="27" t="s">
        <v>209</v>
      </c>
      <c r="C95" s="27" t="s">
        <v>210</v>
      </c>
      <c r="D95" s="27">
        <v>42</v>
      </c>
      <c r="E95" s="27" t="s">
        <v>230</v>
      </c>
      <c r="F95" s="27">
        <v>22</v>
      </c>
      <c r="G95" s="28" t="s">
        <v>205</v>
      </c>
      <c r="H95" s="28" t="s">
        <v>248</v>
      </c>
      <c r="I95" s="27" t="s">
        <v>207</v>
      </c>
      <c r="J95" s="30" t="s">
        <v>208</v>
      </c>
      <c r="K95" s="47" t="s">
        <v>252</v>
      </c>
      <c r="L95" s="46" t="s">
        <v>289</v>
      </c>
      <c r="M95" s="18" t="s">
        <v>261</v>
      </c>
      <c r="N95" s="16">
        <f t="shared" si="2"/>
        <v>0</v>
      </c>
      <c r="O95" s="16">
        <f t="shared" si="3"/>
        <v>1</v>
      </c>
    </row>
    <row r="96" spans="1:15" ht="12.75">
      <c r="A96" s="19">
        <v>1095</v>
      </c>
      <c r="B96" s="27" t="s">
        <v>209</v>
      </c>
      <c r="C96" s="27" t="s">
        <v>210</v>
      </c>
      <c r="D96" s="27">
        <v>52</v>
      </c>
      <c r="E96" s="27" t="s">
        <v>231</v>
      </c>
      <c r="F96" s="27">
        <v>15</v>
      </c>
      <c r="G96" s="28" t="s">
        <v>232</v>
      </c>
      <c r="H96" s="28" t="s">
        <v>232</v>
      </c>
      <c r="I96" s="27" t="s">
        <v>207</v>
      </c>
      <c r="J96" s="30" t="s">
        <v>208</v>
      </c>
      <c r="K96" s="47" t="s">
        <v>252</v>
      </c>
      <c r="L96" s="18" t="s">
        <v>288</v>
      </c>
      <c r="M96" s="18" t="s">
        <v>261</v>
      </c>
      <c r="N96" s="16">
        <f t="shared" si="2"/>
        <v>0</v>
      </c>
      <c r="O96" s="16">
        <f t="shared" si="3"/>
        <v>1</v>
      </c>
    </row>
    <row r="97" spans="1:15" ht="63.75">
      <c r="A97" s="19">
        <v>1096</v>
      </c>
      <c r="B97" s="27" t="s">
        <v>209</v>
      </c>
      <c r="C97" s="27" t="s">
        <v>210</v>
      </c>
      <c r="D97" s="27">
        <v>69</v>
      </c>
      <c r="E97" s="27" t="s">
        <v>233</v>
      </c>
      <c r="F97" s="27">
        <v>62</v>
      </c>
      <c r="G97" s="28" t="s">
        <v>214</v>
      </c>
      <c r="H97" s="27" t="s">
        <v>234</v>
      </c>
      <c r="I97" s="27" t="s">
        <v>207</v>
      </c>
      <c r="J97" s="30" t="s">
        <v>208</v>
      </c>
      <c r="K97" s="47" t="s">
        <v>255</v>
      </c>
      <c r="L97" s="48" t="s">
        <v>290</v>
      </c>
      <c r="M97" s="18" t="s">
        <v>261</v>
      </c>
      <c r="N97" s="16">
        <f t="shared" si="2"/>
        <v>0</v>
      </c>
      <c r="O97" s="16">
        <f t="shared" si="3"/>
        <v>1</v>
      </c>
    </row>
    <row r="98" spans="1:15" ht="25.5">
      <c r="A98" s="19">
        <v>1097</v>
      </c>
      <c r="B98" s="27" t="s">
        <v>209</v>
      </c>
      <c r="C98" s="27" t="s">
        <v>210</v>
      </c>
      <c r="D98" s="27">
        <v>75</v>
      </c>
      <c r="E98" s="27" t="s">
        <v>235</v>
      </c>
      <c r="F98" s="27">
        <v>62</v>
      </c>
      <c r="G98" s="28" t="s">
        <v>236</v>
      </c>
      <c r="H98" s="28" t="s">
        <v>237</v>
      </c>
      <c r="I98" s="27" t="s">
        <v>207</v>
      </c>
      <c r="J98" s="30" t="s">
        <v>208</v>
      </c>
      <c r="K98" s="47" t="s">
        <v>252</v>
      </c>
      <c r="L98" s="42" t="s">
        <v>291</v>
      </c>
      <c r="M98" s="18" t="s">
        <v>261</v>
      </c>
      <c r="N98" s="16">
        <f t="shared" si="2"/>
        <v>0</v>
      </c>
      <c r="O98" s="16">
        <f t="shared" si="3"/>
        <v>1</v>
      </c>
    </row>
    <row r="99" spans="1:15" ht="25.5">
      <c r="A99" s="19">
        <v>1098</v>
      </c>
      <c r="B99" s="27" t="s">
        <v>209</v>
      </c>
      <c r="C99" s="27" t="s">
        <v>210</v>
      </c>
      <c r="D99" s="27">
        <v>76</v>
      </c>
      <c r="E99" s="27" t="s">
        <v>238</v>
      </c>
      <c r="F99" s="27">
        <v>4</v>
      </c>
      <c r="G99" s="28" t="s">
        <v>239</v>
      </c>
      <c r="H99" s="28" t="s">
        <v>240</v>
      </c>
      <c r="I99" s="27" t="s">
        <v>207</v>
      </c>
      <c r="J99" s="30" t="s">
        <v>208</v>
      </c>
      <c r="K99" s="47" t="s">
        <v>255</v>
      </c>
      <c r="L99" s="26" t="s">
        <v>299</v>
      </c>
      <c r="M99" s="18" t="s">
        <v>261</v>
      </c>
      <c r="N99" s="16">
        <f t="shared" si="2"/>
        <v>0</v>
      </c>
      <c r="O99" s="16">
        <f t="shared" si="3"/>
        <v>1</v>
      </c>
    </row>
    <row r="100" spans="1:15" ht="12.75">
      <c r="A100" s="19">
        <v>1099</v>
      </c>
      <c r="B100" s="27" t="s">
        <v>209</v>
      </c>
      <c r="C100" s="27" t="s">
        <v>210</v>
      </c>
      <c r="D100" s="27">
        <v>118</v>
      </c>
      <c r="E100" s="27" t="s">
        <v>241</v>
      </c>
      <c r="F100" s="27">
        <v>20</v>
      </c>
      <c r="G100" s="28" t="s">
        <v>242</v>
      </c>
      <c r="H100" s="28" t="s">
        <v>243</v>
      </c>
      <c r="I100" s="27" t="s">
        <v>207</v>
      </c>
      <c r="J100" s="30" t="s">
        <v>208</v>
      </c>
      <c r="K100" s="47" t="s">
        <v>255</v>
      </c>
      <c r="L100" s="46" t="s">
        <v>300</v>
      </c>
      <c r="M100" s="18" t="s">
        <v>261</v>
      </c>
      <c r="N100" s="16">
        <f t="shared" si="2"/>
        <v>0</v>
      </c>
      <c r="O100" s="16">
        <f t="shared" si="3"/>
        <v>1</v>
      </c>
    </row>
    <row r="101" spans="1:15" ht="12.75">
      <c r="A101" s="19">
        <v>1100</v>
      </c>
      <c r="B101" s="27" t="s">
        <v>209</v>
      </c>
      <c r="C101" s="27" t="s">
        <v>210</v>
      </c>
      <c r="D101" s="27">
        <v>65</v>
      </c>
      <c r="E101" s="30">
        <v>8</v>
      </c>
      <c r="F101" s="27">
        <v>41</v>
      </c>
      <c r="G101" s="28" t="s">
        <v>244</v>
      </c>
      <c r="H101" s="28" t="s">
        <v>247</v>
      </c>
      <c r="I101" s="27" t="s">
        <v>219</v>
      </c>
      <c r="J101" s="30" t="s">
        <v>208</v>
      </c>
      <c r="K101" s="47" t="s">
        <v>252</v>
      </c>
      <c r="L101" s="18" t="s">
        <v>280</v>
      </c>
      <c r="M101" s="47" t="s">
        <v>281</v>
      </c>
      <c r="N101" s="16">
        <f t="shared" si="2"/>
        <v>1</v>
      </c>
      <c r="O101" s="16">
        <f t="shared" si="3"/>
        <v>0</v>
      </c>
    </row>
    <row r="102" spans="1:15" ht="38.25">
      <c r="A102" s="19">
        <v>1101</v>
      </c>
      <c r="B102" s="27" t="s">
        <v>209</v>
      </c>
      <c r="C102" s="27" t="s">
        <v>210</v>
      </c>
      <c r="D102" s="27">
        <v>26</v>
      </c>
      <c r="E102" s="27" t="s">
        <v>245</v>
      </c>
      <c r="F102" s="27">
        <v>50</v>
      </c>
      <c r="G102" s="28" t="s">
        <v>246</v>
      </c>
      <c r="H102" s="28" t="s">
        <v>246</v>
      </c>
      <c r="I102" s="27" t="s">
        <v>219</v>
      </c>
      <c r="J102" s="30" t="s">
        <v>208</v>
      </c>
      <c r="K102" s="47" t="s">
        <v>252</v>
      </c>
      <c r="L102" s="18" t="s">
        <v>280</v>
      </c>
      <c r="M102" s="47" t="s">
        <v>281</v>
      </c>
      <c r="N102" s="16">
        <f t="shared" si="2"/>
        <v>1</v>
      </c>
      <c r="O102" s="16">
        <f t="shared" si="3"/>
        <v>0</v>
      </c>
    </row>
    <row r="103" spans="14:16" ht="12.75">
      <c r="N103" s="16">
        <f>SUM(N2:N102)</f>
        <v>27</v>
      </c>
      <c r="O103" s="16">
        <f>SUM(O2:O102)</f>
        <v>74</v>
      </c>
      <c r="P103" s="16">
        <f>N103+O103</f>
        <v>101</v>
      </c>
    </row>
  </sheetData>
  <sheetProtection selectLockedCells="1" selectUnlockedCells="1"/>
  <printOptions/>
  <pageMargins left="0.25" right="0.25" top="0.75" bottom="0.75" header="0.3" footer="0.3"/>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Kondou, Keitarou</dc:creator>
  <cp:keywords/>
  <dc:description/>
  <cp:lastModifiedBy>Estrada, Andrew</cp:lastModifiedBy>
  <cp:lastPrinted>2016-05-13T09:33:27Z</cp:lastPrinted>
  <dcterms:created xsi:type="dcterms:W3CDTF">2016-05-09T05:12:27Z</dcterms:created>
  <dcterms:modified xsi:type="dcterms:W3CDTF">2016-05-19T19:08:06Z</dcterms:modified>
  <cp:category/>
  <cp:version/>
  <cp:contentType/>
  <cp:contentStatus/>
</cp:coreProperties>
</file>