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<sst xmlns="http://schemas.openxmlformats.org/spreadsheetml/2006/main" count="349" uniqueCount="192">
  <si>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</si>
  <si>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</si>
  <si>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</si>
  <si>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</si>
  <si>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</si>
  <si>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</si>
  <si>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</si>
  <si>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</si>
  <si>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</si>
  <si>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</si>
  <si>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</si>
  <si>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</si>
  <si>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</si>
  <si>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</si>
  <si>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</si>
  <si>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</si>
  <si>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</si>
  <si>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</si>
  <si>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</si>
  <si>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</si>
  <si>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</si>
  <si>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</si>
  <si>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</si>
  <si>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</si>
  <si>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</si>
  <si>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</si>
  <si>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</si>
  <si>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</si>
  <si>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</si>
  <si>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</si>
  <si>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</si>
  <si>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</si>
  <si>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</si>
  <si>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</si>
  <si>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</si>
  <si>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</si>
  <si>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</si>
  <si>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</si>
  <si>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</si>
  <si>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</si>
  <si>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</si>
  <si>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</si>
  <si>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</si>
  <si>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</si>
  <si>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</si>
  <si>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</si>
  <si>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</si>
  <si>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</si>
  <si>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</si>
  <si>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</si>
  <si>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</si>
  <si>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</si>
  <si>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</si>
  <si>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</si>
  <si>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</si>
  <si>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</si>
  <si>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</si>
  <si>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</si>
  <si>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</si>
  <si>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</si>
  <si>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</si>
  <si>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</si>
  <si>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</si>
  <si>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</si>
  <si>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</si>
  <si>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</si>
  <si>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</si>
  <si>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</si>
  <si>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</si>
  <si>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</si>
  <si>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</si>
  <si>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</si>
  <si>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</si>
  <si>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</si>
  <si>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</si>
  <si>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</si>
  <si>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</si>
  <si>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</si>
  <si>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</si>
  <si>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</si>
  <si>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</si>
  <si>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</si>
  <si>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</si>
  <si>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</si>
  <si>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</si>
  <si>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</si>
  <si>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</si>
  <si>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</si>
  <si>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</si>
  <si>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</si>
  <si>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</si>
  <si>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</si>
  <si>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</si>
  <si>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</si>
  <si>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</si>
  <si>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</si>
  <si>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</si>
  <si>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</si>
  <si>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</si>
  <si>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</si>
  <si>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</si>
  <si>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</si>
  <si>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</si>
  <si>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</si>
  <si>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</si>
  <si>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</si>
  <si>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</si>
  <si>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</si>
  <si>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</si>
  <si>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</si>
  <si>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</si>
  <si>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</si>
  <si>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</si>
  <si>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</si>
  <si>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</si>
  <si>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</si>
  <si>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</si>
  <si>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</si>
  <si>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</si>
  <si>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</si>
  <si>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</si>
  <si>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</si>
  <si>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</si>
  <si>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</si>
  <si>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</si>
  <si>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</si>
  <si>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</si>
  <si>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</si>
  <si>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</si>
  <si>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</si>
  <si>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</si>
  <si>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</si>
  <si>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</si>
  <si>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</si>
  <si>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</si>
  <si>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</si>
  <si>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</si>
  <si>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Comment Resolution</t>
  </si>
  <si>
    <t>Next Steps</t>
  </si>
  <si>
    <t>Rm 1
80 CR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</si>
  <si>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</si>
  <si>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</si>
  <si>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</si>
  <si>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</si>
  <si>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</si>
  <si>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</si>
  <si>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</si>
  <si>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</si>
  <si>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</si>
  <si>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</si>
  <si>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</si>
  <si>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</si>
  <si>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</si>
  <si>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</si>
  <si>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</si>
  <si>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</si>
  <si>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</si>
  <si>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WNG  ROOM 1</t>
  </si>
  <si>
    <t>Task Group-High Rate Close Proximity App Amendment to 15.3</t>
  </si>
  <si>
    <t>Thursday PM1  – Comment Resolution</t>
  </si>
  <si>
    <t>Thursday PM2 – Comment Resolution/BRC/Timeline/Next Steps</t>
  </si>
  <si>
    <t>SG3R1</t>
  </si>
  <si>
    <t>Study Group-15.3 Revision 1 (roll-up and 64-48 bit address conversion)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</si>
  <si>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</si>
  <si>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</si>
  <si>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</si>
  <si>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</si>
  <si>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</si>
  <si>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</si>
  <si>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</si>
  <si>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</si>
  <si>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</si>
  <si>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</si>
  <si>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</si>
  <si>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</si>
  <si>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</si>
  <si>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</si>
  <si>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</si>
  <si>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</si>
  <si>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</si>
  <si>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</si>
  <si>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</si>
  <si>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 LLC</t>
  </si>
  <si>
    <t>TG 4mc</t>
  </si>
  <si>
    <t>TG 3m</t>
  </si>
  <si>
    <t>SG 4t</t>
  </si>
  <si>
    <t>SG 4u</t>
  </si>
  <si>
    <t>Monday AM1 – Objectives/Agenda/Approve Mins./Review Status</t>
  </si>
  <si>
    <t>Monday PM1 – Comment Resolution</t>
  </si>
  <si>
    <t>Approval of Sept. Mins. (doc. 15-15-0710-00)</t>
  </si>
  <si>
    <t>Schedule for the Week</t>
  </si>
  <si>
    <t>Approval of Agenda (doc. 15-15-0800-0x)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</si>
</sst>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7.5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7.5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00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8182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2" fontId="16" fillId="43" borderId="37" xfId="0" applyNumberFormat="1" applyFont="1" applyFill="1" applyBorder="1" applyAlignment="1">
      <alignment horizontal="center" vertical="center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6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2" fillId="56" borderId="16" xfId="0" applyFont="1" applyFill="1" applyBorder="1" applyAlignment="1">
      <alignment horizontal="center" vertical="center" wrapText="1"/>
    </xf>
    <xf numFmtId="0" fontId="12" fillId="56" borderId="20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0" borderId="16" xfId="0" applyFont="1" applyFill="1" applyBorder="1" applyAlignment="1">
      <alignment horizontal="center" vertical="center" wrapText="1"/>
    </xf>
    <xf numFmtId="0" fontId="139" fillId="60" borderId="20" xfId="0" applyFont="1" applyFill="1" applyBorder="1" applyAlignment="1">
      <alignment horizontal="center" vertical="center" wrapText="1"/>
    </xf>
    <xf numFmtId="0" fontId="139" fillId="60" borderId="26" xfId="0" applyFont="1" applyFill="1" applyBorder="1" applyAlignment="1">
      <alignment horizontal="center" vertical="center" wrapText="1"/>
    </xf>
    <xf numFmtId="0" fontId="140" fillId="61" borderId="16" xfId="0" applyFont="1" applyFill="1" applyBorder="1" applyAlignment="1">
      <alignment horizontal="center" vertical="center" wrapText="1"/>
    </xf>
    <xf numFmtId="0" fontId="140" fillId="61" borderId="20" xfId="0" applyFont="1" applyFill="1" applyBorder="1" applyAlignment="1">
      <alignment horizontal="center" vertical="center" wrapText="1"/>
    </xf>
    <xf numFmtId="0" fontId="140" fillId="61" borderId="26" xfId="0" applyFont="1" applyFill="1" applyBorder="1" applyAlignment="1">
      <alignment horizontal="center" vertical="center" wrapText="1"/>
    </xf>
    <xf numFmtId="0" fontId="56" fillId="62" borderId="11" xfId="0" applyFont="1" applyFill="1" applyBorder="1" applyAlignment="1">
      <alignment horizontal="center" vertical="center" wrapText="1"/>
    </xf>
    <xf numFmtId="0" fontId="56" fillId="62" borderId="10" xfId="0" applyFont="1" applyFill="1" applyBorder="1" applyAlignment="1">
      <alignment horizontal="center" vertical="center" wrapText="1"/>
    </xf>
    <xf numFmtId="0" fontId="56" fillId="62" borderId="15" xfId="0" applyFont="1" applyFill="1" applyBorder="1" applyAlignment="1">
      <alignment horizontal="center" vertical="center" wrapText="1"/>
    </xf>
    <xf numFmtId="0" fontId="56" fillId="62" borderId="0" xfId="0" applyFont="1" applyFill="1" applyBorder="1" applyAlignment="1">
      <alignment horizontal="center" vertical="center" wrapText="1"/>
    </xf>
    <xf numFmtId="0" fontId="56" fillId="62" borderId="25" xfId="0" applyFont="1" applyFill="1" applyBorder="1" applyAlignment="1">
      <alignment horizontal="center" vertical="center" wrapText="1"/>
    </xf>
    <xf numFmtId="0" fontId="56" fillId="62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57" fillId="65" borderId="11" xfId="0" applyFont="1" applyFill="1" applyBorder="1" applyAlignment="1">
      <alignment horizontal="center" vertical="center" wrapText="1"/>
    </xf>
    <xf numFmtId="0" fontId="57" fillId="65" borderId="19" xfId="0" applyFont="1" applyFill="1" applyBorder="1" applyAlignment="1">
      <alignment horizontal="center" vertical="center" wrapText="1"/>
    </xf>
    <xf numFmtId="0" fontId="57" fillId="65" borderId="15" xfId="0" applyFont="1" applyFill="1" applyBorder="1" applyAlignment="1">
      <alignment horizontal="center" vertical="center" wrapText="1"/>
    </xf>
    <xf numFmtId="0" fontId="57" fillId="65" borderId="14" xfId="0" applyFont="1" applyFill="1" applyBorder="1" applyAlignment="1">
      <alignment horizontal="center" vertical="center" wrapText="1"/>
    </xf>
    <xf numFmtId="0" fontId="57" fillId="65" borderId="25" xfId="0" applyFont="1" applyFill="1" applyBorder="1" applyAlignment="1">
      <alignment horizontal="center" vertical="center" wrapText="1"/>
    </xf>
    <xf numFmtId="0" fontId="57" fillId="65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4" borderId="1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9" fillId="54" borderId="2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66" borderId="11" xfId="0" applyFont="1" applyFill="1" applyBorder="1" applyAlignment="1">
      <alignment horizontal="center" vertical="center" wrapText="1"/>
    </xf>
    <xf numFmtId="0" fontId="6" fillId="66" borderId="19" xfId="0" applyFont="1" applyFill="1" applyBorder="1" applyAlignment="1">
      <alignment horizontal="center" vertical="center" wrapText="1"/>
    </xf>
    <xf numFmtId="0" fontId="139" fillId="67" borderId="16" xfId="0" applyFont="1" applyFill="1" applyBorder="1" applyAlignment="1">
      <alignment horizontal="center" vertical="center" wrapText="1"/>
    </xf>
    <xf numFmtId="0" fontId="139" fillId="68" borderId="16" xfId="0" applyFont="1" applyFill="1" applyBorder="1" applyAlignment="1">
      <alignment horizontal="center" vertical="center" wrapText="1"/>
    </xf>
    <xf numFmtId="0" fontId="6" fillId="66" borderId="15" xfId="0" applyFont="1" applyFill="1" applyBorder="1" applyAlignment="1">
      <alignment horizontal="center" vertical="center" wrapText="1"/>
    </xf>
    <xf numFmtId="0" fontId="6" fillId="66" borderId="14" xfId="0" applyFont="1" applyFill="1" applyBorder="1" applyAlignment="1">
      <alignment horizontal="center" vertical="center" wrapText="1"/>
    </xf>
    <xf numFmtId="0" fontId="139" fillId="67" borderId="20" xfId="0" applyFont="1" applyFill="1" applyBorder="1" applyAlignment="1">
      <alignment horizontal="center" vertical="center" wrapText="1"/>
    </xf>
    <xf numFmtId="0" fontId="139" fillId="68" borderId="20" xfId="0" applyFont="1" applyFill="1" applyBorder="1" applyAlignment="1">
      <alignment horizontal="center" vertical="center" wrapText="1"/>
    </xf>
    <xf numFmtId="0" fontId="6" fillId="66" borderId="25" xfId="0" applyFont="1" applyFill="1" applyBorder="1" applyAlignment="1">
      <alignment horizontal="center" vertical="center" wrapText="1"/>
    </xf>
    <xf numFmtId="0" fontId="6" fillId="66" borderId="28" xfId="0" applyFont="1" applyFill="1" applyBorder="1" applyAlignment="1">
      <alignment horizontal="center" vertical="center" wrapText="1"/>
    </xf>
    <xf numFmtId="0" fontId="139" fillId="67" borderId="26" xfId="0" applyFont="1" applyFill="1" applyBorder="1" applyAlignment="1">
      <alignment horizontal="center" vertical="center" wrapText="1"/>
    </xf>
    <xf numFmtId="0" fontId="139" fillId="68" borderId="26" xfId="0" applyFont="1" applyFill="1" applyBorder="1" applyAlignment="1">
      <alignment horizontal="center" vertical="center" wrapText="1"/>
    </xf>
    <xf numFmtId="0" fontId="9" fillId="54" borderId="14" xfId="0" applyFont="1" applyFill="1" applyBorder="1" applyAlignment="1">
      <alignment horizontal="center" vertical="center" wrapText="1"/>
    </xf>
    <xf numFmtId="0" fontId="6" fillId="66" borderId="10" xfId="0" applyFont="1" applyFill="1" applyBorder="1" applyAlignment="1">
      <alignment horizontal="center" vertical="center" wrapText="1"/>
    </xf>
    <xf numFmtId="0" fontId="6" fillId="66" borderId="0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6" xfId="0" applyFont="1" applyFill="1" applyBorder="1" applyAlignment="1">
      <alignment horizontal="center" vertical="center" wrapText="1"/>
    </xf>
    <xf numFmtId="0" fontId="6" fillId="66" borderId="24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141" fillId="58" borderId="16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141" fillId="58" borderId="20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41" fillId="58" borderId="2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57" t="s">
        <v>163</v>
      </c>
      <c r="C2" s="24"/>
      <c r="D2" s="25" t="s">
        <v>164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58"/>
      <c r="C3" s="30"/>
      <c r="D3" s="244" t="s">
        <v>165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58"/>
      <c r="C4" s="36"/>
      <c r="D4" s="37" t="s">
        <v>166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58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59" t="s">
        <v>3</v>
      </c>
      <c r="E7" s="460"/>
      <c r="F7" s="43"/>
      <c r="G7" s="413" t="s">
        <v>4</v>
      </c>
      <c r="H7" s="414"/>
      <c r="I7" s="414"/>
      <c r="J7" s="414"/>
      <c r="K7" s="415"/>
      <c r="L7" s="45"/>
      <c r="M7" s="413" t="s">
        <v>5</v>
      </c>
      <c r="N7" s="414"/>
      <c r="O7" s="414"/>
      <c r="P7" s="414"/>
      <c r="Q7" s="415"/>
      <c r="R7" s="45"/>
      <c r="S7" s="413" t="s">
        <v>82</v>
      </c>
      <c r="T7" s="414"/>
      <c r="U7" s="414"/>
      <c r="V7" s="414"/>
      <c r="W7" s="415"/>
      <c r="X7" s="45"/>
      <c r="Y7" s="413" t="s">
        <v>6</v>
      </c>
      <c r="Z7" s="414"/>
      <c r="AA7" s="414"/>
      <c r="AB7" s="414"/>
      <c r="AC7" s="415"/>
      <c r="AD7" s="45"/>
      <c r="AE7" s="413" t="s">
        <v>7</v>
      </c>
      <c r="AF7" s="414"/>
      <c r="AG7" s="415"/>
      <c r="AH7" s="250"/>
    </row>
    <row r="8" spans="1:34" ht="12.75" customHeight="1" thickBot="1">
      <c r="A8" s="51"/>
      <c r="B8" s="251"/>
      <c r="C8" s="51"/>
      <c r="D8" s="465">
        <f>DATE(2015,11,8)</f>
        <v>42316</v>
      </c>
      <c r="E8" s="466"/>
      <c r="F8" s="252"/>
      <c r="G8" s="416">
        <f>D8+1</f>
        <v>42317</v>
      </c>
      <c r="H8" s="417"/>
      <c r="I8" s="417"/>
      <c r="J8" s="417"/>
      <c r="K8" s="418"/>
      <c r="L8" s="253"/>
      <c r="M8" s="416">
        <f>G8+1</f>
        <v>42318</v>
      </c>
      <c r="N8" s="417"/>
      <c r="O8" s="417"/>
      <c r="P8" s="417"/>
      <c r="Q8" s="418"/>
      <c r="R8" s="253"/>
      <c r="S8" s="416">
        <f>M8+1</f>
        <v>42319</v>
      </c>
      <c r="T8" s="417"/>
      <c r="U8" s="417"/>
      <c r="V8" s="417"/>
      <c r="W8" s="418"/>
      <c r="X8" s="253"/>
      <c r="Y8" s="416">
        <f>S8+1</f>
        <v>42320</v>
      </c>
      <c r="Z8" s="417"/>
      <c r="AA8" s="417"/>
      <c r="AB8" s="417"/>
      <c r="AC8" s="418"/>
      <c r="AD8" s="253"/>
      <c r="AE8" s="416">
        <f>Y8+1</f>
        <v>42321</v>
      </c>
      <c r="AF8" s="417"/>
      <c r="AG8" s="418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139</v>
      </c>
      <c r="H10" s="269" t="s">
        <v>140</v>
      </c>
      <c r="I10" s="269" t="s">
        <v>141</v>
      </c>
      <c r="J10" s="269" t="s">
        <v>142</v>
      </c>
      <c r="K10" s="269" t="s">
        <v>167</v>
      </c>
      <c r="L10" s="23"/>
      <c r="M10" s="269" t="s">
        <v>139</v>
      </c>
      <c r="N10" s="269" t="s">
        <v>140</v>
      </c>
      <c r="O10" s="269" t="s">
        <v>141</v>
      </c>
      <c r="P10" s="269" t="s">
        <v>142</v>
      </c>
      <c r="Q10" s="269" t="s">
        <v>167</v>
      </c>
      <c r="R10" s="23"/>
      <c r="S10" s="269" t="s">
        <v>139</v>
      </c>
      <c r="T10" s="269" t="s">
        <v>140</v>
      </c>
      <c r="U10" s="269" t="s">
        <v>141</v>
      </c>
      <c r="V10" s="269" t="s">
        <v>142</v>
      </c>
      <c r="W10" s="269" t="s">
        <v>167</v>
      </c>
      <c r="X10" s="23"/>
      <c r="Y10" s="269" t="s">
        <v>139</v>
      </c>
      <c r="Z10" s="269" t="s">
        <v>140</v>
      </c>
      <c r="AA10" s="269" t="s">
        <v>141</v>
      </c>
      <c r="AB10" s="269" t="s">
        <v>142</v>
      </c>
      <c r="AC10" s="269" t="s">
        <v>167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8" t="s">
        <v>121</v>
      </c>
      <c r="T11" s="388"/>
      <c r="U11" s="388"/>
      <c r="V11" s="388"/>
      <c r="W11" s="389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0"/>
      <c r="T12" s="390"/>
      <c r="U12" s="390"/>
      <c r="V12" s="390"/>
      <c r="W12" s="391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78" t="s">
        <v>168</v>
      </c>
      <c r="H13" s="479"/>
      <c r="I13" s="404" t="s">
        <v>94</v>
      </c>
      <c r="J13" s="407" t="s">
        <v>96</v>
      </c>
      <c r="K13" s="398" t="s">
        <v>62</v>
      </c>
      <c r="L13" s="60"/>
      <c r="M13" s="379" t="s">
        <v>169</v>
      </c>
      <c r="N13" s="392" t="s">
        <v>132</v>
      </c>
      <c r="O13" s="398" t="s">
        <v>62</v>
      </c>
      <c r="P13" s="404" t="s">
        <v>94</v>
      </c>
      <c r="Q13" s="410" t="s">
        <v>108</v>
      </c>
      <c r="R13" s="62"/>
      <c r="S13" s="376" t="s">
        <v>170</v>
      </c>
      <c r="T13" s="392" t="s">
        <v>132</v>
      </c>
      <c r="U13" s="480" t="s">
        <v>171</v>
      </c>
      <c r="V13" s="481" t="s">
        <v>172</v>
      </c>
      <c r="W13" s="410" t="s">
        <v>108</v>
      </c>
      <c r="X13" s="62"/>
      <c r="Y13" s="379" t="s">
        <v>169</v>
      </c>
      <c r="Z13" s="392" t="s">
        <v>132</v>
      </c>
      <c r="AA13" s="480" t="s">
        <v>171</v>
      </c>
      <c r="AB13" s="410" t="s">
        <v>108</v>
      </c>
      <c r="AC13" s="445" t="s">
        <v>76</v>
      </c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82"/>
      <c r="H14" s="483"/>
      <c r="I14" s="405"/>
      <c r="J14" s="408"/>
      <c r="K14" s="399"/>
      <c r="L14" s="60"/>
      <c r="M14" s="380"/>
      <c r="N14" s="393"/>
      <c r="O14" s="399"/>
      <c r="P14" s="405"/>
      <c r="Q14" s="411"/>
      <c r="R14" s="62"/>
      <c r="S14" s="377"/>
      <c r="T14" s="393"/>
      <c r="U14" s="484"/>
      <c r="V14" s="485"/>
      <c r="W14" s="411"/>
      <c r="X14" s="62"/>
      <c r="Y14" s="380"/>
      <c r="Z14" s="393"/>
      <c r="AA14" s="484"/>
      <c r="AB14" s="411"/>
      <c r="AC14" s="446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82"/>
      <c r="H15" s="483"/>
      <c r="I15" s="405"/>
      <c r="J15" s="408"/>
      <c r="K15" s="399"/>
      <c r="L15" s="60"/>
      <c r="M15" s="380"/>
      <c r="N15" s="393"/>
      <c r="O15" s="399"/>
      <c r="P15" s="405"/>
      <c r="Q15" s="411"/>
      <c r="R15" s="62"/>
      <c r="S15" s="377"/>
      <c r="T15" s="393"/>
      <c r="U15" s="484"/>
      <c r="V15" s="485"/>
      <c r="W15" s="411"/>
      <c r="X15" s="62"/>
      <c r="Y15" s="380"/>
      <c r="Z15" s="393"/>
      <c r="AA15" s="484"/>
      <c r="AB15" s="411"/>
      <c r="AC15" s="446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86"/>
      <c r="H16" s="487"/>
      <c r="I16" s="406"/>
      <c r="J16" s="409"/>
      <c r="K16" s="400"/>
      <c r="L16" s="60"/>
      <c r="M16" s="381"/>
      <c r="N16" s="394"/>
      <c r="O16" s="400"/>
      <c r="P16" s="406"/>
      <c r="Q16" s="412"/>
      <c r="R16" s="62"/>
      <c r="S16" s="378"/>
      <c r="T16" s="394"/>
      <c r="U16" s="488"/>
      <c r="V16" s="489"/>
      <c r="W16" s="412"/>
      <c r="X16" s="62"/>
      <c r="Y16" s="381"/>
      <c r="Z16" s="394"/>
      <c r="AA16" s="488"/>
      <c r="AB16" s="412"/>
      <c r="AC16" s="447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37"/>
      <c r="E17" s="438"/>
      <c r="F17" s="66"/>
      <c r="G17" s="373" t="s">
        <v>14</v>
      </c>
      <c r="H17" s="374"/>
      <c r="I17" s="374"/>
      <c r="J17" s="374"/>
      <c r="K17" s="375"/>
      <c r="L17" s="66"/>
      <c r="M17" s="373" t="s">
        <v>14</v>
      </c>
      <c r="N17" s="374"/>
      <c r="O17" s="374"/>
      <c r="P17" s="374"/>
      <c r="Q17" s="375"/>
      <c r="R17" s="67"/>
      <c r="S17" s="373" t="s">
        <v>14</v>
      </c>
      <c r="T17" s="374"/>
      <c r="U17" s="374"/>
      <c r="V17" s="374"/>
      <c r="W17" s="375"/>
      <c r="X17" s="67"/>
      <c r="Y17" s="373" t="s">
        <v>14</v>
      </c>
      <c r="Z17" s="374"/>
      <c r="AA17" s="374"/>
      <c r="AB17" s="374"/>
      <c r="AC17" s="374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88" t="s">
        <v>173</v>
      </c>
      <c r="H18" s="388"/>
      <c r="I18" s="388"/>
      <c r="J18" s="388"/>
      <c r="K18" s="389"/>
      <c r="L18" s="60"/>
      <c r="M18" s="379" t="s">
        <v>169</v>
      </c>
      <c r="N18" s="392" t="s">
        <v>132</v>
      </c>
      <c r="O18" s="398" t="s">
        <v>62</v>
      </c>
      <c r="P18" s="407" t="s">
        <v>96</v>
      </c>
      <c r="Q18" s="445" t="s">
        <v>76</v>
      </c>
      <c r="R18" s="62"/>
      <c r="S18" s="388" t="s">
        <v>123</v>
      </c>
      <c r="T18" s="388"/>
      <c r="U18" s="388"/>
      <c r="V18" s="388"/>
      <c r="W18" s="388"/>
      <c r="X18" s="62"/>
      <c r="Y18" s="379" t="s">
        <v>169</v>
      </c>
      <c r="Z18" s="392" t="s">
        <v>132</v>
      </c>
      <c r="AA18" s="398" t="s">
        <v>62</v>
      </c>
      <c r="AB18" s="481" t="s">
        <v>172</v>
      </c>
      <c r="AC18" s="401" t="s">
        <v>83</v>
      </c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76"/>
      <c r="H19" s="476"/>
      <c r="I19" s="476"/>
      <c r="J19" s="476"/>
      <c r="K19" s="490"/>
      <c r="L19" s="60"/>
      <c r="M19" s="380"/>
      <c r="N19" s="393"/>
      <c r="O19" s="399"/>
      <c r="P19" s="408"/>
      <c r="Q19" s="446"/>
      <c r="R19" s="62"/>
      <c r="S19" s="390"/>
      <c r="T19" s="390"/>
      <c r="U19" s="390"/>
      <c r="V19" s="390"/>
      <c r="W19" s="390"/>
      <c r="X19" s="62"/>
      <c r="Y19" s="380"/>
      <c r="Z19" s="393"/>
      <c r="AA19" s="399"/>
      <c r="AB19" s="485"/>
      <c r="AC19" s="402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76"/>
      <c r="H20" s="476"/>
      <c r="I20" s="476"/>
      <c r="J20" s="476"/>
      <c r="K20" s="490"/>
      <c r="L20" s="60"/>
      <c r="M20" s="380"/>
      <c r="N20" s="393"/>
      <c r="O20" s="399"/>
      <c r="P20" s="408"/>
      <c r="Q20" s="446"/>
      <c r="R20" s="62"/>
      <c r="S20" s="468" t="s">
        <v>157</v>
      </c>
      <c r="T20" s="469"/>
      <c r="U20" s="469"/>
      <c r="V20" s="469"/>
      <c r="W20" s="470"/>
      <c r="X20" s="62"/>
      <c r="Y20" s="380"/>
      <c r="Z20" s="393"/>
      <c r="AA20" s="399"/>
      <c r="AB20" s="485"/>
      <c r="AC20" s="402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90"/>
      <c r="H21" s="390"/>
      <c r="I21" s="390"/>
      <c r="J21" s="390"/>
      <c r="K21" s="391"/>
      <c r="L21" s="60"/>
      <c r="M21" s="381"/>
      <c r="N21" s="394"/>
      <c r="O21" s="400"/>
      <c r="P21" s="409"/>
      <c r="Q21" s="447"/>
      <c r="R21" s="62"/>
      <c r="S21" s="471"/>
      <c r="T21" s="472"/>
      <c r="U21" s="472"/>
      <c r="V21" s="472"/>
      <c r="W21" s="473"/>
      <c r="X21" s="62"/>
      <c r="Y21" s="381"/>
      <c r="Z21" s="394"/>
      <c r="AA21" s="400"/>
      <c r="AB21" s="489"/>
      <c r="AC21" s="403"/>
      <c r="AD21" s="60"/>
      <c r="AE21" s="57"/>
      <c r="AF21" s="58"/>
      <c r="AG21" s="59"/>
      <c r="AH21" s="60"/>
    </row>
    <row r="22" spans="1:34" ht="15" customHeight="1" thickBot="1">
      <c r="A22" s="60"/>
      <c r="B22" s="64" t="s">
        <v>22</v>
      </c>
      <c r="C22" s="60"/>
      <c r="D22" s="58"/>
      <c r="E22" s="58"/>
      <c r="F22" s="60"/>
      <c r="G22" s="431" t="s">
        <v>133</v>
      </c>
      <c r="H22" s="440"/>
      <c r="I22" s="440"/>
      <c r="J22" s="440"/>
      <c r="K22" s="432"/>
      <c r="L22" s="51"/>
      <c r="M22" s="431" t="s">
        <v>133</v>
      </c>
      <c r="N22" s="440"/>
      <c r="O22" s="440"/>
      <c r="P22" s="440"/>
      <c r="Q22" s="432"/>
      <c r="R22" s="65"/>
      <c r="S22" s="431" t="s">
        <v>133</v>
      </c>
      <c r="T22" s="440"/>
      <c r="U22" s="440"/>
      <c r="V22" s="440"/>
      <c r="W22" s="432"/>
      <c r="X22" s="65"/>
      <c r="Y22" s="431" t="s">
        <v>133</v>
      </c>
      <c r="Z22" s="440"/>
      <c r="AA22" s="440"/>
      <c r="AB22" s="440"/>
      <c r="AC22" s="432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435"/>
      <c r="H23" s="441"/>
      <c r="I23" s="441"/>
      <c r="J23" s="441"/>
      <c r="K23" s="436"/>
      <c r="L23" s="51"/>
      <c r="M23" s="435"/>
      <c r="N23" s="441"/>
      <c r="O23" s="441"/>
      <c r="P23" s="441"/>
      <c r="Q23" s="436"/>
      <c r="R23" s="65"/>
      <c r="S23" s="435"/>
      <c r="T23" s="441"/>
      <c r="U23" s="441"/>
      <c r="V23" s="441"/>
      <c r="W23" s="436"/>
      <c r="X23" s="65"/>
      <c r="Y23" s="435"/>
      <c r="Z23" s="441"/>
      <c r="AA23" s="441"/>
      <c r="AB23" s="441"/>
      <c r="AC23" s="436"/>
      <c r="AD23" s="51"/>
      <c r="AE23" s="478" t="s">
        <v>174</v>
      </c>
      <c r="AF23" s="491"/>
      <c r="AG23" s="47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79" t="s">
        <v>169</v>
      </c>
      <c r="H24" s="382" t="s">
        <v>95</v>
      </c>
      <c r="I24" s="404" t="s">
        <v>94</v>
      </c>
      <c r="J24" s="407" t="s">
        <v>96</v>
      </c>
      <c r="K24" s="401" t="s">
        <v>83</v>
      </c>
      <c r="L24" s="60"/>
      <c r="M24" s="442" t="s">
        <v>99</v>
      </c>
      <c r="N24" s="448" t="s">
        <v>175</v>
      </c>
      <c r="O24" s="395" t="s">
        <v>122</v>
      </c>
      <c r="P24" s="407" t="s">
        <v>96</v>
      </c>
      <c r="Q24" s="442" t="s">
        <v>130</v>
      </c>
      <c r="R24" s="62"/>
      <c r="S24" s="379" t="s">
        <v>169</v>
      </c>
      <c r="T24" s="382" t="s">
        <v>95</v>
      </c>
      <c r="U24" s="395" t="s">
        <v>122</v>
      </c>
      <c r="V24" s="407" t="s">
        <v>96</v>
      </c>
      <c r="W24" s="401" t="s">
        <v>83</v>
      </c>
      <c r="X24" s="62"/>
      <c r="Y24" s="376" t="s">
        <v>170</v>
      </c>
      <c r="Z24" s="382" t="s">
        <v>95</v>
      </c>
      <c r="AA24" s="404" t="s">
        <v>94</v>
      </c>
      <c r="AB24" s="407" t="s">
        <v>96</v>
      </c>
      <c r="AC24" s="419" t="s">
        <v>97</v>
      </c>
      <c r="AD24" s="60"/>
      <c r="AE24" s="482"/>
      <c r="AF24" s="492"/>
      <c r="AG24" s="483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0"/>
      <c r="H25" s="383"/>
      <c r="I25" s="405"/>
      <c r="J25" s="408"/>
      <c r="K25" s="402"/>
      <c r="L25" s="60"/>
      <c r="M25" s="443"/>
      <c r="N25" s="449"/>
      <c r="O25" s="396"/>
      <c r="P25" s="408"/>
      <c r="Q25" s="443"/>
      <c r="R25" s="62"/>
      <c r="S25" s="380"/>
      <c r="T25" s="383"/>
      <c r="U25" s="396"/>
      <c r="V25" s="408"/>
      <c r="W25" s="402"/>
      <c r="X25" s="62"/>
      <c r="Y25" s="377"/>
      <c r="Z25" s="383"/>
      <c r="AA25" s="405"/>
      <c r="AB25" s="408"/>
      <c r="AC25" s="420"/>
      <c r="AD25" s="60"/>
      <c r="AE25" s="482"/>
      <c r="AF25" s="492"/>
      <c r="AG25" s="483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0"/>
      <c r="H26" s="383"/>
      <c r="I26" s="405"/>
      <c r="J26" s="408"/>
      <c r="K26" s="402"/>
      <c r="L26" s="60"/>
      <c r="M26" s="443"/>
      <c r="N26" s="449"/>
      <c r="O26" s="396"/>
      <c r="P26" s="408"/>
      <c r="Q26" s="443"/>
      <c r="R26" s="62"/>
      <c r="S26" s="380"/>
      <c r="T26" s="383"/>
      <c r="U26" s="396"/>
      <c r="V26" s="408"/>
      <c r="W26" s="402"/>
      <c r="X26" s="62"/>
      <c r="Y26" s="377"/>
      <c r="Z26" s="383"/>
      <c r="AA26" s="405"/>
      <c r="AB26" s="408"/>
      <c r="AC26" s="420"/>
      <c r="AD26" s="60"/>
      <c r="AE26" s="482"/>
      <c r="AF26" s="492"/>
      <c r="AG26" s="483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1"/>
      <c r="H27" s="384"/>
      <c r="I27" s="406"/>
      <c r="J27" s="409"/>
      <c r="K27" s="403"/>
      <c r="L27" s="66"/>
      <c r="M27" s="444"/>
      <c r="N27" s="450"/>
      <c r="O27" s="397"/>
      <c r="P27" s="409"/>
      <c r="Q27" s="444"/>
      <c r="R27" s="67"/>
      <c r="S27" s="381"/>
      <c r="T27" s="384"/>
      <c r="U27" s="397"/>
      <c r="V27" s="409"/>
      <c r="W27" s="403"/>
      <c r="X27" s="67"/>
      <c r="Y27" s="378"/>
      <c r="Z27" s="384"/>
      <c r="AA27" s="406"/>
      <c r="AB27" s="409"/>
      <c r="AC27" s="421"/>
      <c r="AD27" s="66"/>
      <c r="AE27" s="482"/>
      <c r="AF27" s="492"/>
      <c r="AG27" s="483"/>
      <c r="AH27" s="66"/>
    </row>
    <row r="28" spans="1:34" ht="15" customHeight="1" thickBot="1">
      <c r="A28" s="66"/>
      <c r="B28" s="68" t="s">
        <v>28</v>
      </c>
      <c r="C28" s="66"/>
      <c r="D28" s="437" t="s">
        <v>14</v>
      </c>
      <c r="E28" s="438"/>
      <c r="F28" s="66"/>
      <c r="G28" s="437" t="s">
        <v>14</v>
      </c>
      <c r="H28" s="439"/>
      <c r="I28" s="439"/>
      <c r="J28" s="439"/>
      <c r="K28" s="438"/>
      <c r="L28" s="66"/>
      <c r="M28" s="373" t="s">
        <v>14</v>
      </c>
      <c r="N28" s="374"/>
      <c r="O28" s="374"/>
      <c r="P28" s="374"/>
      <c r="Q28" s="375"/>
      <c r="R28" s="67"/>
      <c r="S28" s="373" t="s">
        <v>14</v>
      </c>
      <c r="T28" s="374"/>
      <c r="U28" s="374"/>
      <c r="V28" s="374"/>
      <c r="W28" s="375"/>
      <c r="X28" s="67"/>
      <c r="Y28" s="373" t="s">
        <v>14</v>
      </c>
      <c r="Z28" s="374"/>
      <c r="AA28" s="374"/>
      <c r="AB28" s="374"/>
      <c r="AC28" s="375"/>
      <c r="AD28" s="66"/>
      <c r="AE28" s="482"/>
      <c r="AF28" s="492"/>
      <c r="AG28" s="483"/>
      <c r="AH28" s="66"/>
    </row>
    <row r="29" spans="1:34" ht="15" customHeight="1">
      <c r="A29" s="69"/>
      <c r="B29" s="61" t="s">
        <v>29</v>
      </c>
      <c r="C29" s="69"/>
      <c r="D29" s="451" t="s">
        <v>119</v>
      </c>
      <c r="E29" s="452"/>
      <c r="F29" s="69"/>
      <c r="G29" s="379" t="s">
        <v>169</v>
      </c>
      <c r="H29" s="493" t="s">
        <v>176</v>
      </c>
      <c r="I29" s="404" t="s">
        <v>94</v>
      </c>
      <c r="J29" s="395" t="s">
        <v>122</v>
      </c>
      <c r="K29" s="419" t="s">
        <v>97</v>
      </c>
      <c r="L29" s="69"/>
      <c r="M29" s="376" t="s">
        <v>170</v>
      </c>
      <c r="N29" s="382" t="s">
        <v>95</v>
      </c>
      <c r="O29" s="395" t="s">
        <v>122</v>
      </c>
      <c r="P29" s="407" t="s">
        <v>96</v>
      </c>
      <c r="Q29" s="401" t="s">
        <v>83</v>
      </c>
      <c r="R29" s="70"/>
      <c r="S29" s="379" t="s">
        <v>169</v>
      </c>
      <c r="T29" s="448" t="s">
        <v>175</v>
      </c>
      <c r="U29" s="395" t="s">
        <v>122</v>
      </c>
      <c r="V29" s="407" t="s">
        <v>96</v>
      </c>
      <c r="W29" s="442" t="s">
        <v>130</v>
      </c>
      <c r="X29" s="70"/>
      <c r="Y29" s="422"/>
      <c r="Z29" s="392" t="s">
        <v>132</v>
      </c>
      <c r="AA29" s="404" t="s">
        <v>94</v>
      </c>
      <c r="AB29" s="407" t="s">
        <v>96</v>
      </c>
      <c r="AC29" s="401" t="s">
        <v>83</v>
      </c>
      <c r="AD29" s="69"/>
      <c r="AE29" s="482"/>
      <c r="AF29" s="492"/>
      <c r="AG29" s="483"/>
      <c r="AH29" s="69"/>
    </row>
    <row r="30" spans="1:34" ht="15" customHeight="1">
      <c r="A30" s="69"/>
      <c r="B30" s="63" t="s">
        <v>30</v>
      </c>
      <c r="C30" s="69"/>
      <c r="D30" s="453"/>
      <c r="E30" s="454"/>
      <c r="F30" s="69"/>
      <c r="G30" s="380"/>
      <c r="H30" s="494"/>
      <c r="I30" s="405"/>
      <c r="J30" s="396"/>
      <c r="K30" s="420"/>
      <c r="L30" s="69"/>
      <c r="M30" s="377"/>
      <c r="N30" s="383"/>
      <c r="O30" s="396"/>
      <c r="P30" s="408"/>
      <c r="Q30" s="402"/>
      <c r="R30" s="70"/>
      <c r="S30" s="380"/>
      <c r="T30" s="449"/>
      <c r="U30" s="396"/>
      <c r="V30" s="408"/>
      <c r="W30" s="443"/>
      <c r="X30" s="70"/>
      <c r="Y30" s="423"/>
      <c r="Z30" s="393"/>
      <c r="AA30" s="405"/>
      <c r="AB30" s="408"/>
      <c r="AC30" s="402"/>
      <c r="AD30" s="69"/>
      <c r="AE30" s="482"/>
      <c r="AF30" s="492"/>
      <c r="AG30" s="483"/>
      <c r="AH30" s="69"/>
    </row>
    <row r="31" spans="1:34" ht="15" customHeight="1" thickBot="1">
      <c r="A31" s="69"/>
      <c r="B31" s="63" t="s">
        <v>31</v>
      </c>
      <c r="C31" s="69"/>
      <c r="D31" s="455"/>
      <c r="E31" s="456"/>
      <c r="F31" s="69"/>
      <c r="G31" s="380"/>
      <c r="H31" s="494"/>
      <c r="I31" s="405"/>
      <c r="J31" s="396"/>
      <c r="K31" s="420"/>
      <c r="L31" s="69"/>
      <c r="M31" s="377"/>
      <c r="N31" s="383"/>
      <c r="O31" s="396"/>
      <c r="P31" s="408"/>
      <c r="Q31" s="402"/>
      <c r="R31" s="70"/>
      <c r="S31" s="380"/>
      <c r="T31" s="449"/>
      <c r="U31" s="396"/>
      <c r="V31" s="408"/>
      <c r="W31" s="443"/>
      <c r="X31" s="70"/>
      <c r="Y31" s="423"/>
      <c r="Z31" s="393"/>
      <c r="AA31" s="405"/>
      <c r="AB31" s="408"/>
      <c r="AC31" s="402"/>
      <c r="AD31" s="69"/>
      <c r="AE31" s="482"/>
      <c r="AF31" s="492"/>
      <c r="AG31" s="483"/>
      <c r="AH31" s="69"/>
    </row>
    <row r="32" spans="1:34" ht="15" customHeight="1" thickBot="1">
      <c r="A32" s="69"/>
      <c r="B32" s="63" t="s">
        <v>32</v>
      </c>
      <c r="C32" s="69"/>
      <c r="D32" s="461" t="s">
        <v>9</v>
      </c>
      <c r="E32" s="462"/>
      <c r="F32" s="69"/>
      <c r="G32" s="381"/>
      <c r="H32" s="495"/>
      <c r="I32" s="406"/>
      <c r="J32" s="397"/>
      <c r="K32" s="421"/>
      <c r="L32" s="69"/>
      <c r="M32" s="378"/>
      <c r="N32" s="384"/>
      <c r="O32" s="397"/>
      <c r="P32" s="409"/>
      <c r="Q32" s="403"/>
      <c r="R32" s="70"/>
      <c r="S32" s="381"/>
      <c r="T32" s="450"/>
      <c r="U32" s="397"/>
      <c r="V32" s="409"/>
      <c r="W32" s="444"/>
      <c r="X32" s="70"/>
      <c r="Y32" s="424"/>
      <c r="Z32" s="394"/>
      <c r="AA32" s="406"/>
      <c r="AB32" s="409"/>
      <c r="AC32" s="403"/>
      <c r="AD32" s="69"/>
      <c r="AE32" s="486"/>
      <c r="AF32" s="496"/>
      <c r="AG32" s="487"/>
      <c r="AH32" s="69"/>
    </row>
    <row r="33" spans="1:34" ht="15" customHeight="1" thickBot="1">
      <c r="A33" s="69"/>
      <c r="B33" s="64" t="s">
        <v>33</v>
      </c>
      <c r="C33" s="69"/>
      <c r="D33" s="463"/>
      <c r="E33" s="464"/>
      <c r="F33" s="69"/>
      <c r="G33" s="497" t="s">
        <v>177</v>
      </c>
      <c r="H33" s="498"/>
      <c r="I33" s="431" t="s">
        <v>34</v>
      </c>
      <c r="J33" s="440"/>
      <c r="K33" s="432"/>
      <c r="L33" s="69"/>
      <c r="M33" s="499" t="s">
        <v>178</v>
      </c>
      <c r="N33" s="500" t="s">
        <v>14</v>
      </c>
      <c r="O33" s="501"/>
      <c r="P33" s="501"/>
      <c r="Q33" s="502"/>
      <c r="R33" s="70"/>
      <c r="S33" s="373" t="s">
        <v>14</v>
      </c>
      <c r="T33" s="374"/>
      <c r="U33" s="374"/>
      <c r="V33" s="374"/>
      <c r="W33" s="374"/>
      <c r="X33" s="70"/>
      <c r="Y33" s="373" t="s">
        <v>14</v>
      </c>
      <c r="Z33" s="374"/>
      <c r="AA33" s="374"/>
      <c r="AB33" s="374"/>
      <c r="AC33" s="374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431" t="s">
        <v>34</v>
      </c>
      <c r="E34" s="432"/>
      <c r="F34" s="69"/>
      <c r="G34" s="503"/>
      <c r="H34" s="504"/>
      <c r="I34" s="433"/>
      <c r="J34" s="477"/>
      <c r="K34" s="434"/>
      <c r="L34" s="72"/>
      <c r="M34" s="505"/>
      <c r="N34" s="385" t="s">
        <v>120</v>
      </c>
      <c r="O34" s="385" t="s">
        <v>120</v>
      </c>
      <c r="P34" s="385" t="s">
        <v>120</v>
      </c>
      <c r="Q34" s="385" t="s">
        <v>120</v>
      </c>
      <c r="R34" s="70"/>
      <c r="S34" s="425" t="s">
        <v>179</v>
      </c>
      <c r="T34" s="426"/>
      <c r="U34" s="426"/>
      <c r="V34" s="426"/>
      <c r="W34" s="426"/>
      <c r="X34" s="71"/>
      <c r="Y34" s="474" t="s">
        <v>124</v>
      </c>
      <c r="Z34" s="388"/>
      <c r="AA34" s="388"/>
      <c r="AB34" s="388"/>
      <c r="AC34" s="388"/>
      <c r="AD34" s="72"/>
      <c r="AE34" s="57"/>
      <c r="AF34" s="58"/>
      <c r="AG34" s="58"/>
      <c r="AH34" s="69"/>
    </row>
    <row r="35" spans="1:34" ht="15" customHeight="1" thickBot="1">
      <c r="A35" s="273"/>
      <c r="B35" s="64" t="s">
        <v>36</v>
      </c>
      <c r="C35" s="273"/>
      <c r="D35" s="433"/>
      <c r="E35" s="434"/>
      <c r="F35" s="273"/>
      <c r="G35" s="506"/>
      <c r="H35" s="507"/>
      <c r="I35" s="435"/>
      <c r="J35" s="441"/>
      <c r="K35" s="436"/>
      <c r="L35" s="274"/>
      <c r="M35" s="505"/>
      <c r="N35" s="386"/>
      <c r="O35" s="386"/>
      <c r="P35" s="386"/>
      <c r="Q35" s="386"/>
      <c r="R35" s="275"/>
      <c r="S35" s="427"/>
      <c r="T35" s="428"/>
      <c r="U35" s="428"/>
      <c r="V35" s="428"/>
      <c r="W35" s="428"/>
      <c r="X35" s="276"/>
      <c r="Y35" s="475"/>
      <c r="Z35" s="476"/>
      <c r="AA35" s="476"/>
      <c r="AB35" s="476"/>
      <c r="AC35" s="476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435"/>
      <c r="E36" s="436"/>
      <c r="F36" s="73"/>
      <c r="G36" s="508" t="s">
        <v>180</v>
      </c>
      <c r="H36" s="498"/>
      <c r="I36" s="509"/>
      <c r="J36" s="509"/>
      <c r="K36" s="509"/>
      <c r="L36" s="74"/>
      <c r="M36" s="505"/>
      <c r="N36" s="386"/>
      <c r="O36" s="386"/>
      <c r="P36" s="386"/>
      <c r="Q36" s="386"/>
      <c r="R36" s="75"/>
      <c r="S36" s="427"/>
      <c r="T36" s="428"/>
      <c r="U36" s="428"/>
      <c r="V36" s="428"/>
      <c r="W36" s="428"/>
      <c r="X36" s="76"/>
      <c r="Y36" s="475"/>
      <c r="Z36" s="476"/>
      <c r="AA36" s="476"/>
      <c r="AB36" s="476"/>
      <c r="AC36" s="476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03"/>
      <c r="H37" s="504"/>
      <c r="I37" s="510"/>
      <c r="J37" s="510"/>
      <c r="K37" s="510"/>
      <c r="L37" s="79"/>
      <c r="M37" s="511"/>
      <c r="N37" s="387"/>
      <c r="O37" s="387"/>
      <c r="P37" s="387"/>
      <c r="Q37" s="387"/>
      <c r="R37" s="80"/>
      <c r="S37" s="427"/>
      <c r="T37" s="428"/>
      <c r="U37" s="428"/>
      <c r="V37" s="428"/>
      <c r="W37" s="428"/>
      <c r="X37" s="81"/>
      <c r="Y37" s="467"/>
      <c r="Z37" s="390"/>
      <c r="AA37" s="390"/>
      <c r="AB37" s="390"/>
      <c r="AC37" s="390"/>
      <c r="AD37" s="79"/>
      <c r="AE37" s="82"/>
      <c r="AF37" s="58"/>
      <c r="AG37" s="58"/>
      <c r="AH37" s="77"/>
    </row>
    <row r="38" spans="1:34" ht="15" customHeight="1" thickBot="1">
      <c r="A38" s="77"/>
      <c r="B38" s="305" t="s">
        <v>39</v>
      </c>
      <c r="C38" s="77"/>
      <c r="D38" s="58"/>
      <c r="E38" s="58"/>
      <c r="F38" s="77"/>
      <c r="G38" s="506"/>
      <c r="H38" s="507"/>
      <c r="I38" s="510"/>
      <c r="J38" s="510"/>
      <c r="K38" s="510"/>
      <c r="L38" s="79"/>
      <c r="M38" s="431" t="s">
        <v>34</v>
      </c>
      <c r="N38" s="440"/>
      <c r="O38" s="440"/>
      <c r="P38" s="440"/>
      <c r="Q38" s="440"/>
      <c r="R38" s="83"/>
      <c r="S38" s="427"/>
      <c r="T38" s="428"/>
      <c r="U38" s="428"/>
      <c r="V38" s="428"/>
      <c r="W38" s="428"/>
      <c r="X38" s="81"/>
      <c r="Y38" s="431" t="s">
        <v>34</v>
      </c>
      <c r="Z38" s="440"/>
      <c r="AA38" s="440"/>
      <c r="AB38" s="440"/>
      <c r="AC38" s="432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508" t="s">
        <v>181</v>
      </c>
      <c r="H39" s="498"/>
      <c r="I39" s="510"/>
      <c r="J39" s="510"/>
      <c r="K39" s="510"/>
      <c r="L39" s="79"/>
      <c r="M39" s="433"/>
      <c r="N39" s="477"/>
      <c r="O39" s="477"/>
      <c r="P39" s="477"/>
      <c r="Q39" s="477"/>
      <c r="R39" s="83"/>
      <c r="S39" s="427"/>
      <c r="T39" s="428"/>
      <c r="U39" s="428"/>
      <c r="V39" s="428"/>
      <c r="W39" s="428"/>
      <c r="X39" s="81"/>
      <c r="Y39" s="433"/>
      <c r="Z39" s="477"/>
      <c r="AA39" s="477"/>
      <c r="AB39" s="477"/>
      <c r="AC39" s="434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503"/>
      <c r="H40" s="504"/>
      <c r="I40" s="510"/>
      <c r="J40" s="510"/>
      <c r="K40" s="510"/>
      <c r="L40" s="84"/>
      <c r="M40" s="435"/>
      <c r="N40" s="441"/>
      <c r="O40" s="441"/>
      <c r="P40" s="441"/>
      <c r="Q40" s="441"/>
      <c r="R40" s="81"/>
      <c r="S40" s="429"/>
      <c r="T40" s="430"/>
      <c r="U40" s="430"/>
      <c r="V40" s="430"/>
      <c r="W40" s="430"/>
      <c r="X40" s="81"/>
      <c r="Y40" s="435"/>
      <c r="Z40" s="441"/>
      <c r="AA40" s="441"/>
      <c r="AB40" s="441"/>
      <c r="AC40" s="436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9"/>
      <c r="E41" s="58"/>
      <c r="F41" s="279"/>
      <c r="G41" s="506"/>
      <c r="H41" s="507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10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95</v>
      </c>
      <c r="F45" s="325"/>
      <c r="G45" s="326" t="s">
        <v>100</v>
      </c>
      <c r="H45" s="327"/>
      <c r="I45" s="327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8" t="s">
        <v>44</v>
      </c>
      <c r="W45" s="329" t="s">
        <v>78</v>
      </c>
      <c r="X45" s="330"/>
      <c r="Y45" s="330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31" t="s">
        <v>151</v>
      </c>
      <c r="F46" s="332"/>
      <c r="G46" s="333" t="s">
        <v>158</v>
      </c>
      <c r="H46" s="334"/>
      <c r="I46" s="334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5" t="s">
        <v>45</v>
      </c>
      <c r="W46" s="336" t="s">
        <v>79</v>
      </c>
      <c r="X46" s="337"/>
      <c r="Y46" s="337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338" t="s">
        <v>73</v>
      </c>
      <c r="F47" s="109"/>
      <c r="G47" s="339" t="s">
        <v>80</v>
      </c>
      <c r="H47" s="340"/>
      <c r="I47" s="340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41" t="s">
        <v>72</v>
      </c>
      <c r="W47" s="342" t="s">
        <v>75</v>
      </c>
      <c r="X47" s="343"/>
      <c r="Y47" s="343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44" t="s">
        <v>83</v>
      </c>
      <c r="F48" s="117"/>
      <c r="G48" s="345" t="s">
        <v>84</v>
      </c>
      <c r="H48" s="346"/>
      <c r="I48" s="346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7" t="s">
        <v>20</v>
      </c>
      <c r="W48" s="348" t="s">
        <v>152</v>
      </c>
      <c r="X48" s="343"/>
      <c r="Y48" s="343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259" t="s">
        <v>98</v>
      </c>
      <c r="F49" s="117"/>
      <c r="G49" s="349" t="s">
        <v>101</v>
      </c>
      <c r="H49" s="346"/>
      <c r="I49" s="350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1"/>
      <c r="W49" s="349"/>
      <c r="X49" s="343"/>
      <c r="Y49" s="343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352" t="s">
        <v>108</v>
      </c>
      <c r="F50" s="117"/>
      <c r="G50" s="349" t="s">
        <v>109</v>
      </c>
      <c r="H50" s="350"/>
      <c r="I50" s="343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3" t="s">
        <v>143</v>
      </c>
      <c r="W50" s="354" t="s">
        <v>153</v>
      </c>
      <c r="X50" s="340"/>
      <c r="Y50" s="340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52" t="s">
        <v>126</v>
      </c>
      <c r="F51" s="117"/>
      <c r="G51" s="349" t="s">
        <v>127</v>
      </c>
      <c r="H51" s="340"/>
      <c r="I51" s="340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3" t="s">
        <v>125</v>
      </c>
      <c r="W51" s="354" t="s">
        <v>154</v>
      </c>
      <c r="X51" s="355"/>
      <c r="Y51" s="355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53" t="s">
        <v>74</v>
      </c>
      <c r="F52" s="101"/>
      <c r="G52" s="356" t="s">
        <v>102</v>
      </c>
      <c r="H52" s="340"/>
      <c r="I52" s="340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3" t="s">
        <v>103</v>
      </c>
      <c r="W52" s="354" t="s">
        <v>104</v>
      </c>
      <c r="X52" s="357"/>
      <c r="Y52" s="357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58" t="s">
        <v>62</v>
      </c>
      <c r="F53" s="117"/>
      <c r="G53" s="359" t="s">
        <v>81</v>
      </c>
      <c r="H53" s="343"/>
      <c r="I53" s="340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3" t="s">
        <v>76</v>
      </c>
      <c r="W53" s="354" t="s">
        <v>155</v>
      </c>
      <c r="X53" s="357"/>
      <c r="Y53" s="357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51" t="s">
        <v>86</v>
      </c>
      <c r="F54" s="117"/>
      <c r="G54" s="360" t="s">
        <v>87</v>
      </c>
      <c r="H54" s="343"/>
      <c r="I54" s="340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3" t="s">
        <v>91</v>
      </c>
      <c r="W54" s="354" t="s">
        <v>92</v>
      </c>
      <c r="X54" s="361"/>
      <c r="Y54" s="361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3.5" thickBot="1">
      <c r="A55" s="89"/>
      <c r="B55" s="133"/>
      <c r="C55" s="131"/>
      <c r="D55" s="265"/>
      <c r="E55" s="263" t="s">
        <v>161</v>
      </c>
      <c r="F55" s="117"/>
      <c r="G55" s="365" t="s">
        <v>162</v>
      </c>
      <c r="H55" s="290"/>
      <c r="I55" s="291"/>
      <c r="J55" s="291"/>
      <c r="K55" s="291"/>
      <c r="L55" s="291"/>
      <c r="M55" s="291"/>
      <c r="N55" s="291"/>
      <c r="O55" s="291"/>
      <c r="P55" s="291"/>
      <c r="Q55" s="292"/>
      <c r="R55" s="92"/>
      <c r="S55" s="92"/>
      <c r="T55" s="92"/>
      <c r="U55" s="132"/>
      <c r="V55" s="353" t="s">
        <v>182</v>
      </c>
      <c r="W55" s="362" t="s">
        <v>156</v>
      </c>
      <c r="X55" s="363"/>
      <c r="Y55" s="363"/>
      <c r="Z55" s="293"/>
      <c r="AA55" s="293"/>
      <c r="AB55" s="293"/>
      <c r="AC55" s="293"/>
      <c r="AD55" s="293"/>
      <c r="AE55" s="293"/>
      <c r="AF55" s="294"/>
      <c r="AG55" s="134"/>
      <c r="AH55" s="89"/>
    </row>
    <row r="56" spans="1:34" s="3" customFormat="1" ht="13.5" thickBot="1">
      <c r="A56" s="135"/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8"/>
      <c r="AF56" s="298"/>
      <c r="AG56" s="297"/>
      <c r="AH56" s="89"/>
    </row>
    <row r="57" spans="1:34" s="3" customFormat="1" ht="2.25" customHeight="1" thickBo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89"/>
    </row>
    <row r="58" spans="1:34" s="3" customFormat="1" ht="12.75">
      <c r="A58" s="137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0"/>
      <c r="P58" s="140"/>
      <c r="Q58" s="141"/>
      <c r="R58" s="142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2"/>
      <c r="AD58" s="141"/>
      <c r="AE58" s="141"/>
      <c r="AF58" s="141"/>
      <c r="AG58" s="141"/>
      <c r="AH58" s="89"/>
    </row>
    <row r="59" spans="1:34" s="4" customFormat="1" ht="12.75" thickBot="1">
      <c r="A59" s="143"/>
      <c r="B59" s="144" t="s">
        <v>46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146"/>
      <c r="P59" s="146"/>
      <c r="Q59" s="146"/>
      <c r="R59" s="146"/>
      <c r="S59" s="146"/>
      <c r="T59" s="146"/>
      <c r="U59" s="369" t="s">
        <v>47</v>
      </c>
      <c r="V59" s="369"/>
      <c r="W59" s="369"/>
      <c r="X59" s="369"/>
      <c r="Y59" s="369"/>
      <c r="Z59" s="369"/>
      <c r="AA59" s="369"/>
      <c r="AB59" s="369"/>
      <c r="AC59" s="369"/>
      <c r="AD59" s="146"/>
      <c r="AE59" s="146"/>
      <c r="AF59" s="146"/>
      <c r="AG59" s="146"/>
      <c r="AH59" s="136"/>
    </row>
    <row r="60" spans="1:34" s="5" customFormat="1" ht="12" thickBot="1">
      <c r="A60" s="147"/>
      <c r="B60" s="148"/>
      <c r="C60" s="149"/>
      <c r="D60" s="149"/>
      <c r="E60" s="149"/>
      <c r="F60" s="149"/>
      <c r="G60" s="149"/>
      <c r="H60" s="371" t="s">
        <v>134</v>
      </c>
      <c r="I60" s="372"/>
      <c r="J60" s="371" t="s">
        <v>134</v>
      </c>
      <c r="K60" s="372"/>
      <c r="L60" s="149"/>
      <c r="M60" s="149"/>
      <c r="N60" s="150"/>
      <c r="O60" s="150"/>
      <c r="P60" s="150"/>
      <c r="Q60" s="151"/>
      <c r="R60" s="150"/>
      <c r="S60" s="152"/>
      <c r="T60" s="152"/>
      <c r="U60" s="151"/>
      <c r="V60" s="151"/>
      <c r="W60" s="151"/>
      <c r="X60" s="151"/>
      <c r="Y60" s="151"/>
      <c r="Z60" s="151"/>
      <c r="AA60" s="151"/>
      <c r="AB60" s="151"/>
      <c r="AC60" s="150"/>
      <c r="AD60" s="151"/>
      <c r="AE60" s="151"/>
      <c r="AF60" s="151"/>
      <c r="AG60" s="151"/>
      <c r="AH60" s="137"/>
    </row>
    <row r="61" spans="1:34" s="5" customFormat="1" ht="12" thickBot="1">
      <c r="A61" s="153"/>
      <c r="B61" s="154"/>
      <c r="C61" s="155">
        <f>H92/H90</f>
        <v>0</v>
      </c>
      <c r="D61" s="155"/>
      <c r="E61" s="155"/>
      <c r="F61" s="155"/>
      <c r="G61" s="155"/>
      <c r="H61" s="371" t="s">
        <v>144</v>
      </c>
      <c r="I61" s="372"/>
      <c r="J61" s="371" t="s">
        <v>145</v>
      </c>
      <c r="K61" s="372"/>
      <c r="L61" s="155"/>
      <c r="M61" s="155"/>
      <c r="N61" s="156"/>
      <c r="O61" s="157"/>
      <c r="P61" s="157"/>
      <c r="Q61" s="158"/>
      <c r="R61" s="157"/>
      <c r="S61" s="311" t="s">
        <v>110</v>
      </c>
      <c r="T61" s="311"/>
      <c r="U61" s="312" t="s">
        <v>111</v>
      </c>
      <c r="V61" s="313"/>
      <c r="W61" s="313"/>
      <c r="X61" s="312"/>
      <c r="Y61" s="312" t="s">
        <v>50</v>
      </c>
      <c r="Z61" s="314" t="s">
        <v>51</v>
      </c>
      <c r="AA61" s="159" t="s">
        <v>88</v>
      </c>
      <c r="AB61" s="151"/>
      <c r="AC61" s="151"/>
      <c r="AD61" s="151"/>
      <c r="AE61" s="151"/>
      <c r="AF61" s="151"/>
      <c r="AG61" s="151"/>
      <c r="AH61" s="143"/>
    </row>
    <row r="62" spans="1:34" s="5" customFormat="1" ht="11.25">
      <c r="A62" s="143"/>
      <c r="B62" s="160"/>
      <c r="C62" s="161"/>
      <c r="D62" s="155"/>
      <c r="E62" s="155"/>
      <c r="F62" s="161"/>
      <c r="G62" s="162" t="s">
        <v>52</v>
      </c>
      <c r="H62" s="368">
        <v>1</v>
      </c>
      <c r="I62" s="368"/>
      <c r="J62" s="368">
        <v>1</v>
      </c>
      <c r="K62" s="368"/>
      <c r="L62" s="161"/>
      <c r="M62" s="161"/>
      <c r="N62" s="146"/>
      <c r="O62" s="163"/>
      <c r="P62" s="163"/>
      <c r="Q62" s="163"/>
      <c r="R62" s="163"/>
      <c r="S62" s="164"/>
      <c r="T62" s="164"/>
      <c r="U62" s="164"/>
      <c r="V62" s="164"/>
      <c r="W62" s="164"/>
      <c r="X62" s="315"/>
      <c r="Y62" s="164"/>
      <c r="Z62" s="164"/>
      <c r="AA62" s="164"/>
      <c r="AB62" s="151"/>
      <c r="AC62" s="151"/>
      <c r="AD62" s="151"/>
      <c r="AE62" s="151"/>
      <c r="AF62" s="151"/>
      <c r="AG62" s="151"/>
      <c r="AH62" s="147"/>
    </row>
    <row r="63" spans="1:34" s="5" customFormat="1" ht="11.25">
      <c r="A63" s="143"/>
      <c r="B63" s="160"/>
      <c r="C63" s="161"/>
      <c r="D63" s="155"/>
      <c r="E63" s="155"/>
      <c r="F63" s="161"/>
      <c r="G63" s="162" t="s">
        <v>54</v>
      </c>
      <c r="H63" s="368">
        <v>2.5</v>
      </c>
      <c r="I63" s="368">
        <v>2.5</v>
      </c>
      <c r="J63" s="368">
        <v>2.5</v>
      </c>
      <c r="K63" s="368"/>
      <c r="L63" s="161"/>
      <c r="M63" s="161"/>
      <c r="N63" s="166"/>
      <c r="O63" s="163"/>
      <c r="P63" s="163"/>
      <c r="Q63" s="163" t="s">
        <v>112</v>
      </c>
      <c r="R63" s="163"/>
      <c r="S63" s="167">
        <v>80</v>
      </c>
      <c r="T63" s="167"/>
      <c r="U63" s="167" t="s">
        <v>113</v>
      </c>
      <c r="V63" s="167"/>
      <c r="W63" s="167"/>
      <c r="X63" s="165"/>
      <c r="Y63" s="167">
        <v>1</v>
      </c>
      <c r="Z63" s="167">
        <v>1</v>
      </c>
      <c r="AA63" s="167">
        <v>1</v>
      </c>
      <c r="AB63" s="151"/>
      <c r="AC63" s="151"/>
      <c r="AD63" s="151"/>
      <c r="AE63" s="151"/>
      <c r="AF63" s="151"/>
      <c r="AG63" s="151"/>
      <c r="AH63" s="153"/>
    </row>
    <row r="64" spans="1:34" s="5" customFormat="1" ht="11.25">
      <c r="A64" s="143"/>
      <c r="B64" s="160"/>
      <c r="C64" s="161"/>
      <c r="D64" s="155"/>
      <c r="E64" s="155"/>
      <c r="F64" s="161"/>
      <c r="G64" s="168" t="s">
        <v>85</v>
      </c>
      <c r="H64" s="368">
        <v>1</v>
      </c>
      <c r="I64" s="368">
        <v>0</v>
      </c>
      <c r="J64" s="368">
        <v>1</v>
      </c>
      <c r="K64" s="368"/>
      <c r="L64" s="161"/>
      <c r="M64" s="161"/>
      <c r="N64" s="227"/>
      <c r="O64" s="169"/>
      <c r="P64" s="169"/>
      <c r="Q64" s="169" t="s">
        <v>114</v>
      </c>
      <c r="R64" s="169"/>
      <c r="S64" s="167">
        <v>30</v>
      </c>
      <c r="T64" s="167"/>
      <c r="U64" s="167" t="s">
        <v>113</v>
      </c>
      <c r="V64" s="167"/>
      <c r="W64" s="167"/>
      <c r="X64" s="165"/>
      <c r="Y64" s="167">
        <v>1</v>
      </c>
      <c r="Z64" s="167" t="s">
        <v>53</v>
      </c>
      <c r="AA64" s="174">
        <v>1</v>
      </c>
      <c r="AB64" s="151"/>
      <c r="AC64" s="151"/>
      <c r="AD64" s="151"/>
      <c r="AE64" s="151"/>
      <c r="AF64" s="151"/>
      <c r="AG64" s="151"/>
      <c r="AH64" s="143"/>
    </row>
    <row r="65" spans="1:34" s="5" customFormat="1" ht="11.25">
      <c r="A65" s="143"/>
      <c r="B65" s="160"/>
      <c r="C65" s="161"/>
      <c r="D65" s="155"/>
      <c r="E65" s="155"/>
      <c r="F65" s="161"/>
      <c r="G65" s="170" t="s">
        <v>63</v>
      </c>
      <c r="H65" s="368">
        <v>0.5</v>
      </c>
      <c r="I65" s="368"/>
      <c r="J65" s="368">
        <v>0.5</v>
      </c>
      <c r="K65" s="368"/>
      <c r="L65" s="161"/>
      <c r="M65" s="161"/>
      <c r="N65" s="171"/>
      <c r="O65" s="172"/>
      <c r="P65" s="172"/>
      <c r="Q65" s="172" t="s">
        <v>115</v>
      </c>
      <c r="R65" s="172"/>
      <c r="S65" s="167">
        <v>20</v>
      </c>
      <c r="T65" s="167"/>
      <c r="U65" s="167" t="s">
        <v>146</v>
      </c>
      <c r="V65" s="167"/>
      <c r="W65" s="167"/>
      <c r="X65" s="165"/>
      <c r="Y65" s="167">
        <v>1</v>
      </c>
      <c r="Z65" s="167"/>
      <c r="AA65" s="167">
        <v>1</v>
      </c>
      <c r="AB65" s="151"/>
      <c r="AC65" s="151"/>
      <c r="AD65" s="151"/>
      <c r="AE65" s="151"/>
      <c r="AF65" s="151"/>
      <c r="AG65" s="151"/>
      <c r="AH65" s="143"/>
    </row>
    <row r="66" spans="1:34" s="5" customFormat="1" ht="11.25">
      <c r="A66" s="143"/>
      <c r="B66" s="160"/>
      <c r="C66" s="161"/>
      <c r="D66" s="155"/>
      <c r="E66" s="155"/>
      <c r="F66" s="161"/>
      <c r="G66" s="228" t="s">
        <v>105</v>
      </c>
      <c r="H66" s="368">
        <v>4</v>
      </c>
      <c r="I66" s="368"/>
      <c r="J66" s="368">
        <v>4</v>
      </c>
      <c r="K66" s="368"/>
      <c r="L66" s="161"/>
      <c r="M66" s="161"/>
      <c r="N66" s="173"/>
      <c r="O66" s="157"/>
      <c r="P66" s="157"/>
      <c r="Q66" s="229" t="s">
        <v>116</v>
      </c>
      <c r="R66" s="157"/>
      <c r="S66" s="167">
        <v>16</v>
      </c>
      <c r="T66" s="167"/>
      <c r="U66" s="167" t="s">
        <v>117</v>
      </c>
      <c r="V66" s="167"/>
      <c r="W66" s="174"/>
      <c r="X66" s="165"/>
      <c r="Y66" s="174" t="s">
        <v>53</v>
      </c>
      <c r="Z66" s="174" t="s">
        <v>53</v>
      </c>
      <c r="AA66" s="16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228" t="s">
        <v>135</v>
      </c>
      <c r="H67" s="368">
        <v>6</v>
      </c>
      <c r="I67" s="368"/>
      <c r="J67" s="368">
        <v>6</v>
      </c>
      <c r="K67" s="368"/>
      <c r="L67" s="161"/>
      <c r="M67" s="161"/>
      <c r="N67" s="175"/>
      <c r="O67" s="176"/>
      <c r="P67" s="157"/>
      <c r="Q67" s="229" t="s">
        <v>147</v>
      </c>
      <c r="R67" s="157"/>
      <c r="S67" s="245">
        <v>12</v>
      </c>
      <c r="T67" s="245"/>
      <c r="U67" s="167" t="s">
        <v>117</v>
      </c>
      <c r="V67" s="245"/>
      <c r="W67" s="245"/>
      <c r="X67" s="246"/>
      <c r="Y67" s="174" t="s">
        <v>53</v>
      </c>
      <c r="Z67" s="174" t="s">
        <v>53</v>
      </c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2">
      <c r="A68" s="143"/>
      <c r="B68" s="160"/>
      <c r="C68" s="161"/>
      <c r="D68" s="155"/>
      <c r="E68" s="155"/>
      <c r="F68" s="161"/>
      <c r="G68" s="179" t="s">
        <v>73</v>
      </c>
      <c r="H68" s="368">
        <v>2</v>
      </c>
      <c r="I68" s="368"/>
      <c r="J68" s="368">
        <v>2</v>
      </c>
      <c r="K68" s="368"/>
      <c r="L68" s="161"/>
      <c r="M68" s="161"/>
      <c r="N68" s="175"/>
      <c r="O68" s="157"/>
      <c r="P68" s="177"/>
      <c r="Q68" s="178"/>
      <c r="R68" s="177"/>
      <c r="S68" s="174"/>
      <c r="T68" s="174"/>
      <c r="U68" s="167"/>
      <c r="V68" s="167"/>
      <c r="W68" s="167"/>
      <c r="X68" s="165"/>
      <c r="Y68" s="174"/>
      <c r="Z68" s="174"/>
      <c r="AA68" s="167"/>
      <c r="AB68" s="151"/>
      <c r="AC68" s="151"/>
      <c r="AD68" s="151"/>
      <c r="AE68" s="151"/>
      <c r="AF68" s="151"/>
      <c r="AG68" s="151"/>
      <c r="AH68" s="143"/>
    </row>
    <row r="69" spans="1:34" s="5" customFormat="1" ht="12">
      <c r="A69" s="143"/>
      <c r="B69" s="160"/>
      <c r="C69" s="161"/>
      <c r="D69" s="155"/>
      <c r="E69" s="155"/>
      <c r="F69" s="161"/>
      <c r="G69" s="184" t="s">
        <v>83</v>
      </c>
      <c r="H69" s="368">
        <v>5</v>
      </c>
      <c r="I69" s="368"/>
      <c r="J69" s="368">
        <v>5</v>
      </c>
      <c r="K69" s="368"/>
      <c r="L69" s="161"/>
      <c r="M69" s="161"/>
      <c r="N69" s="180"/>
      <c r="O69" s="177"/>
      <c r="P69" s="181"/>
      <c r="Q69" s="230"/>
      <c r="R69" s="183"/>
      <c r="S69" s="174"/>
      <c r="T69" s="174"/>
      <c r="U69" s="167"/>
      <c r="V69" s="167"/>
      <c r="W69" s="167"/>
      <c r="X69" s="165"/>
      <c r="Y69" s="174"/>
      <c r="Z69" s="174"/>
      <c r="AA69" s="167"/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223" t="s">
        <v>98</v>
      </c>
      <c r="H70" s="368">
        <v>0</v>
      </c>
      <c r="I70" s="368"/>
      <c r="J70" s="368">
        <v>0</v>
      </c>
      <c r="K70" s="368"/>
      <c r="L70" s="161"/>
      <c r="M70" s="161"/>
      <c r="N70" s="182"/>
      <c r="O70" s="181"/>
      <c r="P70" s="181"/>
      <c r="Q70" s="231"/>
      <c r="R70" s="186"/>
      <c r="S70" s="174"/>
      <c r="T70" s="174"/>
      <c r="U70" s="167"/>
      <c r="V70" s="167"/>
      <c r="W70" s="167"/>
      <c r="X70" s="188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66" t="s">
        <v>108</v>
      </c>
      <c r="H71" s="368">
        <v>3</v>
      </c>
      <c r="I71" s="368"/>
      <c r="J71" s="368">
        <v>3</v>
      </c>
      <c r="K71" s="368"/>
      <c r="L71" s="161"/>
      <c r="M71" s="161"/>
      <c r="N71" s="185"/>
      <c r="O71" s="186"/>
      <c r="P71" s="186"/>
      <c r="Q71" s="267"/>
      <c r="R71" s="186"/>
      <c r="S71" s="174"/>
      <c r="T71" s="174"/>
      <c r="U71" s="167"/>
      <c r="V71" s="167"/>
      <c r="W71" s="167"/>
      <c r="X71" s="188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95" t="s">
        <v>126</v>
      </c>
      <c r="H72" s="368">
        <v>5</v>
      </c>
      <c r="I72" s="368"/>
      <c r="J72" s="368">
        <v>5</v>
      </c>
      <c r="K72" s="368"/>
      <c r="L72" s="161"/>
      <c r="M72" s="161"/>
      <c r="N72" s="185"/>
      <c r="O72" s="186"/>
      <c r="P72" s="186"/>
      <c r="Q72" s="187"/>
      <c r="R72" s="183"/>
      <c r="S72" s="167"/>
      <c r="T72" s="167"/>
      <c r="U72" s="167"/>
      <c r="V72" s="167"/>
      <c r="W72" s="167"/>
      <c r="X72" s="165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9" t="s">
        <v>74</v>
      </c>
      <c r="H73" s="368">
        <v>9</v>
      </c>
      <c r="I73" s="368"/>
      <c r="J73" s="368">
        <v>9</v>
      </c>
      <c r="K73" s="368"/>
      <c r="L73" s="161"/>
      <c r="M73" s="161"/>
      <c r="N73" s="185"/>
      <c r="O73" s="186"/>
      <c r="P73" s="186"/>
      <c r="Q73" s="190"/>
      <c r="R73" s="183"/>
      <c r="S73" s="174"/>
      <c r="T73" s="167"/>
      <c r="U73" s="167"/>
      <c r="V73" s="167"/>
      <c r="W73" s="167"/>
      <c r="X73" s="165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1" t="s">
        <v>62</v>
      </c>
      <c r="H74" s="368">
        <v>4</v>
      </c>
      <c r="I74" s="368"/>
      <c r="J74" s="368">
        <v>4</v>
      </c>
      <c r="K74" s="368"/>
      <c r="L74" s="161"/>
      <c r="M74" s="161"/>
      <c r="N74" s="185"/>
      <c r="O74" s="186"/>
      <c r="P74" s="183"/>
      <c r="Q74" s="232"/>
      <c r="R74" s="157"/>
      <c r="S74" s="174"/>
      <c r="T74" s="167"/>
      <c r="U74" s="167"/>
      <c r="V74" s="167"/>
      <c r="W74" s="174"/>
      <c r="X74" s="188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86</v>
      </c>
      <c r="H75" s="368">
        <v>6</v>
      </c>
      <c r="I75" s="368"/>
      <c r="J75" s="368">
        <v>6</v>
      </c>
      <c r="K75" s="368"/>
      <c r="L75" s="161"/>
      <c r="M75" s="161"/>
      <c r="N75" s="185"/>
      <c r="O75" s="186"/>
      <c r="P75" s="157"/>
      <c r="Q75" s="233"/>
      <c r="R75" s="157"/>
      <c r="S75" s="174"/>
      <c r="T75" s="167"/>
      <c r="U75" s="167"/>
      <c r="V75" s="167"/>
      <c r="W75" s="174"/>
      <c r="X75" s="188"/>
      <c r="Y75" s="174"/>
      <c r="Z75" s="174"/>
      <c r="AA75" s="174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6"/>
      <c r="G76" s="195" t="s">
        <v>183</v>
      </c>
      <c r="H76" s="368">
        <v>8</v>
      </c>
      <c r="I76" s="368"/>
      <c r="J76" s="368">
        <v>8</v>
      </c>
      <c r="K76" s="368"/>
      <c r="L76" s="161"/>
      <c r="M76" s="161"/>
      <c r="N76" s="185"/>
      <c r="O76" s="186"/>
      <c r="P76" s="186"/>
      <c r="Q76" s="234"/>
      <c r="R76" s="183"/>
      <c r="S76" s="174"/>
      <c r="T76" s="167"/>
      <c r="U76" s="167"/>
      <c r="V76" s="174"/>
      <c r="W76" s="174"/>
      <c r="X76" s="165"/>
      <c r="Y76" s="174"/>
      <c r="Z76" s="174"/>
      <c r="AA76" s="174"/>
      <c r="AB76" s="151"/>
      <c r="AC76" s="151"/>
      <c r="AD76" s="151"/>
      <c r="AE76" s="151"/>
      <c r="AF76" s="151"/>
      <c r="AG76" s="151"/>
      <c r="AH76" s="143"/>
    </row>
    <row r="77" spans="1:34" s="5" customFormat="1" ht="11.25">
      <c r="A77" s="143"/>
      <c r="B77" s="160"/>
      <c r="C77" s="161"/>
      <c r="D77" s="155"/>
      <c r="E77" s="155"/>
      <c r="F77" s="161"/>
      <c r="G77" s="197" t="s">
        <v>184</v>
      </c>
      <c r="H77" s="368">
        <v>2</v>
      </c>
      <c r="I77" s="368"/>
      <c r="J77" s="368">
        <v>2</v>
      </c>
      <c r="K77" s="368"/>
      <c r="L77" s="161"/>
      <c r="M77" s="161"/>
      <c r="N77" s="185"/>
      <c r="O77" s="186"/>
      <c r="P77" s="186"/>
      <c r="Q77" s="198"/>
      <c r="R77" s="157"/>
      <c r="S77" s="174"/>
      <c r="T77" s="167"/>
      <c r="U77" s="167"/>
      <c r="V77" s="174"/>
      <c r="W77" s="167"/>
      <c r="X77" s="165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1.25">
      <c r="A78" s="143"/>
      <c r="B78" s="160"/>
      <c r="C78" s="161"/>
      <c r="D78" s="155"/>
      <c r="E78" s="155"/>
      <c r="F78" s="161"/>
      <c r="G78" s="197" t="s">
        <v>71</v>
      </c>
      <c r="H78" s="368">
        <v>0</v>
      </c>
      <c r="I78" s="368"/>
      <c r="J78" s="368">
        <v>0</v>
      </c>
      <c r="K78" s="368"/>
      <c r="L78" s="161"/>
      <c r="M78" s="161"/>
      <c r="N78" s="166"/>
      <c r="O78" s="183"/>
      <c r="P78" s="183"/>
      <c r="Q78" s="198"/>
      <c r="R78" s="183"/>
      <c r="S78" s="247"/>
      <c r="T78" s="245"/>
      <c r="U78" s="247"/>
      <c r="V78" s="247"/>
      <c r="W78" s="245"/>
      <c r="X78" s="246"/>
      <c r="Y78" s="247"/>
      <c r="Z78" s="247"/>
      <c r="AA78" s="247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7" t="s">
        <v>182</v>
      </c>
      <c r="H79" s="366">
        <v>3</v>
      </c>
      <c r="I79" s="367"/>
      <c r="J79" s="366">
        <v>3</v>
      </c>
      <c r="K79" s="367"/>
      <c r="L79" s="161"/>
      <c r="M79" s="161"/>
      <c r="N79" s="166"/>
      <c r="O79" s="183"/>
      <c r="P79" s="183"/>
      <c r="Q79" s="198"/>
      <c r="R79" s="183"/>
      <c r="S79" s="247"/>
      <c r="T79" s="245"/>
      <c r="U79" s="247"/>
      <c r="V79" s="247"/>
      <c r="W79" s="245"/>
      <c r="X79" s="246"/>
      <c r="Y79" s="247"/>
      <c r="Z79" s="247"/>
      <c r="AA79" s="247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197" t="s">
        <v>185</v>
      </c>
      <c r="H80" s="366">
        <v>2</v>
      </c>
      <c r="I80" s="367"/>
      <c r="J80" s="366">
        <v>2</v>
      </c>
      <c r="K80" s="367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7" t="s">
        <v>186</v>
      </c>
      <c r="H81" s="366">
        <v>2</v>
      </c>
      <c r="I81" s="367"/>
      <c r="J81" s="366">
        <v>2</v>
      </c>
      <c r="K81" s="367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148</v>
      </c>
      <c r="H82" s="366">
        <v>0</v>
      </c>
      <c r="I82" s="367"/>
      <c r="J82" s="366">
        <v>0</v>
      </c>
      <c r="K82" s="367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5" t="s">
        <v>103</v>
      </c>
      <c r="H83" s="368">
        <v>1</v>
      </c>
      <c r="I83" s="368"/>
      <c r="J83" s="368">
        <v>1</v>
      </c>
      <c r="K83" s="368"/>
      <c r="L83" s="161"/>
      <c r="M83" s="161"/>
      <c r="N83" s="166"/>
      <c r="O83" s="183"/>
      <c r="P83" s="183"/>
      <c r="Q83" s="233"/>
      <c r="R83" s="157"/>
      <c r="S83" s="247"/>
      <c r="T83" s="245"/>
      <c r="U83" s="247"/>
      <c r="V83" s="247"/>
      <c r="W83" s="247"/>
      <c r="X83" s="248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9" t="s">
        <v>106</v>
      </c>
      <c r="H84" s="368">
        <v>2</v>
      </c>
      <c r="I84" s="368"/>
      <c r="J84" s="368">
        <v>2</v>
      </c>
      <c r="K84" s="368"/>
      <c r="L84" s="161"/>
      <c r="M84" s="161"/>
      <c r="N84" s="166"/>
      <c r="O84" s="183"/>
      <c r="P84" s="183"/>
      <c r="Q84" s="235"/>
      <c r="R84" s="157"/>
      <c r="S84" s="174"/>
      <c r="T84" s="167"/>
      <c r="U84" s="167"/>
      <c r="V84" s="174"/>
      <c r="W84" s="167"/>
      <c r="X84" s="188"/>
      <c r="Y84" s="174"/>
      <c r="Z84" s="174"/>
      <c r="AA84" s="174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200" t="s">
        <v>99</v>
      </c>
      <c r="H85" s="368">
        <v>1</v>
      </c>
      <c r="I85" s="368"/>
      <c r="J85" s="368">
        <v>1</v>
      </c>
      <c r="K85" s="368"/>
      <c r="L85" s="161"/>
      <c r="M85" s="161"/>
      <c r="N85" s="166"/>
      <c r="O85" s="183"/>
      <c r="P85" s="183"/>
      <c r="Q85" s="234"/>
      <c r="R85" s="157"/>
      <c r="S85" s="174"/>
      <c r="T85" s="167"/>
      <c r="U85" s="167"/>
      <c r="V85" s="167"/>
      <c r="W85" s="167"/>
      <c r="X85" s="165"/>
      <c r="Y85" s="174"/>
      <c r="Z85" s="174"/>
      <c r="AA85" s="174"/>
      <c r="AB85" s="151"/>
      <c r="AC85" s="151"/>
      <c r="AD85" s="151"/>
      <c r="AE85" s="151"/>
      <c r="AF85" s="151"/>
      <c r="AG85" s="151"/>
      <c r="AH85" s="143"/>
    </row>
    <row r="86" spans="1:34" s="5" customFormat="1" ht="12" thickBot="1">
      <c r="A86" s="143"/>
      <c r="B86" s="160"/>
      <c r="C86" s="161"/>
      <c r="D86" s="155"/>
      <c r="E86" s="155"/>
      <c r="F86" s="161"/>
      <c r="G86" s="236" t="s">
        <v>131</v>
      </c>
      <c r="H86" s="368">
        <v>2</v>
      </c>
      <c r="I86" s="368"/>
      <c r="J86" s="368">
        <v>2</v>
      </c>
      <c r="K86" s="368"/>
      <c r="L86" s="161"/>
      <c r="M86" s="161"/>
      <c r="N86" s="166"/>
      <c r="O86" s="157"/>
      <c r="P86" s="157"/>
      <c r="Q86" s="237"/>
      <c r="R86" s="157"/>
      <c r="S86" s="299"/>
      <c r="T86" s="299"/>
      <c r="U86" s="300"/>
      <c r="V86" s="300"/>
      <c r="W86" s="300"/>
      <c r="X86" s="300"/>
      <c r="Y86" s="299"/>
      <c r="Z86" s="299"/>
      <c r="AA86" s="300"/>
      <c r="AB86" s="151"/>
      <c r="AC86" s="151"/>
      <c r="AD86" s="151"/>
      <c r="AE86" s="151"/>
      <c r="AF86" s="151"/>
      <c r="AG86" s="151"/>
      <c r="AH86" s="143"/>
    </row>
    <row r="87" spans="1:34" s="5" customFormat="1" ht="11.25">
      <c r="A87" s="201"/>
      <c r="B87" s="202"/>
      <c r="C87" s="203"/>
      <c r="D87" s="203"/>
      <c r="E87" s="203"/>
      <c r="F87" s="268"/>
      <c r="G87" s="268" t="s">
        <v>118</v>
      </c>
      <c r="H87" s="370">
        <f>SUM(H66:H86)</f>
        <v>67</v>
      </c>
      <c r="I87" s="370"/>
      <c r="J87" s="370">
        <f>SUM(J66:J86)</f>
        <v>67</v>
      </c>
      <c r="K87" s="370"/>
      <c r="L87" s="203"/>
      <c r="M87" s="203"/>
      <c r="N87" s="156"/>
      <c r="O87" s="156"/>
      <c r="P87" s="156"/>
      <c r="Q87" s="181"/>
      <c r="R87" s="205"/>
      <c r="S87" s="205"/>
      <c r="T87" s="205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143"/>
    </row>
    <row r="88" spans="1:34" s="5" customFormat="1" ht="11.25">
      <c r="A88" s="207"/>
      <c r="B88" s="202"/>
      <c r="C88" s="203"/>
      <c r="D88" s="203"/>
      <c r="E88" s="203"/>
      <c r="F88" s="203"/>
      <c r="G88" s="208" t="s">
        <v>55</v>
      </c>
      <c r="H88" s="366">
        <v>8</v>
      </c>
      <c r="I88" s="367"/>
      <c r="J88" s="366">
        <v>10</v>
      </c>
      <c r="K88" s="367"/>
      <c r="L88" s="204"/>
      <c r="M88" s="204"/>
      <c r="N88" s="156"/>
      <c r="O88" s="156"/>
      <c r="P88" s="156"/>
      <c r="Q88" s="146"/>
      <c r="R88" s="15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201"/>
    </row>
    <row r="89" spans="1:34" s="6" customFormat="1" ht="11.25">
      <c r="A89" s="207"/>
      <c r="B89" s="202"/>
      <c r="C89" s="203"/>
      <c r="D89" s="203"/>
      <c r="E89" s="203"/>
      <c r="F89" s="203"/>
      <c r="G89" s="208"/>
      <c r="H89" s="209"/>
      <c r="I89" s="204"/>
      <c r="J89" s="204"/>
      <c r="K89" s="204"/>
      <c r="L89" s="204"/>
      <c r="M89" s="204"/>
      <c r="N89" s="146"/>
      <c r="O89" s="146"/>
      <c r="P89" s="146"/>
      <c r="Q89" s="146"/>
      <c r="R89" s="156"/>
      <c r="S89" s="156" t="s">
        <v>64</v>
      </c>
      <c r="T89" s="156"/>
      <c r="U89" s="316" t="s">
        <v>48</v>
      </c>
      <c r="V89" s="146"/>
      <c r="W89" s="146"/>
      <c r="X89" s="156"/>
      <c r="Y89" s="156" t="s">
        <v>65</v>
      </c>
      <c r="Z89" s="156"/>
      <c r="AA89" s="146"/>
      <c r="AB89" s="146"/>
      <c r="AC89" s="156"/>
      <c r="AD89" s="156"/>
      <c r="AE89" s="156"/>
      <c r="AF89" s="156"/>
      <c r="AG89" s="156"/>
      <c r="AH89" s="207"/>
    </row>
    <row r="90" spans="1:34" s="6" customFormat="1" ht="11.25">
      <c r="A90" s="207"/>
      <c r="B90" s="202"/>
      <c r="C90" s="203"/>
      <c r="D90" s="203"/>
      <c r="E90" s="203"/>
      <c r="F90" s="203"/>
      <c r="G90" s="208" t="s">
        <v>56</v>
      </c>
      <c r="H90" s="317">
        <v>12</v>
      </c>
      <c r="I90" s="204" t="s">
        <v>149</v>
      </c>
      <c r="J90" s="204"/>
      <c r="K90" s="204"/>
      <c r="L90" s="204"/>
      <c r="M90" s="204"/>
      <c r="N90" s="156"/>
      <c r="O90" s="156"/>
      <c r="P90" s="156"/>
      <c r="Q90" s="156"/>
      <c r="R90" s="156"/>
      <c r="S90" s="156" t="s">
        <v>66</v>
      </c>
      <c r="T90" s="156"/>
      <c r="U90" s="316" t="s">
        <v>49</v>
      </c>
      <c r="V90" s="146"/>
      <c r="W90" s="146"/>
      <c r="X90" s="156"/>
      <c r="Y90" s="156" t="s">
        <v>67</v>
      </c>
      <c r="Z90" s="156"/>
      <c r="AA90" s="146"/>
      <c r="AB90" s="146"/>
      <c r="AC90" s="156"/>
      <c r="AD90" s="156"/>
      <c r="AE90" s="156"/>
      <c r="AF90" s="156"/>
      <c r="AG90" s="156"/>
      <c r="AH90" s="207"/>
    </row>
    <row r="91" spans="1:35" s="5" customFormat="1" ht="11.25">
      <c r="A91" s="210"/>
      <c r="B91" s="202"/>
      <c r="C91" s="203"/>
      <c r="D91" s="203"/>
      <c r="E91" s="203"/>
      <c r="F91" s="203"/>
      <c r="G91" s="211"/>
      <c r="H91" s="145"/>
      <c r="I91" s="211"/>
      <c r="J91" s="211"/>
      <c r="K91" s="211"/>
      <c r="L91" s="211"/>
      <c r="M91" s="211"/>
      <c r="N91" s="156"/>
      <c r="O91" s="156"/>
      <c r="P91" s="156"/>
      <c r="Q91" s="156"/>
      <c r="R91" s="212"/>
      <c r="S91" s="156" t="s">
        <v>68</v>
      </c>
      <c r="T91" s="156"/>
      <c r="U91" s="316" t="s">
        <v>50</v>
      </c>
      <c r="V91" s="146"/>
      <c r="W91" s="146"/>
      <c r="X91" s="212"/>
      <c r="Y91" s="146" t="s">
        <v>69</v>
      </c>
      <c r="Z91" s="156"/>
      <c r="AA91" s="146"/>
      <c r="AB91" s="146"/>
      <c r="AC91" s="156"/>
      <c r="AD91" s="156"/>
      <c r="AE91" s="156"/>
      <c r="AF91" s="156"/>
      <c r="AG91" s="156"/>
      <c r="AH91" s="207"/>
      <c r="AI91" s="213"/>
    </row>
    <row r="92" spans="1:35" s="5" customFormat="1" ht="11.25">
      <c r="A92" s="207"/>
      <c r="B92" s="214"/>
      <c r="C92" s="211"/>
      <c r="D92" s="211"/>
      <c r="E92" s="211"/>
      <c r="F92" s="161"/>
      <c r="G92" s="161"/>
      <c r="H92" s="145"/>
      <c r="I92" s="204"/>
      <c r="J92" s="204"/>
      <c r="K92" s="204"/>
      <c r="L92" s="204"/>
      <c r="M92" s="204"/>
      <c r="N92" s="156"/>
      <c r="O92" s="156"/>
      <c r="P92" s="156"/>
      <c r="Q92" s="156"/>
      <c r="R92" s="156"/>
      <c r="S92" s="156"/>
      <c r="T92" s="156"/>
      <c r="U92" s="146"/>
      <c r="V92" s="146"/>
      <c r="W92" s="146"/>
      <c r="X92" s="156"/>
      <c r="Y92" s="146"/>
      <c r="Z92" s="156"/>
      <c r="AA92" s="156"/>
      <c r="AB92" s="156"/>
      <c r="AC92" s="156"/>
      <c r="AD92" s="156"/>
      <c r="AE92" s="156"/>
      <c r="AF92" s="156"/>
      <c r="AG92" s="156"/>
      <c r="AH92" s="210"/>
      <c r="AI92" s="215"/>
    </row>
    <row r="93" spans="1:35" s="5" customFormat="1" ht="11.25">
      <c r="A93" s="216"/>
      <c r="B93" s="214"/>
      <c r="C93" s="208"/>
      <c r="D93" s="208"/>
      <c r="E93" s="208"/>
      <c r="F93" s="161"/>
      <c r="G93" s="161"/>
      <c r="H93" s="217"/>
      <c r="I93" s="208"/>
      <c r="J93" s="208"/>
      <c r="K93" s="208"/>
      <c r="L93" s="208"/>
      <c r="M93" s="208"/>
      <c r="N93" s="156"/>
      <c r="O93" s="156"/>
      <c r="P93" s="156"/>
      <c r="Q93" s="156"/>
      <c r="R93" s="157"/>
      <c r="S93" s="156"/>
      <c r="T93" s="156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146"/>
      <c r="AF93" s="146"/>
      <c r="AG93" s="146"/>
      <c r="AH93" s="207"/>
      <c r="AI93" s="215"/>
    </row>
    <row r="94" spans="1:34" s="5" customFormat="1" ht="12" thickBot="1">
      <c r="A94" s="301"/>
      <c r="B94" s="302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216"/>
    </row>
    <row r="95" spans="1:34" s="5" customFormat="1" ht="12.75">
      <c r="A95" s="21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04"/>
    </row>
    <row r="96" spans="1:33" s="2" customFormat="1" ht="12.75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</row>
    <row r="97" spans="1:34" s="3" customFormat="1" ht="12.75">
      <c r="A97" s="220"/>
      <c r="C97" s="220"/>
      <c r="D97" s="220"/>
      <c r="E97" s="220"/>
      <c r="F97" s="220"/>
      <c r="G97" s="220"/>
      <c r="H97" s="220"/>
      <c r="L97" s="220"/>
      <c r="R97" s="220"/>
      <c r="X97" s="220"/>
      <c r="AD97" s="220"/>
      <c r="AH97" s="220"/>
    </row>
    <row r="98" spans="19:29" s="3" customFormat="1" ht="12.75">
      <c r="S98" s="221"/>
      <c r="T98" s="221"/>
      <c r="U98" s="221"/>
      <c r="V98" s="221"/>
      <c r="W98" s="221"/>
      <c r="Y98" s="221"/>
      <c r="Z98" s="221"/>
      <c r="AA98" s="221"/>
      <c r="AB98" s="221"/>
      <c r="AC98" s="221"/>
    </row>
    <row r="99" spans="19:29" s="3" customFormat="1" ht="12.75">
      <c r="S99" s="221"/>
      <c r="T99" s="221"/>
      <c r="U99" s="221"/>
      <c r="V99" s="221"/>
      <c r="W99" s="221"/>
      <c r="Y99" s="221"/>
      <c r="Z99" s="221"/>
      <c r="AA99" s="221"/>
      <c r="AB99" s="221"/>
      <c r="AC99" s="221"/>
    </row>
    <row r="100" spans="19:29" s="3" customFormat="1" ht="12.75">
      <c r="S100" s="221"/>
      <c r="T100" s="221"/>
      <c r="U100" s="221"/>
      <c r="V100" s="221"/>
      <c r="W100" s="221"/>
      <c r="Y100" s="221"/>
      <c r="Z100" s="221"/>
      <c r="AA100" s="221"/>
      <c r="AB100" s="221"/>
      <c r="AC100" s="221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3"/>
    </row>
    <row r="114" spans="1:34" ht="12.75">
      <c r="A114" s="3"/>
      <c r="C114" s="3"/>
      <c r="D114" s="3"/>
      <c r="E114" s="3"/>
      <c r="F114" s="3"/>
      <c r="G114" s="3"/>
      <c r="H114" s="3"/>
      <c r="L114" s="3"/>
      <c r="R114" s="3"/>
      <c r="X114" s="3"/>
      <c r="AD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L115" s="3"/>
      <c r="R115" s="3"/>
      <c r="X115" s="3"/>
      <c r="AD115" s="3"/>
      <c r="AH115" s="3"/>
    </row>
  </sheetData>
  <sheetProtection/>
  <mergeCells count="180">
    <mergeCell ref="U93:AD93"/>
    <mergeCell ref="G36:H38"/>
    <mergeCell ref="G39:H41"/>
    <mergeCell ref="H87:I87"/>
    <mergeCell ref="J87:K87"/>
    <mergeCell ref="H88:I88"/>
    <mergeCell ref="J88:K88"/>
    <mergeCell ref="G13:H16"/>
    <mergeCell ref="I13:I16"/>
    <mergeCell ref="J13:J16"/>
    <mergeCell ref="K13:K16"/>
    <mergeCell ref="G18:K21"/>
    <mergeCell ref="AE23:AG32"/>
    <mergeCell ref="Q34:Q37"/>
    <mergeCell ref="G33:H35"/>
    <mergeCell ref="I33:K35"/>
    <mergeCell ref="M33:M37"/>
    <mergeCell ref="N33:Q33"/>
    <mergeCell ref="S33:W33"/>
    <mergeCell ref="Y33:AC33"/>
    <mergeCell ref="Y34:AC37"/>
    <mergeCell ref="Y38:AC40"/>
    <mergeCell ref="N34:N37"/>
    <mergeCell ref="M38:Q40"/>
    <mergeCell ref="D17:E17"/>
    <mergeCell ref="S18:W19"/>
    <mergeCell ref="S20:W21"/>
    <mergeCell ref="Y29:Y32"/>
    <mergeCell ref="J29:J32"/>
    <mergeCell ref="Y18:Y21"/>
    <mergeCell ref="Q13:Q16"/>
    <mergeCell ref="P13:P16"/>
    <mergeCell ref="AC13:AC16"/>
    <mergeCell ref="P24:P27"/>
    <mergeCell ref="AC18:AC21"/>
    <mergeCell ref="G17:K17"/>
    <mergeCell ref="J24:J27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M22:Q23"/>
    <mergeCell ref="S22:W23"/>
    <mergeCell ref="U29:U32"/>
    <mergeCell ref="W29:W32"/>
    <mergeCell ref="M28:Q28"/>
    <mergeCell ref="S28:W28"/>
    <mergeCell ref="I29:I32"/>
    <mergeCell ref="Y22:AC23"/>
    <mergeCell ref="AA18:AA21"/>
    <mergeCell ref="S24:S27"/>
    <mergeCell ref="T24:T27"/>
    <mergeCell ref="Z24:Z27"/>
    <mergeCell ref="M18:M21"/>
    <mergeCell ref="AA24:AA27"/>
    <mergeCell ref="I24:I27"/>
    <mergeCell ref="Q18:Q21"/>
    <mergeCell ref="S34:W40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Q29:Q32"/>
    <mergeCell ref="Z29:Z32"/>
    <mergeCell ref="AA29:AA32"/>
    <mergeCell ref="AB29:AB32"/>
    <mergeCell ref="AC29:AC32"/>
    <mergeCell ref="G7:K7"/>
    <mergeCell ref="M7:Q7"/>
    <mergeCell ref="S7:W7"/>
    <mergeCell ref="Y7:AC7"/>
    <mergeCell ref="AE7:AG7"/>
    <mergeCell ref="G8:K8"/>
    <mergeCell ref="M8:Q8"/>
    <mergeCell ref="S8:W8"/>
    <mergeCell ref="Y8:AC8"/>
    <mergeCell ref="AE8:AG8"/>
    <mergeCell ref="Y17:AC17"/>
    <mergeCell ref="N18:N21"/>
    <mergeCell ref="AA13:AA16"/>
    <mergeCell ref="U13:U16"/>
    <mergeCell ref="V13:V16"/>
    <mergeCell ref="W13:W16"/>
    <mergeCell ref="P18:P21"/>
    <mergeCell ref="Z18:Z21"/>
    <mergeCell ref="O18:O21"/>
    <mergeCell ref="Z13:Z1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Y28:AC28"/>
    <mergeCell ref="Y24:Y27"/>
    <mergeCell ref="S29:S32"/>
    <mergeCell ref="T29:T32"/>
    <mergeCell ref="P34:P37"/>
    <mergeCell ref="H60:I60"/>
    <mergeCell ref="J60:K60"/>
    <mergeCell ref="U59:AC59"/>
    <mergeCell ref="V29:V32"/>
    <mergeCell ref="N29:N32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6:I86"/>
    <mergeCell ref="H79:I79"/>
    <mergeCell ref="J79:K79"/>
    <mergeCell ref="H80:I80"/>
    <mergeCell ref="J80:K80"/>
    <mergeCell ref="H81:I81"/>
    <mergeCell ref="J81:K81"/>
    <mergeCell ref="J86:K86"/>
    <mergeCell ref="H82:I82"/>
    <mergeCell ref="J82:K82"/>
    <mergeCell ref="H83:I83"/>
    <mergeCell ref="J83:K83"/>
    <mergeCell ref="H84:I84"/>
    <mergeCell ref="J84:K84"/>
    <mergeCell ref="H85:I85"/>
    <mergeCell ref="J85:K8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99th IEEE 802.15 WSN MEETING</v>
      </c>
    </row>
    <row r="2" spans="1:2" ht="15.75">
      <c r="A2" s="7"/>
      <c r="B2" s="9" t="str">
        <f>'WG Agenda'!D3</f>
        <v>Hyatt Regency Reunion</v>
      </c>
    </row>
    <row r="3" spans="1:2" ht="15.75">
      <c r="A3" s="7"/>
      <c r="B3" s="10" t="str">
        <f>'WG Agenda'!D4</f>
        <v>Dallas, Texas, USA</v>
      </c>
    </row>
    <row r="5" spans="1:2" ht="14.25">
      <c r="A5" s="1"/>
      <c r="B5" s="222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187</v>
      </c>
      <c r="C7" s="22">
        <v>0.3333333333333333</v>
      </c>
    </row>
    <row r="8" spans="1:3" ht="12.75">
      <c r="A8" s="1">
        <v>2</v>
      </c>
      <c r="B8" s="1" t="s">
        <v>188</v>
      </c>
      <c r="C8" s="22">
        <v>0.5625</v>
      </c>
    </row>
    <row r="9" spans="1:3" ht="12.75">
      <c r="A9" s="1">
        <v>3</v>
      </c>
      <c r="B9" s="1" t="s">
        <v>150</v>
      </c>
      <c r="C9" s="22">
        <v>0.6666666666666666</v>
      </c>
    </row>
    <row r="10" spans="1:3" ht="12.75">
      <c r="A10" s="1">
        <v>4</v>
      </c>
      <c r="B10" s="1" t="s">
        <v>136</v>
      </c>
      <c r="C10" s="22">
        <v>0.3333333333333333</v>
      </c>
    </row>
    <row r="11" spans="1:3" ht="12.75">
      <c r="A11" s="1">
        <v>5</v>
      </c>
      <c r="B11" s="1" t="s">
        <v>159</v>
      </c>
      <c r="C11" s="22">
        <v>0.5625</v>
      </c>
    </row>
    <row r="12" spans="1:3" ht="12.75">
      <c r="A12" s="1">
        <v>6</v>
      </c>
      <c r="B12" s="1" t="s">
        <v>160</v>
      </c>
      <c r="C12" s="22">
        <v>0.6666666666666666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Objectives!$A$7</f>
        <v>1</v>
      </c>
      <c r="B5" s="1" t="str">
        <f>Objectives!B7</f>
        <v>Monday AM1 – Objectives/Agenda/Approve Mins./Review Status</v>
      </c>
      <c r="E5" s="18">
        <f>Objectives!C7</f>
        <v>0.3333333333333333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>E6+TIME(0,D6,0)</f>
        <v>0.3333333333333333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aca="true" t="shared" si="1" ref="E8:E13">E7+TIME(0,D7,0)</f>
        <v>0.3368055555555555</v>
      </c>
    </row>
    <row r="9" spans="1:5" ht="12.75">
      <c r="A9" s="14">
        <f t="shared" si="0"/>
        <v>1.4000000000000004</v>
      </c>
      <c r="B9" s="20" t="s">
        <v>191</v>
      </c>
      <c r="C9" s="16" t="s">
        <v>60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189</v>
      </c>
      <c r="C10" s="21" t="s">
        <v>60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190</v>
      </c>
      <c r="C11" s="21" t="s">
        <v>60</v>
      </c>
      <c r="D11" s="17">
        <v>10</v>
      </c>
      <c r="E11" s="18">
        <f t="shared" si="1"/>
        <v>0.34722222222222215</v>
      </c>
    </row>
    <row r="12" spans="1:5" ht="12.75">
      <c r="A12" s="14">
        <f>A11+0.1</f>
        <v>1.7000000000000006</v>
      </c>
      <c r="B12" s="20" t="s">
        <v>137</v>
      </c>
      <c r="C12" s="21" t="s">
        <v>60</v>
      </c>
      <c r="D12" s="17">
        <v>90</v>
      </c>
      <c r="E12" s="18">
        <f>E11+TIME(0,D11,0)</f>
        <v>0.3541666666666666</v>
      </c>
    </row>
    <row r="13" spans="1:5" ht="12.75">
      <c r="A13" s="14">
        <f t="shared" si="0"/>
        <v>1.8000000000000007</v>
      </c>
      <c r="B13" s="20" t="s">
        <v>70</v>
      </c>
      <c r="C13" s="21" t="s">
        <v>90</v>
      </c>
      <c r="D13" s="17">
        <v>0</v>
      </c>
      <c r="E13" s="18">
        <f t="shared" si="1"/>
        <v>0.4166666666666666</v>
      </c>
    </row>
    <row r="15" spans="1:5" ht="12.75">
      <c r="A15" s="1">
        <f>Objectives!A8</f>
        <v>2</v>
      </c>
      <c r="B15" s="1" t="str">
        <f>Objectives!B8</f>
        <v>Monday PM1 – Comment Resolution</v>
      </c>
      <c r="C15" s="18"/>
      <c r="E15" s="18">
        <f>Objectives!C8</f>
        <v>0.5625</v>
      </c>
    </row>
    <row r="16" spans="1:5" ht="12.75">
      <c r="A16" s="14">
        <f>A15+0.1</f>
        <v>2.1</v>
      </c>
      <c r="B16" s="15" t="s">
        <v>59</v>
      </c>
      <c r="C16" s="21" t="s">
        <v>90</v>
      </c>
      <c r="D16" s="17">
        <v>0</v>
      </c>
      <c r="E16" s="18">
        <f>E15+TIME(0,D15,0)</f>
        <v>0.5625</v>
      </c>
    </row>
    <row r="17" spans="1:5" ht="12.75">
      <c r="A17" s="14">
        <f>A16+0.1</f>
        <v>2.2</v>
      </c>
      <c r="B17" s="20" t="s">
        <v>77</v>
      </c>
      <c r="C17" s="21" t="s">
        <v>90</v>
      </c>
      <c r="D17" s="17">
        <v>0</v>
      </c>
      <c r="E17" s="18">
        <f>E16+TIME(0,D16,0)</f>
        <v>0.5625</v>
      </c>
    </row>
    <row r="18" spans="1:5" ht="12.75">
      <c r="A18" s="14">
        <f>A17+0.1</f>
        <v>2.3000000000000003</v>
      </c>
      <c r="B18" s="20" t="s">
        <v>137</v>
      </c>
      <c r="C18" s="21" t="s">
        <v>60</v>
      </c>
      <c r="D18" s="17">
        <v>120</v>
      </c>
      <c r="E18" s="18">
        <f>E17+TIME(0,D17,0)</f>
        <v>0.5625</v>
      </c>
    </row>
    <row r="19" spans="1:5" ht="12.75">
      <c r="A19" s="14">
        <f>A18+0.1</f>
        <v>2.4000000000000004</v>
      </c>
      <c r="B19" s="20" t="s">
        <v>70</v>
      </c>
      <c r="C19" s="21" t="s">
        <v>90</v>
      </c>
      <c r="D19" s="17"/>
      <c r="E19" s="18">
        <f>E18+TIME(0,D18,0)</f>
        <v>0.6458333333333334</v>
      </c>
    </row>
    <row r="21" spans="1:5" ht="12.75">
      <c r="A21" s="1">
        <f>Objectives!A9</f>
        <v>3</v>
      </c>
      <c r="B21" s="1" t="str">
        <f>Objectives!B9</f>
        <v>Monday PM2 – Comment Resolution</v>
      </c>
      <c r="C21" s="18"/>
      <c r="E21" s="18">
        <f>Objectives!C9</f>
        <v>0.6666666666666666</v>
      </c>
    </row>
    <row r="22" spans="1:5" ht="12.75">
      <c r="A22" s="14">
        <f>A21+0.1</f>
        <v>3.1</v>
      </c>
      <c r="B22" s="15" t="s">
        <v>59</v>
      </c>
      <c r="C22" s="21" t="s">
        <v>90</v>
      </c>
      <c r="D22" s="17">
        <v>0</v>
      </c>
      <c r="E22" s="18">
        <f>E21+TIME(0,D21,0)</f>
        <v>0.6666666666666666</v>
      </c>
    </row>
    <row r="23" spans="1:5" ht="12.75">
      <c r="A23" s="14">
        <f>A22+0.1</f>
        <v>3.2</v>
      </c>
      <c r="B23" s="20" t="s">
        <v>77</v>
      </c>
      <c r="C23" s="21" t="s">
        <v>90</v>
      </c>
      <c r="D23" s="17">
        <v>0</v>
      </c>
      <c r="E23" s="18">
        <f>E22+TIME(0,D22,0)</f>
        <v>0.6666666666666666</v>
      </c>
    </row>
    <row r="24" spans="1:5" ht="12.75">
      <c r="A24" s="14">
        <f>A23+0.1</f>
        <v>3.3000000000000003</v>
      </c>
      <c r="B24" s="20" t="s">
        <v>137</v>
      </c>
      <c r="C24" s="21" t="s">
        <v>60</v>
      </c>
      <c r="D24" s="17">
        <v>120</v>
      </c>
      <c r="E24" s="18">
        <f>E23+TIME(0,D23,0)</f>
        <v>0.6666666666666666</v>
      </c>
    </row>
    <row r="25" spans="1:5" ht="12.75">
      <c r="A25" s="14">
        <f>A24+0.1</f>
        <v>3.4000000000000004</v>
      </c>
      <c r="B25" s="20" t="s">
        <v>70</v>
      </c>
      <c r="C25" s="21" t="s">
        <v>90</v>
      </c>
      <c r="D25" s="17"/>
      <c r="E25" s="18">
        <f>E24+TIME(0,D24,0)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Objectives!$A$10</f>
        <v>4</v>
      </c>
      <c r="B5" s="1" t="str">
        <f>Objectives!B10</f>
        <v>Tuesday AM1 – Comment Resolution</v>
      </c>
      <c r="E5" s="18">
        <f>Objectives!C10</f>
        <v>0.3333333333333333</v>
      </c>
    </row>
    <row r="6" spans="1:5" ht="12.75">
      <c r="A6" s="14">
        <f>A5+0.1</f>
        <v>4.1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4.199999999999999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4.299999999999999</v>
      </c>
      <c r="B8" s="20" t="s">
        <v>137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4.399999999999999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08"/>
      <c r="B10" s="20"/>
      <c r="C10" s="21"/>
      <c r="D10" s="17"/>
      <c r="E10" s="18"/>
    </row>
    <row r="11" spans="1:5" s="19" customFormat="1" ht="12.75">
      <c r="A11" s="1"/>
      <c r="B11" s="1"/>
      <c r="C11" s="18"/>
      <c r="D11" s="13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64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308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s="318" customFormat="1" ht="12.75">
      <c r="A5" s="1">
        <f>Objectives!A11</f>
        <v>5</v>
      </c>
      <c r="B5" s="1" t="str">
        <f>Objectives!B11</f>
        <v>Thursday PM1  – Comment Resolution</v>
      </c>
      <c r="C5" s="13"/>
      <c r="D5" s="13"/>
      <c r="E5" s="18">
        <f>Objectives!C11</f>
        <v>0.5625</v>
      </c>
    </row>
    <row r="6" spans="1:5" s="318" customFormat="1" ht="12.75">
      <c r="A6" s="14">
        <f>A5+0.1</f>
        <v>5.1</v>
      </c>
      <c r="B6" s="15" t="s">
        <v>59</v>
      </c>
      <c r="C6" s="21" t="s">
        <v>90</v>
      </c>
      <c r="D6" s="17">
        <v>0</v>
      </c>
      <c r="E6" s="18">
        <f>E5+TIME(0,D5,0)</f>
        <v>0.5625</v>
      </c>
    </row>
    <row r="7" spans="1:5" s="318" customFormat="1" ht="12.75">
      <c r="A7" s="14">
        <f>A6+0.1</f>
        <v>5.199999999999999</v>
      </c>
      <c r="B7" s="20" t="s">
        <v>77</v>
      </c>
      <c r="C7" s="21" t="s">
        <v>90</v>
      </c>
      <c r="D7" s="17">
        <v>0</v>
      </c>
      <c r="E7" s="18">
        <f>E6+TIME(0,D6,0)</f>
        <v>0.5625</v>
      </c>
    </row>
    <row r="8" spans="1:5" s="318" customFormat="1" ht="12.75">
      <c r="A8" s="14">
        <f>A7+0.1</f>
        <v>5.299999999999999</v>
      </c>
      <c r="B8" s="20" t="s">
        <v>137</v>
      </c>
      <c r="C8" s="21" t="s">
        <v>60</v>
      </c>
      <c r="D8" s="17">
        <v>120</v>
      </c>
      <c r="E8" s="18">
        <f>E7+TIME(0,D7,0)</f>
        <v>0.5625</v>
      </c>
    </row>
    <row r="9" spans="1:5" s="318" customFormat="1" ht="12.75">
      <c r="A9" s="14">
        <f>A8+0.1</f>
        <v>5.399999999999999</v>
      </c>
      <c r="B9" s="20" t="s">
        <v>70</v>
      </c>
      <c r="C9" s="21" t="s">
        <v>90</v>
      </c>
      <c r="D9" s="17"/>
      <c r="E9" s="18">
        <f>E8+TIME(0,D8,0)</f>
        <v>0.6458333333333334</v>
      </c>
    </row>
    <row r="10" spans="1:5" s="318" customFormat="1" ht="12.75">
      <c r="A10" s="319"/>
      <c r="B10" s="324"/>
      <c r="C10" s="321"/>
      <c r="D10" s="322"/>
      <c r="E10" s="323"/>
    </row>
    <row r="11" spans="1:5" s="318" customFormat="1" ht="12.75">
      <c r="A11" s="1">
        <f>Objectives!A12</f>
        <v>6</v>
      </c>
      <c r="B11" s="1" t="str">
        <f>Objectives!B12</f>
        <v>Thursday PM2 – Comment Resolution/BRC/Timeline/Next Steps</v>
      </c>
      <c r="C11" s="13"/>
      <c r="D11" s="13"/>
      <c r="E11" s="18">
        <f>Objectives!C12</f>
        <v>0.6666666666666666</v>
      </c>
    </row>
    <row r="12" spans="1:5" s="318" customFormat="1" ht="12.75">
      <c r="A12" s="319">
        <f>A11+0.1</f>
        <v>6.1</v>
      </c>
      <c r="B12" s="320" t="s">
        <v>59</v>
      </c>
      <c r="C12" s="321" t="s">
        <v>90</v>
      </c>
      <c r="D12" s="322">
        <v>0</v>
      </c>
      <c r="E12" s="323">
        <f aca="true" t="shared" si="0" ref="E12:E18">E11+TIME(0,D11,0)</f>
        <v>0.6666666666666666</v>
      </c>
    </row>
    <row r="13" spans="1:5" s="318" customFormat="1" ht="12.75">
      <c r="A13" s="319">
        <f aca="true" t="shared" si="1" ref="A13:A18">A12+0.1</f>
        <v>6.199999999999999</v>
      </c>
      <c r="B13" s="324" t="s">
        <v>77</v>
      </c>
      <c r="C13" s="321" t="s">
        <v>90</v>
      </c>
      <c r="D13" s="322">
        <v>0</v>
      </c>
      <c r="E13" s="323">
        <f t="shared" si="0"/>
        <v>0.6666666666666666</v>
      </c>
    </row>
    <row r="14" spans="1:5" ht="12.75">
      <c r="A14" s="319">
        <f t="shared" si="1"/>
        <v>6.299999999999999</v>
      </c>
      <c r="B14" s="20" t="s">
        <v>137</v>
      </c>
      <c r="C14" s="321" t="s">
        <v>60</v>
      </c>
      <c r="D14" s="322">
        <v>90</v>
      </c>
      <c r="E14" s="323">
        <f t="shared" si="0"/>
        <v>0.6666666666666666</v>
      </c>
    </row>
    <row r="15" spans="1:5" ht="12.75">
      <c r="A15" s="319">
        <f t="shared" si="1"/>
        <v>6.399999999999999</v>
      </c>
      <c r="B15" s="324" t="s">
        <v>129</v>
      </c>
      <c r="C15" s="321" t="s">
        <v>60</v>
      </c>
      <c r="D15" s="322">
        <v>10</v>
      </c>
      <c r="E15" s="323">
        <f t="shared" si="0"/>
        <v>0.7291666666666666</v>
      </c>
    </row>
    <row r="16" spans="1:5" ht="12.75">
      <c r="A16" s="319">
        <f t="shared" si="1"/>
        <v>6.499999999999998</v>
      </c>
      <c r="B16" s="324" t="s">
        <v>128</v>
      </c>
      <c r="C16" s="321" t="s">
        <v>90</v>
      </c>
      <c r="D16" s="322">
        <v>10</v>
      </c>
      <c r="E16" s="323">
        <f t="shared" si="0"/>
        <v>0.736111111111111</v>
      </c>
    </row>
    <row r="17" spans="1:5" ht="12.75">
      <c r="A17" s="319">
        <f t="shared" si="1"/>
        <v>6.599999999999998</v>
      </c>
      <c r="B17" s="324" t="s">
        <v>138</v>
      </c>
      <c r="C17" s="321" t="s">
        <v>90</v>
      </c>
      <c r="D17" s="322">
        <v>10</v>
      </c>
      <c r="E17" s="323">
        <f t="shared" si="0"/>
        <v>0.7430555555555555</v>
      </c>
    </row>
    <row r="18" spans="1:5" ht="12.75">
      <c r="A18" s="319">
        <f t="shared" si="1"/>
        <v>6.6999999999999975</v>
      </c>
      <c r="B18" s="324" t="s">
        <v>107</v>
      </c>
      <c r="C18" s="321" t="s">
        <v>90</v>
      </c>
      <c r="D18" s="322"/>
      <c r="E18" s="323">
        <f t="shared" si="0"/>
        <v>0.7499999999999999</v>
      </c>
    </row>
    <row r="19" spans="1:5" ht="12.75">
      <c r="A19" s="319"/>
      <c r="B19" s="324"/>
      <c r="C19" s="321"/>
      <c r="D19" s="322"/>
      <c r="E19" s="323"/>
    </row>
    <row r="20" spans="1:5" ht="12.75">
      <c r="A20" s="319"/>
      <c r="B20" s="324"/>
      <c r="C20" s="321"/>
      <c r="D20" s="322"/>
      <c r="E20" s="323"/>
    </row>
    <row r="21" spans="1:5" ht="12.75">
      <c r="A21"/>
      <c r="B21" s="20"/>
      <c r="C21" s="21"/>
      <c r="D21" s="238"/>
      <c r="E21"/>
    </row>
    <row r="22" spans="1:5" ht="12.75">
      <c r="A22" s="14"/>
      <c r="B22" s="20"/>
      <c r="C22" s="21"/>
      <c r="D22" s="17"/>
      <c r="E22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2015-10-18T10:35:02Z</dcterms:modified>
  <cp:category/>
  <cp:version/>
  <cp:contentType/>
  <cp:contentStatus/>
</cp:coreProperties>
</file>