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9096" windowHeight="5460" tabRatio="527" firstSheet="3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<sst xmlns="http://schemas.openxmlformats.org/spreadsheetml/2006/main" count="391" uniqueCount="200">
  <si>
    <t>Lunch</t>
  </si>
  <si>
    <t>Social</t>
  </si>
  <si>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</si>
  <si>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</si>
  <si>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 TG6 Agenda</t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</si>
  <si>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</si>
  <si>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Arthur Astrin [Astrin Radio</t>
    </r>
    <r>
      <rPr>
        <sz val="16"/>
        <color indexed="8"/>
        <rFont val="Times New Roman"/>
        <family val="1"/>
      </rPr>
      <t>]</t>
    </r>
  </si>
  <si>
    <r>
      <t>Address [1051 Greenwood Avenue, Palo Alto, CA , USA</t>
    </r>
    <r>
      <rPr>
        <sz val="16"/>
        <color indexed="8"/>
        <rFont val="Times New Roman"/>
        <family val="1"/>
      </rPr>
      <t>]</t>
    </r>
  </si>
  <si>
    <r>
      <t>Voice:[+1 650 704 2517], FAX: [1 650 328 7721], E-Mail:[astrin@ieee.org,  art@astrinradio.com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</si>
  <si>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TG6 Meeting Agenda]</t>
    </r>
  </si>
  <si>
    <t>Abstract:</t>
  </si>
  <si>
    <t>[TG6 Meeting Agenda]</t>
  </si>
  <si>
    <t>Purpose:</t>
  </si>
  <si>
    <t>[The author wants P802.15 to use the information in the document to conduct the proceedings of TG6]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</si>
  <si>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</si>
  <si>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</si>
  <si>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</si>
  <si>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</si>
  <si>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</si>
  <si>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</si>
  <si>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</si>
  <si>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</si>
  <si>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</si>
  <si>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</si>
  <si>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</si>
  <si>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Art Astrin</t>
  </si>
  <si>
    <t>ROLL CALL (Please register your presence)</t>
  </si>
  <si>
    <t>Closing comments  and report</t>
  </si>
  <si>
    <t>802.15 Midweek Session</t>
  </si>
  <si>
    <t>OBJECTIVES FOR THIS MEETING:</t>
  </si>
  <si>
    <t>Review the progress and determine next steps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</si>
  <si>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</si>
  <si>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</si>
  <si>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</si>
  <si>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</si>
  <si>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</si>
  <si>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</si>
  <si>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</si>
  <si>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</si>
  <si>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Report on SG 4n progress</t>
  </si>
  <si>
    <t>Upgrade the SG 4n web page</t>
  </si>
  <si>
    <t>AGENDA IEEE802.15 SG4n CBAN (China MBAN) MEETING</t>
  </si>
  <si>
    <t>802.15 WG Closing Session</t>
  </si>
  <si>
    <t>Approval of previous meeting minutes</t>
  </si>
  <si>
    <t>MEETING CALLED TO ORDER</t>
  </si>
  <si>
    <t>Opening</t>
  </si>
  <si>
    <t>Betty Zhou</t>
  </si>
  <si>
    <t>Interference Issue in IEEE 802.15.4n Standard</t>
  </si>
  <si>
    <t>Ning Li, Liang Li</t>
  </si>
  <si>
    <t>WBAN-Based Micro-Electronic Neural Bridge</t>
  </si>
  <si>
    <t>Zhi-Gong Wang</t>
  </si>
  <si>
    <t>Complex EM Environment in Chinese Hospitals</t>
  </si>
  <si>
    <t>WeiXia Zou</t>
  </si>
  <si>
    <t>Hear responses to Call for Applications</t>
  </si>
  <si>
    <r>
      <t>2.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Company inputs about Chinese Wireless Medical (Chinese Companies and others).</t>
    </r>
  </si>
  <si>
    <t>802.15 Opening Plenary</t>
  </si>
  <si>
    <t>AGENDA TG4n CMB MEETING</t>
  </si>
  <si>
    <t>R1</t>
  </si>
  <si>
    <t>79th IEEE 802.15 WPAN MEETING</t>
  </si>
  <si>
    <t>Grand Hyatt Manchester, San Diego, CA, USA</t>
  </si>
  <si>
    <t>July 15-20, 2012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</si>
  <si>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</si>
  <si>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</si>
  <si>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</si>
  <si>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</si>
  <si>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</si>
  <si>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</si>
  <si>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</si>
  <si>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</si>
  <si>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</si>
  <si>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</si>
  <si>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</si>
  <si>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</si>
  <si>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</si>
  <si>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TG4j MBAN</t>
  </si>
  <si>
    <t>TG4k LECIM</t>
  </si>
  <si>
    <t>TG4m 
4TV</t>
  </si>
  <si>
    <t>IG THZ</t>
  </si>
  <si>
    <t xml:space="preserve">TG8 PAC </t>
  </si>
  <si>
    <t>IG
L2R</t>
  </si>
  <si>
    <t>IG SRU</t>
  </si>
  <si>
    <t>IG LED</t>
  </si>
  <si>
    <t>TG4p
PTC</t>
  </si>
  <si>
    <t>SG4n
CMB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</si>
  <si>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</si>
  <si>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</si>
  <si>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</si>
  <si>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</si>
  <si>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</si>
  <si>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</si>
  <si>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</si>
  <si>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</si>
  <si>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</si>
  <si>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11:00-11:30</t>
  </si>
  <si>
    <t>802.15 WG Opening</t>
  </si>
  <si>
    <t>11:30-12:00</t>
  </si>
  <si>
    <t>WNG</t>
  </si>
  <si>
    <t>12:00-12:30</t>
  </si>
  <si>
    <t>12:30-13:00</t>
  </si>
  <si>
    <t>Lunch on your own</t>
  </si>
  <si>
    <t>13:00-13:30</t>
  </si>
  <si>
    <t>13:30-14:00</t>
  </si>
  <si>
    <t>SG4q ULP</t>
  </si>
  <si>
    <t>14:00-14:30</t>
  </si>
  <si>
    <t>14:30-15:00</t>
  </si>
  <si>
    <t>15:00-15:30</t>
  </si>
  <si>
    <t>15:30-16:00</t>
  </si>
  <si>
    <t>16:00-16:30</t>
  </si>
  <si>
    <t>WIRELESS LEADERSHIP MEETING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</si>
  <si>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</si>
  <si>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</si>
  <si>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16:30-17:00</t>
  </si>
  <si>
    <t>17:00-17:30</t>
  </si>
  <si>
    <t>17:30-18:00</t>
  </si>
  <si>
    <t>18:00-18:30</t>
  </si>
  <si>
    <t>Tutorial 1
THz Update</t>
  </si>
  <si>
    <t>Dinner on your own</t>
  </si>
  <si>
    <t>18:30-19:00</t>
  </si>
  <si>
    <t>SC-M</t>
  </si>
  <si>
    <t>802.15 WG CLOSING</t>
  </si>
  <si>
    <t>19:00-19:30</t>
  </si>
  <si>
    <t>19:30-20:00</t>
  </si>
  <si>
    <t>Tutorial 2
802.3</t>
  </si>
  <si>
    <t>20:00-20:30</t>
  </si>
  <si>
    <t>20:30-21:00</t>
  </si>
  <si>
    <t>21:00-21:30</t>
  </si>
  <si>
    <t>Tutorial 3
802.16</t>
  </si>
  <si>
    <t>21:30-22:00</t>
  </si>
  <si>
    <t>22:00-22:30</t>
  </si>
  <si>
    <t>LEGEND</t>
  </si>
  <si>
    <t>TG4J MBANj</t>
  </si>
  <si>
    <t>Task Group 15.4j FCC Medical Band Amendment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</si>
  <si>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</si>
  <si>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</si>
  <si>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TUT</t>
  </si>
  <si>
    <t>IEEE 802 Tutorials 1, 2, 3 and 4</t>
  </si>
  <si>
    <t>TG4m  4TV</t>
  </si>
  <si>
    <t>Task Group 15.4m on a TVWS amendment for 15.4</t>
  </si>
  <si>
    <t>EC</t>
  </si>
  <si>
    <t>802  EXECUTIVE COMMITTEE</t>
  </si>
  <si>
    <t>TG4n CMB</t>
  </si>
  <si>
    <t>Task Group 15.4n for China Medical Band</t>
  </si>
  <si>
    <t>AC</t>
  </si>
  <si>
    <t>802.15 ADVISORY COMMITTEE</t>
  </si>
  <si>
    <t>TG4p PTC</t>
  </si>
  <si>
    <t>Task Group 15.4p for POSITIVE TRAIN CONTROL</t>
  </si>
  <si>
    <t>P&amp;P</t>
  </si>
  <si>
    <t>Standing Committee on WG Rules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</si>
  <si>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</si>
  <si>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</si>
  <si>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</si>
  <si>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</si>
  <si>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</si>
  <si>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-LAYER 2 ROUTING</t>
  </si>
  <si>
    <t>Interest Group  LED-ID system for 15.7</t>
  </si>
  <si>
    <t>Study Group Ultra Low Power 15.4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</si>
  <si>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</si>
  <si>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</si>
  <si>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</si>
  <si>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</si>
  <si>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</si>
  <si>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</si>
  <si>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</si>
  <si>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</si>
  <si>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</si>
  <si>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</si>
  <si>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</si>
  <si>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</si>
  <si>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</si>
  <si>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</si>
  <si>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</si>
  <si>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</si>
  <si>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</si>
  <si>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</si>
  <si>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TG4m 4TV</t>
  </si>
  <si>
    <t>C or B</t>
  </si>
  <si>
    <t>Rules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</si>
  <si>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</si>
  <si>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</si>
  <si>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</si>
  <si>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</si>
  <si>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</si>
  <si>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</si>
  <si>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</si>
  <si>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</si>
  <si>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</si>
  <si>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</si>
  <si>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RISER</t>
  </si>
  <si>
    <t>No Overhead Projectors Required</t>
  </si>
  <si>
    <r>
      <t>1.</t>
    </r>
    <r>
      <rPr>
        <sz val="12"/>
        <color indexed="62"/>
        <rFont val="Times New Roman"/>
        <family val="1"/>
      </rPr>
      <t xml:space="preserve">      </t>
    </r>
    <r>
      <rPr>
        <sz val="12"/>
        <color indexed="62"/>
        <rFont val="Calibri"/>
        <family val="2"/>
      </rPr>
      <t>To hear the response to Call for Applications</t>
    </r>
  </si>
  <si>
    <t xml:space="preserve">Human Physiological Parameter Monitoring </t>
  </si>
  <si>
    <t>Ning Li</t>
  </si>
  <si>
    <t>CWPAN-CBAN Actives in 2012</t>
  </si>
  <si>
    <t>Liang Li</t>
  </si>
  <si>
    <t>Xiaoming Peng</t>
  </si>
  <si>
    <t>Overview of I2R Wireless Transceiver Design for MBAN</t>
  </si>
  <si>
    <t>TBD</t>
  </si>
  <si>
    <t>Other medical standards</t>
  </si>
  <si>
    <t>Call For Applications</t>
  </si>
  <si>
    <t>Discussion of Bands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</si>
</sst>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-yy;@"/>
    <numFmt numFmtId="166" formatCode="[$-409]mmmm\ d\,\ yyyy;@"/>
    <numFmt numFmtId="167" formatCode="General_)"/>
    <numFmt numFmtId="168" formatCode="[$-F800]dddd\,\ mmmm\ dd\,\ yyyy"/>
    <numFmt numFmtId="169" formatCode="hh:mm\ AM/PM_)"/>
    <numFmt numFmtId="170" formatCode="[$-409]h:mm\ AM/PM;@"/>
    <numFmt numFmtId="171" formatCode="_(* #,##0_);_(* \(#,##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6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b/>
      <sz val="26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12"/>
      <color indexed="62"/>
      <name val="Calibri"/>
      <family val="2"/>
    </font>
    <font>
      <sz val="12"/>
      <color indexed="62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8"/>
      <color indexed="62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7.5"/>
      <color indexed="61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b/>
      <sz val="14"/>
      <color indexed="10"/>
      <name val="Arial Narrow"/>
      <family val="2"/>
    </font>
    <font>
      <b/>
      <sz val="26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b/>
      <sz val="14"/>
      <color rgb="FFFF0000"/>
      <name val="Arial Narrow"/>
      <family val="2"/>
    </font>
    <font>
      <b/>
      <sz val="26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8"/>
      <color rgb="FFC00000"/>
      <name val="Arial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33CC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7" fillId="26" borderId="0" applyNumberFormat="0" applyBorder="0" applyAlignment="0" applyProtection="0"/>
    <xf numFmtId="0" fontId="118" fillId="27" borderId="1" applyNumberFormat="0" applyAlignment="0" applyProtection="0"/>
    <xf numFmtId="0" fontId="11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29" borderId="0" applyNumberFormat="0" applyBorder="0" applyAlignment="0" applyProtection="0"/>
    <xf numFmtId="0" fontId="123" fillId="0" borderId="3" applyNumberFormat="0" applyFill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8" fillId="30" borderId="1" applyNumberFormat="0" applyAlignment="0" applyProtection="0"/>
    <xf numFmtId="0" fontId="129" fillId="0" borderId="6" applyNumberFormat="0" applyFill="0" applyAlignment="0" applyProtection="0"/>
    <xf numFmtId="0" fontId="1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1" fillId="0" borderId="0">
      <alignment/>
      <protection/>
    </xf>
    <xf numFmtId="0" fontId="0" fillId="32" borderId="7" applyNumberFormat="0" applyFont="0" applyAlignment="0" applyProtection="0"/>
    <xf numFmtId="0" fontId="132" fillId="27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477">
    <xf numFmtId="0" fontId="0" fillId="0" borderId="0" xfId="0" applyAlignment="1">
      <alignment/>
    </xf>
    <xf numFmtId="0" fontId="136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37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65" fontId="138" fillId="0" borderId="0" xfId="62" applyNumberFormat="1" applyFont="1" applyAlignment="1">
      <alignment horizontal="left" readingOrder="1"/>
      <protection/>
    </xf>
    <xf numFmtId="166" fontId="138" fillId="0" borderId="0" xfId="62" applyNumberFormat="1" applyFont="1" applyAlignment="1">
      <alignment horizontal="left" readingOrder="1"/>
      <protection/>
    </xf>
    <xf numFmtId="0" fontId="138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39" fillId="0" borderId="0" xfId="62" applyFont="1" applyAlignment="1">
      <alignment horizontal="left" readingOrder="1"/>
      <protection/>
    </xf>
    <xf numFmtId="0" fontId="138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67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68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64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69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164" fontId="13" fillId="0" borderId="0" xfId="62" applyNumberFormat="1" applyFont="1" applyAlignment="1">
      <alignment vertical="top"/>
      <protection/>
    </xf>
    <xf numFmtId="0" fontId="13" fillId="0" borderId="0" xfId="62" applyFont="1" applyAlignment="1">
      <alignment horizontal="left" vertical="top" wrapText="1"/>
      <protection/>
    </xf>
    <xf numFmtId="0" fontId="13" fillId="0" borderId="0" xfId="62" applyFont="1" applyAlignment="1">
      <alignment horizontal="left" vertical="top"/>
      <protection/>
    </xf>
    <xf numFmtId="0" fontId="13" fillId="0" borderId="0" xfId="62" applyFont="1" applyAlignment="1">
      <alignment horizontal="center" vertical="top"/>
      <protection/>
    </xf>
    <xf numFmtId="169" fontId="13" fillId="0" borderId="0" xfId="62" applyNumberFormat="1" applyFont="1" applyAlignment="1" applyProtection="1">
      <alignment horizontal="center" vertical="top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68" fontId="16" fillId="33" borderId="0" xfId="62" applyNumberFormat="1" applyFont="1" applyFill="1" applyAlignment="1" applyProtection="1">
      <alignment horizontal="center"/>
      <protection/>
    </xf>
    <xf numFmtId="167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 vertical="top" wrapText="1" indent="1"/>
      <protection/>
    </xf>
    <xf numFmtId="0" fontId="140" fillId="0" borderId="0" xfId="62" applyFont="1" applyAlignment="1">
      <alignment vertical="top" wrapTex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41" fillId="0" borderId="0" xfId="62" applyFont="1" applyAlignment="1">
      <alignment vertical="top" wrapText="1"/>
      <protection/>
    </xf>
    <xf numFmtId="0" fontId="19" fillId="0" borderId="0" xfId="62" applyFont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>
      <alignment horizontal="center" vertical="top" wrapText="1"/>
      <protection/>
    </xf>
    <xf numFmtId="170" fontId="141" fillId="0" borderId="0" xfId="62" applyNumberFormat="1" applyFont="1" applyAlignment="1">
      <alignment vertical="top" wrapText="1"/>
      <protection/>
    </xf>
    <xf numFmtId="0" fontId="20" fillId="0" borderId="0" xfId="62" applyFont="1" applyAlignment="1">
      <alignment horizontal="center"/>
      <protection/>
    </xf>
    <xf numFmtId="0" fontId="21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67" fontId="11" fillId="0" borderId="0" xfId="62" applyNumberFormat="1" applyFont="1" applyFill="1" applyBorder="1" applyAlignment="1" applyProtection="1">
      <alignment horizontal="left" wrapText="1"/>
      <protection/>
    </xf>
    <xf numFmtId="0" fontId="142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20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2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3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14" fontId="3" fillId="33" borderId="0" xfId="62" applyNumberFormat="1" applyFont="1" applyFill="1" applyAlignment="1" applyProtection="1">
      <alignment horizontal="center"/>
      <protection/>
    </xf>
    <xf numFmtId="0" fontId="140" fillId="0" borderId="0" xfId="62" applyFont="1" applyAlignment="1">
      <alignment wrapText="1"/>
      <protection/>
    </xf>
    <xf numFmtId="0" fontId="143" fillId="0" borderId="0" xfId="62" applyFont="1" applyAlignment="1">
      <alignment horizontal="center"/>
      <protection/>
    </xf>
    <xf numFmtId="0" fontId="144" fillId="0" borderId="0" xfId="62" applyFont="1">
      <alignment/>
      <protection/>
    </xf>
    <xf numFmtId="0" fontId="144" fillId="0" borderId="0" xfId="62" applyFont="1" applyAlignment="1">
      <alignment horizontal="center"/>
      <protection/>
    </xf>
    <xf numFmtId="0" fontId="143" fillId="0" borderId="0" xfId="62" applyFont="1" applyAlignment="1">
      <alignment horizontal="center" vertical="top" wrapText="1"/>
      <protection/>
    </xf>
    <xf numFmtId="43" fontId="0" fillId="0" borderId="0" xfId="44" applyFont="1" applyAlignment="1">
      <alignment/>
    </xf>
    <xf numFmtId="171" fontId="0" fillId="0" borderId="0" xfId="44" applyNumberFormat="1" applyFont="1" applyAlignment="1">
      <alignment/>
    </xf>
    <xf numFmtId="0" fontId="145" fillId="0" borderId="0" xfId="0" applyFont="1" applyAlignment="1">
      <alignment/>
    </xf>
    <xf numFmtId="0" fontId="146" fillId="0" borderId="0" xfId="0" applyFont="1" applyAlignment="1">
      <alignment horizontal="left" vertical="top" wrapText="1" indent="4"/>
    </xf>
    <xf numFmtId="0" fontId="26" fillId="34" borderId="10" xfId="0" applyFont="1" applyFill="1" applyBorder="1" applyAlignment="1">
      <alignment horizontal="left" vertical="center"/>
    </xf>
    <xf numFmtId="0" fontId="28" fillId="35" borderId="11" xfId="0" applyFont="1" applyFill="1" applyBorder="1" applyAlignment="1">
      <alignment horizontal="left" vertical="center" indent="2"/>
    </xf>
    <xf numFmtId="0" fontId="26" fillId="35" borderId="10" xfId="0" applyFont="1" applyFill="1" applyBorder="1" applyAlignment="1">
      <alignment horizontal="left" vertical="center"/>
    </xf>
    <xf numFmtId="0" fontId="26" fillId="35" borderId="10" xfId="0" applyFont="1" applyFill="1" applyBorder="1" applyAlignment="1">
      <alignment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 indent="2"/>
    </xf>
    <xf numFmtId="0" fontId="28" fillId="35" borderId="13" xfId="0" applyFont="1" applyFill="1" applyBorder="1" applyAlignment="1">
      <alignment horizontal="left" indent="2"/>
    </xf>
    <xf numFmtId="0" fontId="26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29" fillId="34" borderId="0" xfId="0" applyFont="1" applyFill="1" applyBorder="1" applyAlignment="1">
      <alignment horizontal="left" vertical="center" indent="2"/>
    </xf>
    <xf numFmtId="0" fontId="30" fillId="35" borderId="15" xfId="0" applyFont="1" applyFill="1" applyBorder="1" applyAlignment="1">
      <alignment horizontal="left" vertical="center" indent="2"/>
    </xf>
    <xf numFmtId="0" fontId="29" fillId="35" borderId="0" xfId="0" applyFont="1" applyFill="1" applyBorder="1" applyAlignment="1">
      <alignment horizontal="left" vertical="center" indent="2"/>
    </xf>
    <xf numFmtId="0" fontId="31" fillId="35" borderId="0" xfId="0" applyFont="1" applyFill="1" applyAlignment="1">
      <alignment horizontal="left" indent="2"/>
    </xf>
    <xf numFmtId="0" fontId="31" fillId="35" borderId="14" xfId="0" applyFont="1" applyFill="1" applyBorder="1" applyAlignment="1">
      <alignment horizontal="left" indent="2"/>
    </xf>
    <xf numFmtId="0" fontId="26" fillId="34" borderId="16" xfId="0" applyFont="1" applyFill="1" applyBorder="1" applyAlignment="1">
      <alignment horizontal="left" vertical="center" indent="2"/>
    </xf>
    <xf numFmtId="0" fontId="26" fillId="35" borderId="17" xfId="0" applyFont="1" applyFill="1" applyBorder="1" applyAlignment="1">
      <alignment vertical="center"/>
    </xf>
    <xf numFmtId="0" fontId="26" fillId="35" borderId="16" xfId="0" applyFont="1" applyFill="1" applyBorder="1" applyAlignment="1">
      <alignment vertical="center"/>
    </xf>
    <xf numFmtId="0" fontId="26" fillId="35" borderId="16" xfId="0" applyFont="1" applyFill="1" applyBorder="1" applyAlignment="1">
      <alignment horizontal="left" vertical="center" indent="2"/>
    </xf>
    <xf numFmtId="0" fontId="26" fillId="35" borderId="16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/>
    </xf>
    <xf numFmtId="0" fontId="26" fillId="34" borderId="11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9" fillId="37" borderId="20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2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1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0" fontId="26" fillId="38" borderId="0" xfId="0" applyFont="1" applyFill="1" applyBorder="1" applyAlignment="1">
      <alignment horizontal="center" vertical="center" wrapText="1"/>
    </xf>
    <xf numFmtId="0" fontId="26" fillId="38" borderId="23" xfId="0" applyFont="1" applyFill="1" applyBorder="1" applyAlignment="1">
      <alignment horizontal="center" vertical="center" wrapText="1"/>
    </xf>
    <xf numFmtId="0" fontId="26" fillId="38" borderId="20" xfId="0" applyFont="1" applyFill="1" applyBorder="1" applyAlignment="1">
      <alignment horizontal="center" vertical="center" wrapText="1"/>
    </xf>
    <xf numFmtId="0" fontId="26" fillId="38" borderId="20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33" fillId="38" borderId="15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0" fontId="33" fillId="38" borderId="23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32" fillId="39" borderId="20" xfId="0" applyFont="1" applyFill="1" applyBorder="1" applyAlignment="1" quotePrefix="1">
      <alignment horizontal="center" vertical="center" wrapText="1"/>
    </xf>
    <xf numFmtId="0" fontId="39" fillId="34" borderId="15" xfId="0" applyFont="1" applyFill="1" applyBorder="1" applyAlignment="1">
      <alignment horizontal="center" vertical="center"/>
    </xf>
    <xf numFmtId="0" fontId="29" fillId="40" borderId="20" xfId="0" applyFont="1" applyFill="1" applyBorder="1" applyAlignment="1" quotePrefix="1">
      <alignment horizontal="center" vertical="center" wrapText="1"/>
    </xf>
    <xf numFmtId="0" fontId="32" fillId="39" borderId="20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0" borderId="18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147" fillId="0" borderId="19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147" fillId="0" borderId="22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9" fillId="34" borderId="22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 wrapText="1"/>
    </xf>
    <xf numFmtId="0" fontId="47" fillId="38" borderId="0" xfId="0" applyFont="1" applyFill="1" applyBorder="1" applyAlignment="1">
      <alignment horizontal="center" vertical="center" wrapText="1"/>
    </xf>
    <xf numFmtId="0" fontId="29" fillId="34" borderId="23" xfId="0" applyFont="1" applyFill="1" applyBorder="1" applyAlignment="1">
      <alignment horizontal="center" vertical="center" wrapText="1"/>
    </xf>
    <xf numFmtId="0" fontId="147" fillId="0" borderId="25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33" fillId="41" borderId="15" xfId="0" applyFont="1" applyFill="1" applyBorder="1" applyAlignment="1">
      <alignment horizontal="center" vertical="center" wrapText="1"/>
    </xf>
    <xf numFmtId="0" fontId="50" fillId="34" borderId="23" xfId="0" applyFont="1" applyFill="1" applyBorder="1" applyAlignment="1">
      <alignment horizontal="center" vertical="center" wrapText="1"/>
    </xf>
    <xf numFmtId="0" fontId="32" fillId="39" borderId="17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47" fillId="38" borderId="17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8" borderId="17" xfId="0" applyFont="1" applyFill="1" applyBorder="1" applyAlignment="1">
      <alignment horizontal="center" vertical="center" wrapText="1"/>
    </xf>
    <xf numFmtId="0" fontId="50" fillId="38" borderId="16" xfId="0" applyFont="1" applyFill="1" applyBorder="1" applyAlignment="1">
      <alignment horizontal="center" vertical="center" wrapText="1"/>
    </xf>
    <xf numFmtId="0" fontId="33" fillId="38" borderId="17" xfId="0" applyFont="1" applyFill="1" applyBorder="1" applyAlignment="1">
      <alignment horizontal="center" vertical="center" wrapText="1"/>
    </xf>
    <xf numFmtId="0" fontId="33" fillId="38" borderId="16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vertical="center"/>
    </xf>
    <xf numFmtId="0" fontId="51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52" fillId="36" borderId="15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3" fillId="43" borderId="11" xfId="0" applyFont="1" applyFill="1" applyBorder="1" applyAlignment="1">
      <alignment horizontal="left" vertical="center"/>
    </xf>
    <xf numFmtId="0" fontId="54" fillId="43" borderId="10" xfId="0" applyFont="1" applyFill="1" applyBorder="1" applyAlignment="1">
      <alignment horizontal="left" vertical="center"/>
    </xf>
    <xf numFmtId="0" fontId="56" fillId="36" borderId="0" xfId="0" applyFont="1" applyFill="1" applyBorder="1" applyAlignment="1">
      <alignment horizontal="left" vertical="center"/>
    </xf>
    <xf numFmtId="0" fontId="57" fillId="43" borderId="11" xfId="0" applyFont="1" applyFill="1" applyBorder="1" applyAlignment="1">
      <alignment vertical="center"/>
    </xf>
    <xf numFmtId="0" fontId="58" fillId="43" borderId="10" xfId="0" applyFont="1" applyFill="1" applyBorder="1" applyAlignment="1">
      <alignment vertical="center"/>
    </xf>
    <xf numFmtId="0" fontId="58" fillId="43" borderId="21" xfId="0" applyFont="1" applyFill="1" applyBorder="1" applyAlignment="1">
      <alignment vertical="center"/>
    </xf>
    <xf numFmtId="0" fontId="29" fillId="36" borderId="15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40" fillId="43" borderId="15" xfId="0" applyFont="1" applyFill="1" applyBorder="1" applyAlignment="1">
      <alignment horizontal="left" vertical="center"/>
    </xf>
    <xf numFmtId="0" fontId="60" fillId="43" borderId="0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0" fillId="43" borderId="15" xfId="0" applyFont="1" applyFill="1" applyBorder="1" applyAlignment="1">
      <alignment vertical="center"/>
    </xf>
    <xf numFmtId="0" fontId="62" fillId="43" borderId="0" xfId="0" applyFont="1" applyFill="1" applyBorder="1" applyAlignment="1">
      <alignment vertical="center"/>
    </xf>
    <xf numFmtId="0" fontId="62" fillId="43" borderId="23" xfId="0" applyFont="1" applyFill="1" applyBorder="1" applyAlignment="1">
      <alignment vertical="center"/>
    </xf>
    <xf numFmtId="0" fontId="55" fillId="36" borderId="15" xfId="0" applyFont="1" applyFill="1" applyBorder="1" applyAlignment="1">
      <alignment horizontal="center" vertical="center"/>
    </xf>
    <xf numFmtId="0" fontId="148" fillId="36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148" fillId="43" borderId="15" xfId="0" applyFont="1" applyFill="1" applyBorder="1" applyAlignment="1">
      <alignment horizontal="left" vertical="center"/>
    </xf>
    <xf numFmtId="0" fontId="53" fillId="43" borderId="0" xfId="0" applyFont="1" applyFill="1" applyBorder="1" applyAlignment="1">
      <alignment horizontal="left" vertical="center"/>
    </xf>
    <xf numFmtId="0" fontId="62" fillId="36" borderId="0" xfId="0" applyFont="1" applyFill="1" applyBorder="1" applyAlignment="1">
      <alignment horizontal="left" vertical="center"/>
    </xf>
    <xf numFmtId="0" fontId="36" fillId="43" borderId="15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54" fillId="43" borderId="23" xfId="0" applyFont="1" applyFill="1" applyBorder="1" applyAlignment="1">
      <alignment vertical="center"/>
    </xf>
    <xf numFmtId="0" fontId="149" fillId="36" borderId="0" xfId="0" applyFont="1" applyFill="1" applyBorder="1" applyAlignment="1">
      <alignment horizontal="center" vertical="center"/>
    </xf>
    <xf numFmtId="0" fontId="149" fillId="43" borderId="15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left" vertical="center"/>
    </xf>
    <xf numFmtId="0" fontId="150" fillId="36" borderId="0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151" fillId="43" borderId="15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63" fillId="36" borderId="15" xfId="0" applyFont="1" applyFill="1" applyBorder="1" applyAlignment="1">
      <alignment horizontal="center" vertical="center"/>
    </xf>
    <xf numFmtId="0" fontId="67" fillId="36" borderId="0" xfId="0" applyFont="1" applyFill="1" applyBorder="1" applyAlignment="1">
      <alignment horizontal="center" vertical="center"/>
    </xf>
    <xf numFmtId="0" fontId="39" fillId="43" borderId="15" xfId="0" applyFont="1" applyFill="1" applyBorder="1" applyAlignment="1">
      <alignment horizontal="left" vertical="center"/>
    </xf>
    <xf numFmtId="0" fontId="152" fillId="36" borderId="0" xfId="0" applyFont="1" applyFill="1" applyBorder="1" applyAlignment="1">
      <alignment horizontal="left" vertical="center"/>
    </xf>
    <xf numFmtId="0" fontId="67" fillId="36" borderId="0" xfId="0" applyFont="1" applyFill="1" applyBorder="1" applyAlignment="1">
      <alignment horizontal="left" vertical="center"/>
    </xf>
    <xf numFmtId="0" fontId="152" fillId="43" borderId="15" xfId="0" applyFont="1" applyFill="1" applyBorder="1" applyAlignment="1">
      <alignment vertical="center"/>
    </xf>
    <xf numFmtId="0" fontId="68" fillId="43" borderId="0" xfId="0" applyFont="1" applyFill="1" applyBorder="1" applyAlignment="1">
      <alignment vertical="center"/>
    </xf>
    <xf numFmtId="0" fontId="68" fillId="43" borderId="23" xfId="0" applyFont="1" applyFill="1" applyBorder="1" applyAlignment="1">
      <alignment vertical="center"/>
    </xf>
    <xf numFmtId="0" fontId="68" fillId="36" borderId="0" xfId="0" applyFont="1" applyFill="1" applyBorder="1" applyAlignment="1">
      <alignment horizontal="center" vertical="center"/>
    </xf>
    <xf numFmtId="0" fontId="153" fillId="36" borderId="0" xfId="0" applyFont="1" applyFill="1" applyBorder="1" applyAlignment="1">
      <alignment horizontal="left" vertical="center"/>
    </xf>
    <xf numFmtId="0" fontId="69" fillId="36" borderId="0" xfId="0" applyFont="1" applyFill="1" applyBorder="1" applyAlignment="1">
      <alignment horizontal="left" vertical="center"/>
    </xf>
    <xf numFmtId="0" fontId="153" fillId="43" borderId="15" xfId="0" applyFont="1" applyFill="1" applyBorder="1" applyAlignment="1">
      <alignment vertical="center"/>
    </xf>
    <xf numFmtId="0" fontId="69" fillId="43" borderId="0" xfId="0" applyFont="1" applyFill="1" applyBorder="1" applyAlignment="1">
      <alignment horizontal="left" vertical="center" indent="1"/>
    </xf>
    <xf numFmtId="0" fontId="68" fillId="43" borderId="0" xfId="0" applyFont="1" applyFill="1" applyBorder="1" applyAlignment="1">
      <alignment horizontal="left" vertical="center" indent="1"/>
    </xf>
    <xf numFmtId="0" fontId="68" fillId="43" borderId="23" xfId="0" applyFont="1" applyFill="1" applyBorder="1" applyAlignment="1">
      <alignment horizontal="left" vertical="center" indent="1"/>
    </xf>
    <xf numFmtId="0" fontId="29" fillId="36" borderId="0" xfId="0" applyFont="1" applyFill="1" applyBorder="1" applyAlignment="1">
      <alignment horizontal="left" vertical="center"/>
    </xf>
    <xf numFmtId="0" fontId="66" fillId="36" borderId="0" xfId="0" applyFont="1" applyFill="1" applyBorder="1" applyAlignment="1">
      <alignment horizontal="center" vertical="center"/>
    </xf>
    <xf numFmtId="0" fontId="154" fillId="36" borderId="0" xfId="0" applyFont="1" applyFill="1" applyBorder="1" applyAlignment="1">
      <alignment horizontal="left" vertical="center"/>
    </xf>
    <xf numFmtId="0" fontId="59" fillId="36" borderId="0" xfId="0" applyFont="1" applyFill="1" applyBorder="1" applyAlignment="1">
      <alignment horizontal="left" vertical="center"/>
    </xf>
    <xf numFmtId="0" fontId="154" fillId="43" borderId="15" xfId="0" applyFont="1" applyFill="1" applyBorder="1" applyAlignment="1">
      <alignment vertical="center"/>
    </xf>
    <xf numFmtId="0" fontId="63" fillId="36" borderId="15" xfId="0" applyFont="1" applyFill="1" applyBorder="1" applyAlignment="1">
      <alignment vertical="center"/>
    </xf>
    <xf numFmtId="0" fontId="155" fillId="36" borderId="0" xfId="0" applyFont="1" applyFill="1" applyBorder="1" applyAlignment="1">
      <alignment horizontal="center" vertical="center"/>
    </xf>
    <xf numFmtId="0" fontId="155" fillId="43" borderId="15" xfId="0" applyFont="1" applyFill="1" applyBorder="1" applyAlignment="1">
      <alignment vertical="center"/>
    </xf>
    <xf numFmtId="0" fontId="156" fillId="36" borderId="0" xfId="0" applyFont="1" applyFill="1" applyBorder="1" applyAlignment="1">
      <alignment horizontal="left" vertical="center"/>
    </xf>
    <xf numFmtId="0" fontId="150" fillId="36" borderId="0" xfId="0" applyFont="1" applyFill="1" applyBorder="1" applyAlignment="1">
      <alignment horizontal="left" vertical="center"/>
    </xf>
    <xf numFmtId="0" fontId="157" fillId="43" borderId="15" xfId="0" applyFont="1" applyFill="1" applyBorder="1" applyAlignment="1">
      <alignment vertical="center"/>
    </xf>
    <xf numFmtId="0" fontId="70" fillId="36" borderId="15" xfId="0" applyFont="1" applyFill="1" applyBorder="1" applyAlignment="1">
      <alignment horizontal="center" vertical="center"/>
    </xf>
    <xf numFmtId="0" fontId="40" fillId="43" borderId="17" xfId="0" applyFont="1" applyFill="1" applyBorder="1" applyAlignment="1">
      <alignment horizontal="left" vertical="center"/>
    </xf>
    <xf numFmtId="0" fontId="53" fillId="43" borderId="16" xfId="0" applyFont="1" applyFill="1" applyBorder="1" applyAlignment="1">
      <alignment horizontal="left" vertical="center"/>
    </xf>
    <xf numFmtId="0" fontId="71" fillId="36" borderId="0" xfId="0" applyFont="1" applyFill="1" applyBorder="1" applyAlignment="1">
      <alignment horizontal="left" vertical="center"/>
    </xf>
    <xf numFmtId="0" fontId="72" fillId="43" borderId="16" xfId="0" applyFont="1" applyFill="1" applyBorder="1" applyAlignment="1">
      <alignment vertical="center"/>
    </xf>
    <xf numFmtId="0" fontId="72" fillId="43" borderId="26" xfId="0" applyFont="1" applyFill="1" applyBorder="1" applyAlignment="1">
      <alignment vertical="center"/>
    </xf>
    <xf numFmtId="0" fontId="71" fillId="36" borderId="0" xfId="0" applyFont="1" applyFill="1" applyBorder="1" applyAlignment="1">
      <alignment vertical="center"/>
    </xf>
    <xf numFmtId="0" fontId="70" fillId="36" borderId="17" xfId="0" applyFont="1" applyFill="1" applyBorder="1" applyAlignment="1">
      <alignment horizontal="center" vertical="center"/>
    </xf>
    <xf numFmtId="0" fontId="70" fillId="36" borderId="16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39" fillId="44" borderId="27" xfId="0" applyFont="1" applyFill="1" applyBorder="1" applyAlignment="1">
      <alignment vertical="center"/>
    </xf>
    <xf numFmtId="0" fontId="39" fillId="44" borderId="10" xfId="0" applyFont="1" applyFill="1" applyBorder="1" applyAlignment="1">
      <alignment vertical="center"/>
    </xf>
    <xf numFmtId="0" fontId="39" fillId="44" borderId="21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left" vertical="center"/>
    </xf>
    <xf numFmtId="0" fontId="73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/>
    </xf>
    <xf numFmtId="0" fontId="39" fillId="44" borderId="13" xfId="0" applyFont="1" applyFill="1" applyBorder="1" applyAlignment="1">
      <alignment horizontal="left" vertical="center"/>
    </xf>
    <xf numFmtId="0" fontId="39" fillId="44" borderId="0" xfId="0" applyFont="1" applyFill="1" applyBorder="1" applyAlignment="1">
      <alignment horizontal="center" vertical="center"/>
    </xf>
    <xf numFmtId="0" fontId="39" fillId="44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73" fillId="44" borderId="13" xfId="0" applyFont="1" applyFill="1" applyBorder="1" applyAlignment="1">
      <alignment horizontal="left" vertical="center"/>
    </xf>
    <xf numFmtId="0" fontId="73" fillId="44" borderId="0" xfId="0" applyFont="1" applyFill="1" applyBorder="1" applyAlignment="1">
      <alignment horizontal="left" vertical="center"/>
    </xf>
    <xf numFmtId="0" fontId="39" fillId="44" borderId="23" xfId="0" applyFont="1" applyFill="1" applyBorder="1" applyAlignment="1">
      <alignment vertical="center"/>
    </xf>
    <xf numFmtId="0" fontId="73" fillId="33" borderId="0" xfId="0" applyFont="1" applyFill="1" applyBorder="1" applyAlignment="1">
      <alignment horizontal="left" vertical="center"/>
    </xf>
    <xf numFmtId="0" fontId="73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5" fillId="44" borderId="13" xfId="0" applyFont="1" applyFill="1" applyBorder="1" applyAlignment="1">
      <alignment vertical="center"/>
    </xf>
    <xf numFmtId="0" fontId="75" fillId="44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right" vertical="center"/>
    </xf>
    <xf numFmtId="0" fontId="75" fillId="33" borderId="0" xfId="0" applyFont="1" applyFill="1" applyBorder="1" applyAlignment="1">
      <alignment vertical="center"/>
    </xf>
    <xf numFmtId="0" fontId="39" fillId="44" borderId="18" xfId="0" applyFont="1" applyFill="1" applyBorder="1" applyAlignment="1">
      <alignment horizontal="center" vertical="center"/>
    </xf>
    <xf numFmtId="0" fontId="39" fillId="44" borderId="13" xfId="0" applyFont="1" applyFill="1" applyBorder="1" applyAlignment="1">
      <alignment/>
    </xf>
    <xf numFmtId="0" fontId="39" fillId="44" borderId="0" xfId="0" applyFont="1" applyFill="1" applyAlignment="1">
      <alignment/>
    </xf>
    <xf numFmtId="0" fontId="36" fillId="44" borderId="0" xfId="0" applyFont="1" applyFill="1" applyBorder="1" applyAlignment="1">
      <alignment horizontal="right" vertical="center"/>
    </xf>
    <xf numFmtId="10" fontId="36" fillId="44" borderId="23" xfId="0" applyNumberFormat="1" applyFont="1" applyFill="1" applyBorder="1" applyAlignment="1" applyProtection="1">
      <alignment horizontal="right" vertical="center"/>
      <protection/>
    </xf>
    <xf numFmtId="0" fontId="36" fillId="33" borderId="0" xfId="0" applyFont="1" applyFill="1" applyBorder="1" applyAlignment="1">
      <alignment horizontal="right" vertical="center"/>
    </xf>
    <xf numFmtId="0" fontId="39" fillId="43" borderId="19" xfId="0" applyFont="1" applyFill="1" applyBorder="1" applyAlignment="1">
      <alignment horizontal="center" vertical="center"/>
    </xf>
    <xf numFmtId="0" fontId="39" fillId="43" borderId="0" xfId="0" applyFont="1" applyFill="1" applyBorder="1" applyAlignment="1">
      <alignment horizontal="center" vertical="center"/>
    </xf>
    <xf numFmtId="2" fontId="39" fillId="43" borderId="28" xfId="0" applyNumberFormat="1" applyFont="1" applyFill="1" applyBorder="1" applyAlignment="1">
      <alignment horizontal="center" vertical="center"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39" fillId="43" borderId="22" xfId="0" applyFont="1" applyFill="1" applyBorder="1" applyAlignment="1">
      <alignment horizontal="center" vertical="center"/>
    </xf>
    <xf numFmtId="0" fontId="76" fillId="44" borderId="0" xfId="0" applyFont="1" applyFill="1" applyBorder="1" applyAlignment="1">
      <alignment horizontal="right" vertical="center"/>
    </xf>
    <xf numFmtId="10" fontId="57" fillId="44" borderId="23" xfId="0" applyNumberFormat="1" applyFont="1" applyFill="1" applyBorder="1" applyAlignment="1" applyProtection="1">
      <alignment horizontal="right" vertical="center"/>
      <protection/>
    </xf>
    <xf numFmtId="0" fontId="76" fillId="33" borderId="0" xfId="0" applyFont="1" applyFill="1" applyBorder="1" applyAlignment="1">
      <alignment horizontal="right" vertical="center"/>
    </xf>
    <xf numFmtId="10" fontId="50" fillId="44" borderId="23" xfId="0" applyNumberFormat="1" applyFont="1" applyFill="1" applyBorder="1" applyAlignment="1" applyProtection="1">
      <alignment horizontal="right" vertical="center"/>
      <protection/>
    </xf>
    <xf numFmtId="10" fontId="57" fillId="33" borderId="0" xfId="0" applyNumberFormat="1" applyFont="1" applyFill="1" applyBorder="1" applyAlignment="1" applyProtection="1">
      <alignment horizontal="right" vertical="center"/>
      <protection/>
    </xf>
    <xf numFmtId="10" fontId="77" fillId="44" borderId="23" xfId="0" applyNumberFormat="1" applyFont="1" applyFill="1" applyBorder="1" applyAlignment="1" applyProtection="1">
      <alignment horizontal="right" vertical="center"/>
      <protection/>
    </xf>
    <xf numFmtId="10" fontId="77" fillId="33" borderId="0" xfId="0" applyNumberFormat="1" applyFont="1" applyFill="1" applyBorder="1" applyAlignment="1" applyProtection="1">
      <alignment horizontal="right" vertical="center"/>
      <protection/>
    </xf>
    <xf numFmtId="0" fontId="39" fillId="43" borderId="22" xfId="0" applyFont="1" applyFill="1" applyBorder="1" applyAlignment="1" quotePrefix="1">
      <alignment horizontal="center" vertical="center"/>
    </xf>
    <xf numFmtId="0" fontId="40" fillId="44" borderId="0" xfId="0" applyFont="1" applyFill="1" applyBorder="1" applyAlignment="1">
      <alignment horizontal="right" vertical="center"/>
    </xf>
    <xf numFmtId="10" fontId="76" fillId="44" borderId="23" xfId="0" applyNumberFormat="1" applyFont="1" applyFill="1" applyBorder="1" applyAlignment="1" applyProtection="1">
      <alignment horizontal="right" vertical="center"/>
      <protection/>
    </xf>
    <xf numFmtId="10" fontId="76" fillId="33" borderId="0" xfId="0" applyNumberFormat="1" applyFont="1" applyFill="1" applyBorder="1" applyAlignment="1" applyProtection="1">
      <alignment horizontal="right" vertical="center"/>
      <protection/>
    </xf>
    <xf numFmtId="0" fontId="40" fillId="45" borderId="0" xfId="0" applyFont="1" applyFill="1" applyBorder="1" applyAlignment="1">
      <alignment horizontal="right" vertical="center"/>
    </xf>
    <xf numFmtId="0" fontId="158" fillId="44" borderId="0" xfId="0" applyFont="1" applyFill="1" applyBorder="1" applyAlignment="1">
      <alignment horizontal="right" vertical="center"/>
    </xf>
    <xf numFmtId="0" fontId="158" fillId="45" borderId="0" xfId="0" applyFont="1" applyFill="1" applyBorder="1" applyAlignment="1">
      <alignment horizontal="right" vertical="center"/>
    </xf>
    <xf numFmtId="0" fontId="149" fillId="46" borderId="0" xfId="0" applyFont="1" applyFill="1" applyBorder="1" applyAlignment="1">
      <alignment horizontal="right" vertical="center"/>
    </xf>
    <xf numFmtId="0" fontId="77" fillId="33" borderId="0" xfId="0" applyFont="1" applyFill="1" applyBorder="1" applyAlignment="1">
      <alignment horizontal="right" vertical="center"/>
    </xf>
    <xf numFmtId="0" fontId="149" fillId="45" borderId="0" xfId="0" applyFont="1" applyFill="1" applyBorder="1" applyAlignment="1">
      <alignment horizontal="right" vertical="center"/>
    </xf>
    <xf numFmtId="0" fontId="150" fillId="46" borderId="0" xfId="0" applyFont="1" applyFill="1" applyBorder="1" applyAlignment="1">
      <alignment horizontal="right" vertical="center"/>
    </xf>
    <xf numFmtId="0" fontId="150" fillId="45" borderId="0" xfId="0" applyFont="1" applyFill="1" applyBorder="1" applyAlignment="1">
      <alignment horizontal="right" vertical="center"/>
    </xf>
    <xf numFmtId="0" fontId="67" fillId="46" borderId="0" xfId="0" applyFont="1" applyFill="1" applyBorder="1" applyAlignment="1">
      <alignment horizontal="right" vertical="center"/>
    </xf>
    <xf numFmtId="10" fontId="78" fillId="44" borderId="23" xfId="0" applyNumberFormat="1" applyFont="1" applyFill="1" applyBorder="1" applyAlignment="1" applyProtection="1">
      <alignment horizontal="right" vertical="center"/>
      <protection/>
    </xf>
    <xf numFmtId="10" fontId="50" fillId="33" borderId="0" xfId="0" applyNumberFormat="1" applyFont="1" applyFill="1" applyBorder="1" applyAlignment="1" applyProtection="1">
      <alignment horizontal="right" vertical="center"/>
      <protection/>
    </xf>
    <xf numFmtId="0" fontId="67" fillId="45" borderId="0" xfId="0" applyFont="1" applyFill="1" applyBorder="1" applyAlignment="1">
      <alignment horizontal="right" vertical="center"/>
    </xf>
    <xf numFmtId="0" fontId="39" fillId="43" borderId="0" xfId="0" applyFont="1" applyFill="1" applyBorder="1" applyAlignment="1" quotePrefix="1">
      <alignment horizontal="center" vertical="center"/>
    </xf>
    <xf numFmtId="0" fontId="59" fillId="46" borderId="0" xfId="0" applyFont="1" applyFill="1" applyBorder="1" applyAlignment="1">
      <alignment horizontal="right" vertical="center"/>
    </xf>
    <xf numFmtId="0" fontId="59" fillId="45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right" vertical="center"/>
    </xf>
    <xf numFmtId="0" fontId="155" fillId="46" borderId="0" xfId="0" applyFont="1" applyFill="1" applyBorder="1" applyAlignment="1">
      <alignment horizontal="left"/>
    </xf>
    <xf numFmtId="0" fontId="155" fillId="46" borderId="0" xfId="0" applyFont="1" applyFill="1" applyBorder="1" applyAlignment="1">
      <alignment horizontal="right"/>
    </xf>
    <xf numFmtId="0" fontId="155" fillId="45" borderId="0" xfId="0" applyFont="1" applyFill="1" applyBorder="1" applyAlignment="1">
      <alignment horizontal="right" vertical="center"/>
    </xf>
    <xf numFmtId="0" fontId="154" fillId="46" borderId="0" xfId="0" applyFont="1" applyFill="1" applyBorder="1" applyAlignment="1">
      <alignment horizontal="left"/>
    </xf>
    <xf numFmtId="0" fontId="154" fillId="46" borderId="0" xfId="0" applyFont="1" applyFill="1" applyBorder="1" applyAlignment="1">
      <alignment horizontal="right"/>
    </xf>
    <xf numFmtId="0" fontId="153" fillId="45" borderId="0" xfId="0" applyFont="1" applyFill="1" applyBorder="1" applyAlignment="1">
      <alignment horizontal="right" vertical="center"/>
    </xf>
    <xf numFmtId="0" fontId="79" fillId="44" borderId="0" xfId="0" applyFont="1" applyFill="1" applyAlignment="1">
      <alignment/>
    </xf>
    <xf numFmtId="0" fontId="159" fillId="44" borderId="0" xfId="0" applyFont="1" applyFill="1" applyBorder="1" applyAlignment="1">
      <alignment horizontal="right" vertical="center"/>
    </xf>
    <xf numFmtId="0" fontId="154" fillId="45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50" fillId="45" borderId="0" xfId="0" applyFont="1" applyFill="1" applyBorder="1" applyAlignment="1">
      <alignment horizontal="right" vertical="center"/>
    </xf>
    <xf numFmtId="10" fontId="75" fillId="44" borderId="23" xfId="0" applyNumberFormat="1" applyFont="1" applyFill="1" applyBorder="1" applyAlignment="1">
      <alignment vertical="center"/>
    </xf>
    <xf numFmtId="0" fontId="150" fillId="44" borderId="0" xfId="0" applyFont="1" applyFill="1" applyBorder="1" applyAlignment="1">
      <alignment horizontal="right" vertical="center"/>
    </xf>
    <xf numFmtId="0" fontId="150" fillId="33" borderId="0" xfId="0" applyFont="1" applyFill="1" applyBorder="1" applyAlignment="1">
      <alignment horizontal="right" vertical="center"/>
    </xf>
    <xf numFmtId="0" fontId="80" fillId="44" borderId="0" xfId="0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right" vertical="center"/>
    </xf>
    <xf numFmtId="2" fontId="39" fillId="43" borderId="29" xfId="0" applyNumberFormat="1" applyFont="1" applyFill="1" applyBorder="1" applyAlignment="1">
      <alignment horizontal="center" vertical="center"/>
    </xf>
    <xf numFmtId="0" fontId="39" fillId="43" borderId="25" xfId="0" applyFont="1" applyFill="1" applyBorder="1" applyAlignment="1" quotePrefix="1">
      <alignment horizontal="center" vertical="center"/>
    </xf>
    <xf numFmtId="0" fontId="39" fillId="43" borderId="25" xfId="0" applyFont="1" applyFill="1" applyBorder="1" applyAlignment="1">
      <alignment horizontal="center" vertical="center"/>
    </xf>
    <xf numFmtId="0" fontId="39" fillId="43" borderId="24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center" vertical="center"/>
    </xf>
    <xf numFmtId="0" fontId="39" fillId="44" borderId="0" xfId="0" applyFont="1" applyFill="1" applyBorder="1" applyAlignment="1">
      <alignment horizontal="right" vertical="center"/>
    </xf>
    <xf numFmtId="164" fontId="39" fillId="44" borderId="0" xfId="0" applyNumberFormat="1" applyFont="1" applyFill="1" applyBorder="1" applyAlignment="1">
      <alignment vertical="center"/>
    </xf>
    <xf numFmtId="0" fontId="82" fillId="44" borderId="23" xfId="0" applyFont="1" applyFill="1" applyBorder="1" applyAlignment="1">
      <alignment vertical="center"/>
    </xf>
    <xf numFmtId="0" fontId="83" fillId="44" borderId="0" xfId="0" applyFont="1" applyFill="1" applyBorder="1" applyAlignment="1">
      <alignment horizontal="right" vertical="center"/>
    </xf>
    <xf numFmtId="0" fontId="83" fillId="33" borderId="0" xfId="0" applyFont="1" applyFill="1" applyBorder="1" applyAlignment="1">
      <alignment horizontal="right" vertical="center"/>
    </xf>
    <xf numFmtId="0" fontId="39" fillId="44" borderId="13" xfId="0" applyFont="1" applyFill="1" applyBorder="1" applyAlignment="1">
      <alignment horizontal="right" vertical="center"/>
    </xf>
    <xf numFmtId="164" fontId="39" fillId="44" borderId="0" xfId="0" applyNumberFormat="1" applyFont="1" applyFill="1" applyBorder="1" applyAlignment="1">
      <alignment horizontal="center" vertical="center"/>
    </xf>
    <xf numFmtId="0" fontId="39" fillId="44" borderId="30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39" fillId="44" borderId="26" xfId="0" applyFont="1" applyFill="1" applyBorder="1" applyAlignment="1">
      <alignment vertical="center"/>
    </xf>
    <xf numFmtId="0" fontId="39" fillId="33" borderId="16" xfId="0" applyFont="1" applyFill="1" applyBorder="1" applyAlignment="1">
      <alignment vertical="center"/>
    </xf>
    <xf numFmtId="0" fontId="32" fillId="39" borderId="31" xfId="0" applyFont="1" applyFill="1" applyBorder="1" applyAlignment="1">
      <alignment horizontal="center" vertical="center" wrapText="1"/>
    </xf>
    <xf numFmtId="0" fontId="32" fillId="42" borderId="31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vertical="center"/>
    </xf>
    <xf numFmtId="0" fontId="34" fillId="43" borderId="15" xfId="0" applyFont="1" applyFill="1" applyBorder="1" applyAlignment="1">
      <alignment vertical="center"/>
    </xf>
    <xf numFmtId="0" fontId="64" fillId="36" borderId="0" xfId="0" applyFont="1" applyFill="1" applyBorder="1" applyAlignment="1">
      <alignment horizontal="left" vertical="center"/>
    </xf>
    <xf numFmtId="0" fontId="42" fillId="43" borderId="15" xfId="0" applyFont="1" applyFill="1" applyBorder="1" applyAlignment="1">
      <alignment vertical="center"/>
    </xf>
    <xf numFmtId="0" fontId="45" fillId="43" borderId="17" xfId="0" applyFont="1" applyFill="1" applyBorder="1" applyAlignment="1">
      <alignment vertical="center"/>
    </xf>
    <xf numFmtId="0" fontId="67" fillId="34" borderId="0" xfId="0" applyFont="1" applyFill="1" applyBorder="1" applyAlignment="1">
      <alignment/>
    </xf>
    <xf numFmtId="0" fontId="39" fillId="33" borderId="33" xfId="0" applyFont="1" applyFill="1" applyBorder="1" applyAlignment="1">
      <alignment horizontal="center" vertical="center"/>
    </xf>
    <xf numFmtId="0" fontId="39" fillId="44" borderId="34" xfId="0" applyFont="1" applyFill="1" applyBorder="1" applyAlignment="1">
      <alignment vertical="center"/>
    </xf>
    <xf numFmtId="0" fontId="39" fillId="44" borderId="34" xfId="0" applyFont="1" applyFill="1" applyBorder="1" applyAlignment="1">
      <alignment horizontal="center" vertical="center"/>
    </xf>
    <xf numFmtId="0" fontId="39" fillId="44" borderId="32" xfId="0" applyFont="1" applyFill="1" applyBorder="1" applyAlignment="1">
      <alignment horizontal="center" vertical="center"/>
    </xf>
    <xf numFmtId="0" fontId="39" fillId="44" borderId="33" xfId="0" applyFont="1" applyFill="1" applyBorder="1" applyAlignment="1">
      <alignment horizontal="center" vertical="center"/>
    </xf>
    <xf numFmtId="2" fontId="39" fillId="43" borderId="34" xfId="0" applyNumberFormat="1" applyFont="1" applyFill="1" applyBorder="1" applyAlignment="1">
      <alignment horizontal="center" vertical="center"/>
    </xf>
    <xf numFmtId="0" fontId="39" fillId="43" borderId="32" xfId="0" applyFont="1" applyFill="1" applyBorder="1" applyAlignment="1">
      <alignment horizontal="center" vertical="center"/>
    </xf>
    <xf numFmtId="0" fontId="35" fillId="44" borderId="0" xfId="0" applyFont="1" applyFill="1" applyBorder="1" applyAlignment="1">
      <alignment horizontal="right" vertical="center"/>
    </xf>
    <xf numFmtId="0" fontId="35" fillId="33" borderId="0" xfId="0" applyFont="1" applyFill="1" applyBorder="1" applyAlignment="1">
      <alignment horizontal="right" vertical="center"/>
    </xf>
    <xf numFmtId="0" fontId="35" fillId="45" borderId="0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right" vertical="center"/>
    </xf>
    <xf numFmtId="10" fontId="35" fillId="44" borderId="23" xfId="0" applyNumberFormat="1" applyFont="1" applyFill="1" applyBorder="1" applyAlignment="1" applyProtection="1">
      <alignment horizontal="right" vertical="center"/>
      <protection/>
    </xf>
    <xf numFmtId="10" fontId="46" fillId="44" borderId="23" xfId="0" applyNumberFormat="1" applyFont="1" applyFill="1" applyBorder="1" applyAlignment="1" applyProtection="1">
      <alignment horizontal="right" vertical="center"/>
      <protection/>
    </xf>
    <xf numFmtId="10" fontId="35" fillId="33" borderId="0" xfId="0" applyNumberFormat="1" applyFont="1" applyFill="1" applyBorder="1" applyAlignment="1" applyProtection="1">
      <alignment horizontal="right" vertical="center"/>
      <protection/>
    </xf>
    <xf numFmtId="10" fontId="46" fillId="33" borderId="0" xfId="0" applyNumberFormat="1" applyFont="1" applyFill="1" applyBorder="1" applyAlignment="1" applyProtection="1">
      <alignment horizontal="right" vertical="center"/>
      <protection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34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39" fillId="43" borderId="35" xfId="0" applyFont="1" applyFill="1" applyBorder="1" applyAlignment="1">
      <alignment horizontal="center" vertical="center"/>
    </xf>
    <xf numFmtId="0" fontId="39" fillId="43" borderId="35" xfId="0" applyFont="1" applyFill="1" applyBorder="1" applyAlignment="1" quotePrefix="1">
      <alignment horizontal="center" vertical="center"/>
    </xf>
    <xf numFmtId="0" fontId="45" fillId="44" borderId="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34" fillId="44" borderId="13" xfId="0" applyFont="1" applyFill="1" applyBorder="1" applyAlignment="1">
      <alignment horizontal="center" vertical="center"/>
    </xf>
    <xf numFmtId="0" fontId="34" fillId="44" borderId="0" xfId="0" applyFont="1" applyFill="1" applyBorder="1" applyAlignment="1">
      <alignment horizontal="center" vertical="center"/>
    </xf>
    <xf numFmtId="2" fontId="34" fillId="44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2" fontId="39" fillId="43" borderId="36" xfId="0" applyNumberFormat="1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/>
    </xf>
    <xf numFmtId="1" fontId="39" fillId="43" borderId="36" xfId="0" applyNumberFormat="1" applyFont="1" applyFill="1" applyBorder="1" applyAlignment="1">
      <alignment horizontal="center" vertical="center"/>
    </xf>
    <xf numFmtId="0" fontId="27" fillId="44" borderId="19" xfId="0" applyFont="1" applyFill="1" applyBorder="1" applyAlignment="1">
      <alignment horizontal="center" vertical="center" wrapText="1"/>
    </xf>
    <xf numFmtId="0" fontId="27" fillId="44" borderId="22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 vertical="center" wrapText="1"/>
    </xf>
    <xf numFmtId="0" fontId="32" fillId="47" borderId="10" xfId="0" applyFont="1" applyFill="1" applyBorder="1" applyAlignment="1">
      <alignment horizontal="center" vertical="center" wrapText="1"/>
    </xf>
    <xf numFmtId="0" fontId="32" fillId="47" borderId="16" xfId="0" applyFont="1" applyFill="1" applyBorder="1" applyAlignment="1">
      <alignment horizontal="center" vertical="center" wrapText="1"/>
    </xf>
    <xf numFmtId="0" fontId="29" fillId="48" borderId="11" xfId="0" applyFont="1" applyFill="1" applyBorder="1" applyAlignment="1">
      <alignment horizontal="center" vertical="center" wrapText="1"/>
    </xf>
    <xf numFmtId="0" fontId="29" fillId="48" borderId="21" xfId="0" applyFont="1" applyFill="1" applyBorder="1" applyAlignment="1">
      <alignment horizontal="center" vertical="center" wrapText="1"/>
    </xf>
    <xf numFmtId="0" fontId="29" fillId="48" borderId="15" xfId="0" applyFont="1" applyFill="1" applyBorder="1" applyAlignment="1">
      <alignment horizontal="center" vertical="center" wrapText="1"/>
    </xf>
    <xf numFmtId="0" fontId="29" fillId="48" borderId="23" xfId="0" applyFont="1" applyFill="1" applyBorder="1" applyAlignment="1">
      <alignment horizontal="center" vertical="center" wrapText="1"/>
    </xf>
    <xf numFmtId="0" fontId="29" fillId="48" borderId="17" xfId="0" applyFont="1" applyFill="1" applyBorder="1" applyAlignment="1">
      <alignment horizontal="center" vertical="center" wrapText="1"/>
    </xf>
    <xf numFmtId="0" fontId="29" fillId="48" borderId="26" xfId="0" applyFont="1" applyFill="1" applyBorder="1" applyAlignment="1">
      <alignment horizontal="center" vertical="center" wrapText="1"/>
    </xf>
    <xf numFmtId="0" fontId="160" fillId="0" borderId="19" xfId="0" applyFont="1" applyFill="1" applyBorder="1" applyAlignment="1">
      <alignment horizontal="center" vertical="center" wrapText="1"/>
    </xf>
    <xf numFmtId="0" fontId="160" fillId="0" borderId="22" xfId="0" applyFont="1" applyFill="1" applyBorder="1" applyAlignment="1">
      <alignment horizontal="center" vertical="center" wrapText="1"/>
    </xf>
    <xf numFmtId="0" fontId="160" fillId="0" borderId="25" xfId="0" applyFont="1" applyFill="1" applyBorder="1" applyAlignment="1">
      <alignment horizontal="center" vertical="center" wrapText="1"/>
    </xf>
    <xf numFmtId="0" fontId="161" fillId="0" borderId="19" xfId="0" applyFont="1" applyFill="1" applyBorder="1" applyAlignment="1">
      <alignment horizontal="center" vertical="center" wrapText="1"/>
    </xf>
    <xf numFmtId="0" fontId="161" fillId="0" borderId="22" xfId="0" applyFont="1" applyFill="1" applyBorder="1" applyAlignment="1">
      <alignment horizontal="center" vertical="center" wrapText="1"/>
    </xf>
    <xf numFmtId="0" fontId="161" fillId="0" borderId="25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151" fillId="49" borderId="19" xfId="0" applyFont="1" applyFill="1" applyBorder="1" applyAlignment="1">
      <alignment horizontal="center" vertical="center" wrapText="1"/>
    </xf>
    <xf numFmtId="0" fontId="151" fillId="49" borderId="22" xfId="0" applyFont="1" applyFill="1" applyBorder="1" applyAlignment="1">
      <alignment horizontal="center" vertical="center" wrapText="1"/>
    </xf>
    <xf numFmtId="0" fontId="151" fillId="49" borderId="25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59" fillId="0" borderId="19" xfId="0" applyFont="1" applyFill="1" applyBorder="1" applyAlignment="1">
      <alignment horizontal="center" vertical="center" wrapText="1"/>
    </xf>
    <xf numFmtId="0" fontId="159" fillId="0" borderId="22" xfId="0" applyFont="1" applyFill="1" applyBorder="1" applyAlignment="1">
      <alignment horizontal="center" vertical="center" wrapText="1"/>
    </xf>
    <xf numFmtId="0" fontId="159" fillId="0" borderId="2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162" fillId="0" borderId="19" xfId="0" applyFont="1" applyFill="1" applyBorder="1" applyAlignment="1">
      <alignment horizontal="center" vertical="center" wrapText="1"/>
    </xf>
    <xf numFmtId="0" fontId="162" fillId="0" borderId="22" xfId="0" applyFont="1" applyFill="1" applyBorder="1" applyAlignment="1">
      <alignment horizontal="center" vertical="center" wrapText="1"/>
    </xf>
    <xf numFmtId="0" fontId="162" fillId="0" borderId="25" xfId="0" applyFont="1" applyFill="1" applyBorder="1" applyAlignment="1">
      <alignment horizontal="center" vertical="center" wrapText="1"/>
    </xf>
    <xf numFmtId="0" fontId="39" fillId="40" borderId="38" xfId="0" applyFont="1" applyFill="1" applyBorder="1" applyAlignment="1">
      <alignment horizontal="center" vertical="center" wrapText="1"/>
    </xf>
    <xf numFmtId="0" fontId="39" fillId="40" borderId="37" xfId="0" applyFont="1" applyFill="1" applyBorder="1" applyAlignment="1">
      <alignment horizontal="center" vertical="center" wrapText="1"/>
    </xf>
    <xf numFmtId="0" fontId="39" fillId="40" borderId="39" xfId="0" applyFont="1" applyFill="1" applyBorder="1" applyAlignment="1">
      <alignment horizontal="center" vertical="center" wrapText="1"/>
    </xf>
    <xf numFmtId="0" fontId="147" fillId="0" borderId="19" xfId="0" applyFont="1" applyFill="1" applyBorder="1" applyAlignment="1">
      <alignment horizontal="center" vertical="center" wrapText="1"/>
    </xf>
    <xf numFmtId="0" fontId="147" fillId="0" borderId="22" xfId="0" applyFont="1" applyFill="1" applyBorder="1" applyAlignment="1">
      <alignment horizontal="center" vertical="center" wrapText="1"/>
    </xf>
    <xf numFmtId="0" fontId="147" fillId="0" borderId="25" xfId="0" applyFont="1" applyFill="1" applyBorder="1" applyAlignment="1">
      <alignment horizontal="center" vertical="center" wrapText="1"/>
    </xf>
    <xf numFmtId="0" fontId="37" fillId="48" borderId="19" xfId="0" applyFont="1" applyFill="1" applyBorder="1" applyAlignment="1">
      <alignment horizontal="center" vertical="center" wrapText="1"/>
    </xf>
    <xf numFmtId="0" fontId="37" fillId="48" borderId="22" xfId="0" applyFont="1" applyFill="1" applyBorder="1" applyAlignment="1">
      <alignment horizontal="center" vertical="center" wrapText="1"/>
    </xf>
    <xf numFmtId="0" fontId="37" fillId="48" borderId="25" xfId="0" applyFont="1" applyFill="1" applyBorder="1" applyAlignment="1">
      <alignment horizontal="center" vertical="center" wrapText="1"/>
    </xf>
    <xf numFmtId="0" fontId="32" fillId="47" borderId="11" xfId="0" applyFont="1" applyFill="1" applyBorder="1" applyAlignment="1">
      <alignment horizontal="center" vertical="center" wrapText="1"/>
    </xf>
    <xf numFmtId="0" fontId="32" fillId="47" borderId="21" xfId="0" applyFont="1" applyFill="1" applyBorder="1" applyAlignment="1">
      <alignment horizontal="center" vertical="center" wrapText="1"/>
    </xf>
    <xf numFmtId="0" fontId="32" fillId="47" borderId="15" xfId="0" applyFont="1" applyFill="1" applyBorder="1" applyAlignment="1">
      <alignment horizontal="center" vertical="center" wrapText="1"/>
    </xf>
    <xf numFmtId="0" fontId="32" fillId="47" borderId="0" xfId="0" applyFont="1" applyFill="1" applyBorder="1" applyAlignment="1">
      <alignment horizontal="center" vertical="center" wrapText="1"/>
    </xf>
    <xf numFmtId="0" fontId="32" fillId="47" borderId="23" xfId="0" applyFont="1" applyFill="1" applyBorder="1" applyAlignment="1">
      <alignment horizontal="center" vertical="center" wrapText="1"/>
    </xf>
    <xf numFmtId="0" fontId="32" fillId="47" borderId="17" xfId="0" applyFont="1" applyFill="1" applyBorder="1" applyAlignment="1">
      <alignment horizontal="center" vertical="center" wrapText="1"/>
    </xf>
    <xf numFmtId="0" fontId="32" fillId="47" borderId="26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163" fillId="0" borderId="10" xfId="0" applyFont="1" applyBorder="1" applyAlignment="1">
      <alignment horizontal="center" vertical="center" wrapText="1"/>
    </xf>
    <xf numFmtId="0" fontId="163" fillId="0" borderId="21" xfId="0" applyFont="1" applyBorder="1" applyAlignment="1">
      <alignment horizontal="center" vertical="center" wrapText="1"/>
    </xf>
    <xf numFmtId="0" fontId="163" fillId="0" borderId="16" xfId="0" applyFont="1" applyBorder="1" applyAlignment="1">
      <alignment horizontal="center" vertical="center" wrapText="1"/>
    </xf>
    <xf numFmtId="0" fontId="163" fillId="0" borderId="26" xfId="0" applyFont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6" fillId="35" borderId="21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6" fillId="48" borderId="11" xfId="0" applyFont="1" applyFill="1" applyBorder="1" applyAlignment="1">
      <alignment horizontal="center" vertical="center" wrapText="1"/>
    </xf>
    <xf numFmtId="0" fontId="26" fillId="48" borderId="10" xfId="0" applyFont="1" applyFill="1" applyBorder="1" applyAlignment="1">
      <alignment horizontal="center" vertical="center" wrapText="1"/>
    </xf>
    <xf numFmtId="0" fontId="26" fillId="48" borderId="21" xfId="0" applyFont="1" applyFill="1" applyBorder="1" applyAlignment="1">
      <alignment horizontal="center" vertical="center" wrapText="1"/>
    </xf>
    <xf numFmtId="0" fontId="26" fillId="48" borderId="15" xfId="0" applyFont="1" applyFill="1" applyBorder="1" applyAlignment="1">
      <alignment horizontal="center" vertical="center" wrapText="1"/>
    </xf>
    <xf numFmtId="0" fontId="26" fillId="48" borderId="0" xfId="0" applyFont="1" applyFill="1" applyBorder="1" applyAlignment="1">
      <alignment horizontal="center" vertical="center" wrapText="1"/>
    </xf>
    <xf numFmtId="0" fontId="26" fillId="48" borderId="23" xfId="0" applyFont="1" applyFill="1" applyBorder="1" applyAlignment="1">
      <alignment horizontal="center" vertical="center" wrapText="1"/>
    </xf>
    <xf numFmtId="0" fontId="26" fillId="48" borderId="17" xfId="0" applyFont="1" applyFill="1" applyBorder="1" applyAlignment="1">
      <alignment horizontal="center" vertical="center" wrapText="1"/>
    </xf>
    <xf numFmtId="0" fontId="26" fillId="48" borderId="16" xfId="0" applyFont="1" applyFill="1" applyBorder="1" applyAlignment="1">
      <alignment horizontal="center" vertical="center" wrapText="1"/>
    </xf>
    <xf numFmtId="0" fontId="26" fillId="48" borderId="26" xfId="0" applyFont="1" applyFill="1" applyBorder="1" applyAlignment="1">
      <alignment horizontal="center" vertical="center" wrapText="1"/>
    </xf>
    <xf numFmtId="0" fontId="164" fillId="0" borderId="19" xfId="0" applyFont="1" applyBorder="1" applyAlignment="1">
      <alignment horizontal="center" vertical="center" wrapText="1"/>
    </xf>
    <xf numFmtId="0" fontId="164" fillId="0" borderId="22" xfId="0" applyFont="1" applyBorder="1" applyAlignment="1">
      <alignment horizontal="center" vertical="center" wrapText="1"/>
    </xf>
    <xf numFmtId="0" fontId="164" fillId="0" borderId="25" xfId="0" applyFont="1" applyBorder="1" applyAlignment="1">
      <alignment horizontal="center" vertical="center" wrapText="1"/>
    </xf>
    <xf numFmtId="0" fontId="26" fillId="40" borderId="38" xfId="0" applyFont="1" applyFill="1" applyBorder="1" applyAlignment="1">
      <alignment horizontal="center" vertical="center" wrapText="1"/>
    </xf>
    <xf numFmtId="0" fontId="26" fillId="40" borderId="37" xfId="0" applyFont="1" applyFill="1" applyBorder="1" applyAlignment="1">
      <alignment horizontal="center" vertical="center" wrapText="1"/>
    </xf>
    <xf numFmtId="0" fontId="26" fillId="40" borderId="39" xfId="0" applyFont="1" applyFill="1" applyBorder="1" applyAlignment="1">
      <alignment horizontal="center" vertical="center" wrapText="1"/>
    </xf>
    <xf numFmtId="0" fontId="48" fillId="50" borderId="22" xfId="0" applyFont="1" applyFill="1" applyBorder="1" applyAlignment="1">
      <alignment horizontal="center" vertical="center" wrapText="1"/>
    </xf>
    <xf numFmtId="0" fontId="48" fillId="50" borderId="40" xfId="0" applyFont="1" applyFill="1" applyBorder="1" applyAlignment="1">
      <alignment horizontal="center" vertical="center" wrapText="1"/>
    </xf>
    <xf numFmtId="0" fontId="32" fillId="47" borderId="19" xfId="0" applyFont="1" applyFill="1" applyBorder="1" applyAlignment="1">
      <alignment horizontal="center" vertical="center" wrapText="1"/>
    </xf>
    <xf numFmtId="0" fontId="32" fillId="47" borderId="25" xfId="0" applyFont="1" applyFill="1" applyBorder="1" applyAlignment="1">
      <alignment horizontal="center" vertical="center" wrapText="1"/>
    </xf>
    <xf numFmtId="0" fontId="26" fillId="51" borderId="11" xfId="0" applyFont="1" applyFill="1" applyBorder="1" applyAlignment="1">
      <alignment horizontal="center" vertical="center" wrapText="1"/>
    </xf>
    <xf numFmtId="0" fontId="26" fillId="51" borderId="21" xfId="0" applyFont="1" applyFill="1" applyBorder="1" applyAlignment="1">
      <alignment horizontal="center" vertical="center" wrapText="1"/>
    </xf>
    <xf numFmtId="0" fontId="26" fillId="51" borderId="15" xfId="0" applyFont="1" applyFill="1" applyBorder="1" applyAlignment="1">
      <alignment horizontal="center" vertical="center" wrapText="1"/>
    </xf>
    <xf numFmtId="0" fontId="26" fillId="51" borderId="23" xfId="0" applyFont="1" applyFill="1" applyBorder="1" applyAlignment="1">
      <alignment horizontal="center" vertical="center" wrapText="1"/>
    </xf>
    <xf numFmtId="0" fontId="26" fillId="51" borderId="17" xfId="0" applyFont="1" applyFill="1" applyBorder="1" applyAlignment="1">
      <alignment horizontal="center" vertical="center" wrapText="1"/>
    </xf>
    <xf numFmtId="0" fontId="26" fillId="51" borderId="26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23" xfId="0" applyFont="1" applyFill="1" applyBorder="1" applyAlignment="1">
      <alignment horizontal="center"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0" borderId="10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標準_Proposer Lis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C8" sqref="C8"/>
    </sheetView>
  </sheetViews>
  <sheetFormatPr defaultColWidth="9.140625" defaultRowHeight="12.75"/>
  <cols>
    <col min="1" max="1" width="3.57421875" style="2" customWidth="1"/>
    <col min="2" max="2" width="23.57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2</v>
      </c>
    </row>
    <row r="3" spans="2:5" ht="21">
      <c r="B3" s="3" t="s">
        <v>3</v>
      </c>
      <c r="C3" s="4" t="s">
        <v>4</v>
      </c>
      <c r="E3" s="5"/>
    </row>
    <row r="4" spans="2:3" ht="21">
      <c r="B4" s="3" t="s">
        <v>5</v>
      </c>
      <c r="C4" s="6">
        <v>41091</v>
      </c>
    </row>
    <row r="5" ht="21">
      <c r="B5" s="3" t="s">
        <v>6</v>
      </c>
    </row>
    <row r="6" ht="21">
      <c r="B6" s="7" t="s">
        <v>7</v>
      </c>
    </row>
    <row r="7" ht="21">
      <c r="B7" s="7" t="s">
        <v>8</v>
      </c>
    </row>
    <row r="8" ht="21">
      <c r="B8" s="8" t="s">
        <v>9</v>
      </c>
    </row>
    <row r="9" ht="15">
      <c r="B9" s="9"/>
    </row>
    <row r="10" spans="2:3" ht="21">
      <c r="B10" s="3" t="s">
        <v>10</v>
      </c>
      <c r="C10" s="4" t="s">
        <v>11</v>
      </c>
    </row>
    <row r="12" spans="2:3" ht="21">
      <c r="B12" s="3" t="s">
        <v>12</v>
      </c>
      <c r="C12" s="4" t="s">
        <v>13</v>
      </c>
    </row>
    <row r="14" spans="2:3" ht="21">
      <c r="B14" s="3" t="s">
        <v>14</v>
      </c>
      <c r="C14" s="7" t="s">
        <v>15</v>
      </c>
    </row>
    <row r="15" ht="21">
      <c r="C15" s="10" t="s">
        <v>16</v>
      </c>
    </row>
    <row r="16" ht="21">
      <c r="C16" s="10" t="s">
        <v>17</v>
      </c>
    </row>
    <row r="17" ht="21">
      <c r="C17" s="10" t="s">
        <v>18</v>
      </c>
    </row>
    <row r="19" spans="2:3" ht="21">
      <c r="B19" s="3" t="s">
        <v>19</v>
      </c>
      <c r="C19" s="7" t="s">
        <v>20</v>
      </c>
    </row>
    <row r="20" ht="21">
      <c r="C20" s="10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zoomScalePageLayoutView="0" workbookViewId="0" topLeftCell="A1">
      <selection activeCell="B33" sqref="B33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1:2" ht="21">
      <c r="A1" s="46"/>
      <c r="B1" s="47" t="s">
        <v>41</v>
      </c>
    </row>
    <row r="2" spans="1:2" ht="15">
      <c r="A2" s="46"/>
      <c r="B2" s="48"/>
    </row>
    <row r="3" spans="1:2" ht="15">
      <c r="A3" s="46"/>
      <c r="B3" s="49"/>
    </row>
    <row r="4" spans="1:2" ht="18.75" customHeight="1">
      <c r="A4" s="46"/>
      <c r="B4" s="19" t="s">
        <v>29</v>
      </c>
    </row>
    <row r="5" spans="1:2" ht="15">
      <c r="A5" s="46"/>
      <c r="B5" s="19"/>
    </row>
    <row r="7" spans="1:2" ht="15">
      <c r="A7" s="19">
        <v>1</v>
      </c>
      <c r="B7" s="19" t="s">
        <v>39</v>
      </c>
    </row>
    <row r="8" spans="1:2" ht="15">
      <c r="A8" s="19"/>
      <c r="B8" s="50" t="s">
        <v>53</v>
      </c>
    </row>
    <row r="9" ht="15">
      <c r="B9" s="50" t="s">
        <v>30</v>
      </c>
    </row>
    <row r="11" spans="1:2" ht="15">
      <c r="A11" s="19">
        <v>2</v>
      </c>
      <c r="B11" s="19" t="s">
        <v>31</v>
      </c>
    </row>
    <row r="12" ht="15">
      <c r="A12" s="19"/>
    </row>
    <row r="13" spans="1:2" ht="15">
      <c r="A13" s="19"/>
      <c r="B13" s="50" t="s">
        <v>40</v>
      </c>
    </row>
    <row r="14" ht="15">
      <c r="B14" s="50"/>
    </row>
    <row r="15" ht="15">
      <c r="B15" s="50"/>
    </row>
    <row r="16" spans="2:3" ht="15">
      <c r="B16" s="52" t="s">
        <v>32</v>
      </c>
      <c r="C16" s="51"/>
    </row>
    <row r="18" ht="12.75">
      <c r="B18" s="53" t="s">
        <v>33</v>
      </c>
    </row>
    <row r="19" ht="12.75">
      <c r="B19" s="53" t="s">
        <v>34</v>
      </c>
    </row>
    <row r="20" ht="12.75">
      <c r="B20" s="53" t="s">
        <v>35</v>
      </c>
    </row>
    <row r="21" ht="12.75">
      <c r="B21" s="53" t="s">
        <v>36</v>
      </c>
    </row>
    <row r="22" ht="12.75">
      <c r="B22" s="53" t="s">
        <v>37</v>
      </c>
    </row>
    <row r="23" ht="12.75">
      <c r="B23" s="54"/>
    </row>
    <row r="24" ht="15">
      <c r="B24" s="55" t="s">
        <v>38</v>
      </c>
    </row>
    <row r="27" ht="12.75">
      <c r="B27" s="66"/>
    </row>
    <row r="28" ht="12.75">
      <c r="B28" s="66"/>
    </row>
    <row r="29" ht="15">
      <c r="B29" s="67"/>
    </row>
    <row r="30" ht="15">
      <c r="B30" s="67" t="s">
        <v>189</v>
      </c>
    </row>
    <row r="31" ht="30.75">
      <c r="B31" s="67" t="s">
        <v>54</v>
      </c>
    </row>
    <row r="32" ht="15">
      <c r="B32" s="67"/>
    </row>
    <row r="33" ht="15">
      <c r="B33" s="67"/>
    </row>
    <row r="34" ht="15">
      <c r="B34" s="67"/>
    </row>
    <row r="35" ht="15">
      <c r="B35" s="67"/>
    </row>
    <row r="36" ht="15">
      <c r="B36" s="56"/>
    </row>
    <row r="37" ht="15">
      <c r="B37" s="56"/>
    </row>
    <row r="38" ht="15">
      <c r="B38" s="56"/>
    </row>
    <row r="39" ht="15">
      <c r="B39" s="56"/>
    </row>
    <row r="40" ht="15">
      <c r="B40" s="56"/>
    </row>
    <row r="41" ht="15">
      <c r="B41" s="56"/>
    </row>
    <row r="45" ht="12.75">
      <c r="B45" s="57"/>
    </row>
    <row r="46" ht="12.75">
      <c r="B46" s="57"/>
    </row>
    <row r="47" ht="12.75">
      <c r="B47" s="57"/>
    </row>
    <row r="48" ht="12.75">
      <c r="B48" s="57"/>
    </row>
  </sheetData>
  <sheetProtection/>
  <hyperlinks>
    <hyperlink ref="B18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86"/>
  <sheetViews>
    <sheetView zoomScale="50" zoomScaleNormal="50" zoomScalePageLayoutView="0" workbookViewId="0" topLeftCell="I1">
      <selection activeCell="AG1" sqref="AG1:AG16384"/>
    </sheetView>
  </sheetViews>
  <sheetFormatPr defaultColWidth="9.140625" defaultRowHeight="12.75"/>
  <cols>
    <col min="1" max="1" width="2.00390625" style="0" customWidth="1"/>
    <col min="3" max="3" width="1.57421875" style="0" customWidth="1"/>
    <col min="5" max="5" width="1.28515625" style="0" customWidth="1"/>
    <col min="12" max="12" width="2.28125" style="0" customWidth="1"/>
    <col min="19" max="19" width="2.28125" style="0" customWidth="1"/>
    <col min="26" max="26" width="2.28125" style="0" customWidth="1"/>
    <col min="33" max="33" width="2.00390625" style="0" customWidth="1"/>
  </cols>
  <sheetData>
    <row r="1" spans="2:36" ht="22.5">
      <c r="B1" s="367" t="s">
        <v>57</v>
      </c>
      <c r="C1" s="68"/>
      <c r="D1" s="69" t="s">
        <v>58</v>
      </c>
      <c r="E1" s="70"/>
      <c r="F1" s="71"/>
      <c r="G1" s="71"/>
      <c r="H1" s="71"/>
      <c r="I1" s="71"/>
      <c r="J1" s="71"/>
      <c r="K1" s="71"/>
      <c r="L1" s="70"/>
      <c r="M1" s="71"/>
      <c r="N1" s="71"/>
      <c r="O1" s="71"/>
      <c r="P1" s="71"/>
      <c r="Q1" s="71"/>
      <c r="R1" s="71"/>
      <c r="S1" s="70"/>
      <c r="T1" s="71"/>
      <c r="U1" s="71"/>
      <c r="V1" s="71"/>
      <c r="W1" s="71"/>
      <c r="X1" s="71"/>
      <c r="Y1" s="71"/>
      <c r="Z1" s="70"/>
      <c r="AA1" s="71"/>
      <c r="AB1" s="71"/>
      <c r="AC1" s="71"/>
      <c r="AD1" s="71"/>
      <c r="AE1" s="71"/>
      <c r="AF1" s="71"/>
      <c r="AG1" s="71"/>
      <c r="AH1" s="71"/>
      <c r="AI1" s="72"/>
      <c r="AJ1" s="73"/>
    </row>
    <row r="2" spans="2:36" ht="22.5">
      <c r="B2" s="368"/>
      <c r="C2" s="74"/>
      <c r="D2" s="75" t="s">
        <v>59</v>
      </c>
      <c r="E2" s="76"/>
      <c r="F2" s="77"/>
      <c r="G2" s="77"/>
      <c r="H2" s="77"/>
      <c r="I2" s="77"/>
      <c r="J2" s="77"/>
      <c r="K2" s="77"/>
      <c r="L2" s="76"/>
      <c r="M2" s="77"/>
      <c r="N2" s="77"/>
      <c r="O2" s="77"/>
      <c r="P2" s="77"/>
      <c r="Q2" s="77"/>
      <c r="R2" s="77"/>
      <c r="S2" s="76"/>
      <c r="T2" s="77"/>
      <c r="U2" s="77"/>
      <c r="V2" s="77"/>
      <c r="W2" s="77"/>
      <c r="X2" s="77"/>
      <c r="Y2" s="77"/>
      <c r="Z2" s="76"/>
      <c r="AA2" s="77"/>
      <c r="AB2" s="77"/>
      <c r="AC2" s="77"/>
      <c r="AD2" s="77"/>
      <c r="AE2" s="77"/>
      <c r="AF2" s="77"/>
      <c r="AG2" s="77"/>
      <c r="AH2" s="77"/>
      <c r="AI2" s="77"/>
      <c r="AJ2" s="78"/>
    </row>
    <row r="3" spans="2:36" ht="22.5">
      <c r="B3" s="368"/>
      <c r="C3" s="79"/>
      <c r="D3" s="80" t="s">
        <v>60</v>
      </c>
      <c r="E3" s="81"/>
      <c r="F3" s="82"/>
      <c r="G3" s="82"/>
      <c r="H3" s="82"/>
      <c r="I3" s="82"/>
      <c r="J3" s="82"/>
      <c r="K3" s="82"/>
      <c r="L3" s="81"/>
      <c r="M3" s="82"/>
      <c r="N3" s="82"/>
      <c r="O3" s="82"/>
      <c r="P3" s="82"/>
      <c r="Q3" s="82"/>
      <c r="R3" s="82"/>
      <c r="S3" s="81"/>
      <c r="T3" s="82"/>
      <c r="U3" s="82"/>
      <c r="V3" s="82"/>
      <c r="W3" s="82"/>
      <c r="X3" s="82"/>
      <c r="Y3" s="82"/>
      <c r="Z3" s="81"/>
      <c r="AA3" s="82"/>
      <c r="AB3" s="82"/>
      <c r="AC3" s="82"/>
      <c r="AD3" s="82"/>
      <c r="AE3" s="82"/>
      <c r="AF3" s="82"/>
      <c r="AG3" s="82"/>
      <c r="AH3" s="82"/>
      <c r="AI3" s="82"/>
      <c r="AJ3" s="83"/>
    </row>
    <row r="4" spans="2:36" ht="13.5" thickBot="1">
      <c r="B4" s="368"/>
      <c r="C4" s="84"/>
      <c r="D4" s="85" t="s">
        <v>61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7"/>
      <c r="AA4" s="86"/>
      <c r="AB4" s="86"/>
      <c r="AC4" s="86"/>
      <c r="AD4" s="86"/>
      <c r="AE4" s="86"/>
      <c r="AF4" s="86"/>
      <c r="AG4" s="87"/>
      <c r="AH4" s="86" t="s">
        <v>62</v>
      </c>
      <c r="AI4" s="86"/>
      <c r="AJ4" s="88"/>
    </row>
    <row r="5" spans="2:36" ht="13.5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</row>
    <row r="6" spans="2:36" ht="13.5" thickBot="1">
      <c r="B6" s="91" t="s">
        <v>63</v>
      </c>
      <c r="C6" s="90"/>
      <c r="D6" s="92" t="s">
        <v>64</v>
      </c>
      <c r="E6" s="90"/>
      <c r="F6" s="369" t="s">
        <v>65</v>
      </c>
      <c r="G6" s="370"/>
      <c r="H6" s="370"/>
      <c r="I6" s="370"/>
      <c r="J6" s="370"/>
      <c r="K6" s="371"/>
      <c r="L6" s="90"/>
      <c r="M6" s="372" t="s">
        <v>66</v>
      </c>
      <c r="N6" s="372"/>
      <c r="O6" s="372"/>
      <c r="P6" s="372"/>
      <c r="Q6" s="372"/>
      <c r="R6" s="372"/>
      <c r="S6" s="90"/>
      <c r="T6" s="372"/>
      <c r="U6" s="372"/>
      <c r="V6" s="372"/>
      <c r="W6" s="372"/>
      <c r="X6" s="372"/>
      <c r="Y6" s="372"/>
      <c r="Z6" s="90"/>
      <c r="AA6" s="373" t="s">
        <v>67</v>
      </c>
      <c r="AB6" s="372"/>
      <c r="AC6" s="372"/>
      <c r="AD6" s="372"/>
      <c r="AE6" s="372"/>
      <c r="AF6" s="372"/>
      <c r="AG6" s="90"/>
      <c r="AH6" s="373" t="s">
        <v>68</v>
      </c>
      <c r="AI6" s="372"/>
      <c r="AJ6" s="372"/>
    </row>
    <row r="7" spans="2:36" ht="13.5" thickBo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</row>
    <row r="8" spans="2:36" ht="12.75">
      <c r="B8" s="94" t="s">
        <v>69</v>
      </c>
      <c r="C8" s="93"/>
      <c r="D8" s="95"/>
      <c r="E8" s="93"/>
      <c r="F8" s="96"/>
      <c r="G8" s="96"/>
      <c r="H8" s="96"/>
      <c r="I8" s="96"/>
      <c r="J8" s="96"/>
      <c r="K8" s="97"/>
      <c r="L8" s="93"/>
      <c r="M8" s="98"/>
      <c r="N8" s="96"/>
      <c r="O8" s="96"/>
      <c r="P8" s="96"/>
      <c r="Q8" s="96"/>
      <c r="R8" s="97"/>
      <c r="S8" s="93"/>
      <c r="T8" s="374" t="s">
        <v>70</v>
      </c>
      <c r="U8" s="374"/>
      <c r="V8" s="374"/>
      <c r="W8" s="374"/>
      <c r="X8" s="374"/>
      <c r="Y8" s="374"/>
      <c r="Z8" s="93"/>
      <c r="AA8" s="99" t="s">
        <v>62</v>
      </c>
      <c r="AB8" s="100"/>
      <c r="AC8" s="100"/>
      <c r="AD8" s="100"/>
      <c r="AE8" s="100"/>
      <c r="AF8" s="100"/>
      <c r="AG8" s="93"/>
      <c r="AH8" s="99" t="s">
        <v>62</v>
      </c>
      <c r="AI8" s="100"/>
      <c r="AJ8" s="101"/>
    </row>
    <row r="9" spans="2:36" ht="13.5" thickBot="1">
      <c r="B9" s="94" t="s">
        <v>71</v>
      </c>
      <c r="C9" s="102"/>
      <c r="D9" s="103"/>
      <c r="E9" s="102"/>
      <c r="F9" s="104"/>
      <c r="G9" s="104"/>
      <c r="H9" s="104"/>
      <c r="I9" s="104"/>
      <c r="J9" s="104"/>
      <c r="K9" s="105"/>
      <c r="L9" s="102"/>
      <c r="M9" s="106"/>
      <c r="N9" s="104"/>
      <c r="O9" s="104"/>
      <c r="P9" s="104"/>
      <c r="Q9" s="104"/>
      <c r="R9" s="105"/>
      <c r="S9" s="102"/>
      <c r="T9" s="375"/>
      <c r="U9" s="375"/>
      <c r="V9" s="375"/>
      <c r="W9" s="375"/>
      <c r="X9" s="375"/>
      <c r="Y9" s="375"/>
      <c r="Z9" s="102"/>
      <c r="AA9" s="107"/>
      <c r="AB9" s="108"/>
      <c r="AC9" s="108"/>
      <c r="AD9" s="108"/>
      <c r="AE9" s="108"/>
      <c r="AF9" s="108"/>
      <c r="AG9" s="102"/>
      <c r="AH9" s="109"/>
      <c r="AI9" s="110"/>
      <c r="AJ9" s="111"/>
    </row>
    <row r="10" spans="2:36" ht="26.25">
      <c r="B10" s="113" t="s">
        <v>72</v>
      </c>
      <c r="C10" s="112"/>
      <c r="D10" s="103"/>
      <c r="E10" s="112"/>
      <c r="F10" s="376" t="s">
        <v>73</v>
      </c>
      <c r="G10" s="377"/>
      <c r="H10" s="382"/>
      <c r="I10" s="385"/>
      <c r="J10" s="385"/>
      <c r="K10" s="385"/>
      <c r="L10" s="112"/>
      <c r="M10" s="388" t="s">
        <v>74</v>
      </c>
      <c r="N10" s="391" t="s">
        <v>75</v>
      </c>
      <c r="O10" s="394" t="s">
        <v>76</v>
      </c>
      <c r="P10" s="397" t="s">
        <v>77</v>
      </c>
      <c r="Q10" s="403"/>
      <c r="R10" s="397" t="s">
        <v>78</v>
      </c>
      <c r="S10" s="112"/>
      <c r="T10" s="406" t="s">
        <v>79</v>
      </c>
      <c r="U10" s="391" t="s">
        <v>75</v>
      </c>
      <c r="V10" s="409" t="s">
        <v>80</v>
      </c>
      <c r="W10" s="412" t="s">
        <v>81</v>
      </c>
      <c r="X10" s="403"/>
      <c r="Y10" s="400" t="s">
        <v>82</v>
      </c>
      <c r="Z10" s="114"/>
      <c r="AA10" s="391" t="s">
        <v>75</v>
      </c>
      <c r="AB10" s="418" t="s">
        <v>83</v>
      </c>
      <c r="AC10" s="397" t="s">
        <v>78</v>
      </c>
      <c r="AD10" s="400" t="s">
        <v>82</v>
      </c>
      <c r="AE10" s="403" t="s">
        <v>84</v>
      </c>
      <c r="AF10" s="406" t="s">
        <v>79</v>
      </c>
      <c r="AG10" s="112"/>
      <c r="AH10" s="109"/>
      <c r="AI10" s="110"/>
      <c r="AJ10" s="111"/>
    </row>
    <row r="11" spans="2:36" ht="26.25">
      <c r="B11" s="113" t="s">
        <v>85</v>
      </c>
      <c r="C11" s="112"/>
      <c r="D11" s="103"/>
      <c r="E11" s="112"/>
      <c r="F11" s="378"/>
      <c r="G11" s="379"/>
      <c r="H11" s="383"/>
      <c r="I11" s="386"/>
      <c r="J11" s="386"/>
      <c r="K11" s="386"/>
      <c r="L11" s="112"/>
      <c r="M11" s="389"/>
      <c r="N11" s="392"/>
      <c r="O11" s="395"/>
      <c r="P11" s="398"/>
      <c r="Q11" s="404"/>
      <c r="R11" s="398"/>
      <c r="S11" s="112"/>
      <c r="T11" s="407"/>
      <c r="U11" s="392"/>
      <c r="V11" s="410"/>
      <c r="W11" s="413"/>
      <c r="X11" s="404"/>
      <c r="Y11" s="401"/>
      <c r="Z11" s="114"/>
      <c r="AA11" s="392"/>
      <c r="AB11" s="419"/>
      <c r="AC11" s="398"/>
      <c r="AD11" s="401"/>
      <c r="AE11" s="404"/>
      <c r="AF11" s="407"/>
      <c r="AG11" s="112"/>
      <c r="AH11" s="109"/>
      <c r="AI11" s="110"/>
      <c r="AJ11" s="111"/>
    </row>
    <row r="12" spans="2:36" ht="26.25">
      <c r="B12" s="113" t="s">
        <v>86</v>
      </c>
      <c r="C12" s="112"/>
      <c r="D12" s="103"/>
      <c r="E12" s="112"/>
      <c r="F12" s="378"/>
      <c r="G12" s="379"/>
      <c r="H12" s="383"/>
      <c r="I12" s="386"/>
      <c r="J12" s="386"/>
      <c r="K12" s="386"/>
      <c r="L12" s="112"/>
      <c r="M12" s="389"/>
      <c r="N12" s="392"/>
      <c r="O12" s="395"/>
      <c r="P12" s="398"/>
      <c r="Q12" s="404"/>
      <c r="R12" s="398"/>
      <c r="S12" s="112"/>
      <c r="T12" s="407"/>
      <c r="U12" s="392"/>
      <c r="V12" s="410"/>
      <c r="W12" s="413"/>
      <c r="X12" s="404"/>
      <c r="Y12" s="401"/>
      <c r="Z12" s="114"/>
      <c r="AA12" s="392"/>
      <c r="AB12" s="419"/>
      <c r="AC12" s="398"/>
      <c r="AD12" s="401"/>
      <c r="AE12" s="404"/>
      <c r="AF12" s="407"/>
      <c r="AG12" s="112"/>
      <c r="AH12" s="109"/>
      <c r="AI12" s="110"/>
      <c r="AJ12" s="111"/>
    </row>
    <row r="13" spans="2:36" ht="27" thickBot="1">
      <c r="B13" s="113" t="s">
        <v>87</v>
      </c>
      <c r="C13" s="112"/>
      <c r="D13" s="103"/>
      <c r="E13" s="112"/>
      <c r="F13" s="378"/>
      <c r="G13" s="379"/>
      <c r="H13" s="383"/>
      <c r="I13" s="386"/>
      <c r="J13" s="386"/>
      <c r="K13" s="386"/>
      <c r="L13" s="112"/>
      <c r="M13" s="390"/>
      <c r="N13" s="393"/>
      <c r="O13" s="396"/>
      <c r="P13" s="399"/>
      <c r="Q13" s="405"/>
      <c r="R13" s="399"/>
      <c r="S13" s="112"/>
      <c r="T13" s="408"/>
      <c r="U13" s="393"/>
      <c r="V13" s="411"/>
      <c r="W13" s="414"/>
      <c r="X13" s="405"/>
      <c r="Y13" s="402"/>
      <c r="Z13" s="114"/>
      <c r="AA13" s="393"/>
      <c r="AB13" s="420"/>
      <c r="AC13" s="399"/>
      <c r="AD13" s="402"/>
      <c r="AE13" s="405"/>
      <c r="AF13" s="408"/>
      <c r="AG13" s="112"/>
      <c r="AH13" s="109"/>
      <c r="AI13" s="110"/>
      <c r="AJ13" s="111"/>
    </row>
    <row r="14" spans="2:36" ht="27" thickBot="1">
      <c r="B14" s="115" t="s">
        <v>88</v>
      </c>
      <c r="C14" s="112"/>
      <c r="D14" s="103"/>
      <c r="E14" s="112"/>
      <c r="F14" s="380"/>
      <c r="G14" s="381"/>
      <c r="H14" s="384"/>
      <c r="I14" s="387"/>
      <c r="J14" s="387"/>
      <c r="K14" s="387"/>
      <c r="L14" s="112"/>
      <c r="M14" s="415" t="s">
        <v>89</v>
      </c>
      <c r="N14" s="416"/>
      <c r="O14" s="416"/>
      <c r="P14" s="416"/>
      <c r="Q14" s="416"/>
      <c r="R14" s="417"/>
      <c r="S14" s="112"/>
      <c r="T14" s="415" t="s">
        <v>89</v>
      </c>
      <c r="U14" s="416"/>
      <c r="V14" s="416"/>
      <c r="W14" s="416"/>
      <c r="X14" s="416"/>
      <c r="Y14" s="417"/>
      <c r="Z14" s="114"/>
      <c r="AA14" s="415" t="s">
        <v>89</v>
      </c>
      <c r="AB14" s="416"/>
      <c r="AC14" s="416"/>
      <c r="AD14" s="416"/>
      <c r="AE14" s="416"/>
      <c r="AF14" s="416"/>
      <c r="AG14" s="112"/>
      <c r="AH14" s="109"/>
      <c r="AI14" s="110"/>
      <c r="AJ14" s="111"/>
    </row>
    <row r="15" spans="2:36" ht="27" thickBot="1">
      <c r="B15" s="116" t="s">
        <v>90</v>
      </c>
      <c r="C15" s="112"/>
      <c r="D15" s="103"/>
      <c r="E15" s="112"/>
      <c r="F15" s="415" t="s">
        <v>89</v>
      </c>
      <c r="G15" s="416"/>
      <c r="H15" s="416"/>
      <c r="I15" s="416"/>
      <c r="J15" s="416"/>
      <c r="K15" s="417"/>
      <c r="L15" s="112"/>
      <c r="M15" s="388" t="s">
        <v>74</v>
      </c>
      <c r="N15" s="391" t="s">
        <v>75</v>
      </c>
      <c r="O15" s="394" t="s">
        <v>76</v>
      </c>
      <c r="P15" s="397" t="s">
        <v>77</v>
      </c>
      <c r="Q15" s="403"/>
      <c r="R15" s="397" t="s">
        <v>78</v>
      </c>
      <c r="S15" s="112"/>
      <c r="T15" s="374" t="s">
        <v>91</v>
      </c>
      <c r="U15" s="374"/>
      <c r="V15" s="374"/>
      <c r="W15" s="374"/>
      <c r="X15" s="374"/>
      <c r="Y15" s="374"/>
      <c r="Z15" s="114"/>
      <c r="AA15" s="391" t="s">
        <v>75</v>
      </c>
      <c r="AB15" s="418" t="s">
        <v>83</v>
      </c>
      <c r="AC15" s="397" t="s">
        <v>78</v>
      </c>
      <c r="AD15" s="400" t="s">
        <v>82</v>
      </c>
      <c r="AE15" s="403" t="s">
        <v>84</v>
      </c>
      <c r="AF15" s="421" t="s">
        <v>92</v>
      </c>
      <c r="AG15" s="112"/>
      <c r="AH15" s="109"/>
      <c r="AI15" s="110"/>
      <c r="AJ15" s="111"/>
    </row>
    <row r="16" spans="2:36" ht="27" thickBot="1">
      <c r="B16" s="116" t="s">
        <v>93</v>
      </c>
      <c r="C16" s="112"/>
      <c r="D16" s="103"/>
      <c r="E16" s="112"/>
      <c r="F16" s="424" t="s">
        <v>94</v>
      </c>
      <c r="G16" s="374"/>
      <c r="H16" s="374"/>
      <c r="I16" s="374"/>
      <c r="J16" s="374"/>
      <c r="K16" s="425"/>
      <c r="L16" s="112"/>
      <c r="M16" s="389"/>
      <c r="N16" s="392"/>
      <c r="O16" s="395"/>
      <c r="P16" s="398"/>
      <c r="Q16" s="404"/>
      <c r="R16" s="398"/>
      <c r="S16" s="112"/>
      <c r="T16" s="375"/>
      <c r="U16" s="375"/>
      <c r="V16" s="375"/>
      <c r="W16" s="375"/>
      <c r="X16" s="375"/>
      <c r="Y16" s="375"/>
      <c r="Z16" s="114"/>
      <c r="AA16" s="392"/>
      <c r="AB16" s="419"/>
      <c r="AC16" s="398"/>
      <c r="AD16" s="401"/>
      <c r="AE16" s="404"/>
      <c r="AF16" s="422"/>
      <c r="AG16" s="112"/>
      <c r="AH16" s="109"/>
      <c r="AI16" s="110"/>
      <c r="AJ16" s="111"/>
    </row>
    <row r="17" spans="2:36" ht="26.25">
      <c r="B17" s="116" t="s">
        <v>95</v>
      </c>
      <c r="C17" s="112"/>
      <c r="D17" s="103"/>
      <c r="E17" s="112"/>
      <c r="F17" s="426"/>
      <c r="G17" s="427"/>
      <c r="H17" s="427"/>
      <c r="I17" s="427"/>
      <c r="J17" s="427"/>
      <c r="K17" s="428"/>
      <c r="L17" s="112"/>
      <c r="M17" s="389"/>
      <c r="N17" s="392"/>
      <c r="O17" s="395"/>
      <c r="P17" s="398"/>
      <c r="Q17" s="404"/>
      <c r="R17" s="398"/>
      <c r="S17" s="112"/>
      <c r="T17" s="431" t="s">
        <v>96</v>
      </c>
      <c r="U17" s="432"/>
      <c r="V17" s="435"/>
      <c r="W17" s="435"/>
      <c r="X17" s="435"/>
      <c r="Y17" s="436"/>
      <c r="Z17" s="114"/>
      <c r="AA17" s="392"/>
      <c r="AB17" s="419"/>
      <c r="AC17" s="398"/>
      <c r="AD17" s="401"/>
      <c r="AE17" s="404"/>
      <c r="AF17" s="422"/>
      <c r="AG17" s="112"/>
      <c r="AH17" s="109"/>
      <c r="AI17" s="110"/>
      <c r="AJ17" s="111"/>
    </row>
    <row r="18" spans="2:36" ht="27" thickBot="1">
      <c r="B18" s="116" t="s">
        <v>97</v>
      </c>
      <c r="C18" s="112"/>
      <c r="D18" s="103"/>
      <c r="E18" s="112"/>
      <c r="F18" s="429"/>
      <c r="G18" s="375"/>
      <c r="H18" s="375"/>
      <c r="I18" s="375"/>
      <c r="J18" s="375"/>
      <c r="K18" s="430"/>
      <c r="L18" s="112"/>
      <c r="M18" s="390"/>
      <c r="N18" s="393"/>
      <c r="O18" s="396"/>
      <c r="P18" s="399"/>
      <c r="Q18" s="405"/>
      <c r="R18" s="399"/>
      <c r="S18" s="112"/>
      <c r="T18" s="433"/>
      <c r="U18" s="434"/>
      <c r="V18" s="437"/>
      <c r="W18" s="437"/>
      <c r="X18" s="437"/>
      <c r="Y18" s="438"/>
      <c r="Z18" s="114"/>
      <c r="AA18" s="393"/>
      <c r="AB18" s="420"/>
      <c r="AC18" s="399"/>
      <c r="AD18" s="402"/>
      <c r="AE18" s="405"/>
      <c r="AF18" s="423"/>
      <c r="AG18" s="112"/>
      <c r="AH18" s="109"/>
      <c r="AI18" s="110"/>
      <c r="AJ18" s="111"/>
    </row>
    <row r="19" spans="2:36" ht="27" thickBot="1">
      <c r="B19" s="117" t="s">
        <v>98</v>
      </c>
      <c r="C19" s="112"/>
      <c r="D19" s="103"/>
      <c r="E19" s="112"/>
      <c r="F19" s="439" t="s">
        <v>99</v>
      </c>
      <c r="G19" s="440"/>
      <c r="H19" s="440"/>
      <c r="I19" s="440"/>
      <c r="J19" s="440"/>
      <c r="K19" s="441"/>
      <c r="L19" s="102"/>
      <c r="M19" s="439" t="s">
        <v>99</v>
      </c>
      <c r="N19" s="440"/>
      <c r="O19" s="440"/>
      <c r="P19" s="440"/>
      <c r="Q19" s="440"/>
      <c r="R19" s="441"/>
      <c r="S19" s="102"/>
      <c r="T19" s="439" t="s">
        <v>99</v>
      </c>
      <c r="U19" s="440"/>
      <c r="V19" s="440"/>
      <c r="W19" s="440"/>
      <c r="X19" s="440"/>
      <c r="Y19" s="441"/>
      <c r="Z19" s="118"/>
      <c r="AA19" s="439" t="s">
        <v>99</v>
      </c>
      <c r="AB19" s="440"/>
      <c r="AC19" s="440"/>
      <c r="AD19" s="440"/>
      <c r="AE19" s="440"/>
      <c r="AF19" s="441"/>
      <c r="AG19" s="102"/>
      <c r="AH19" s="109"/>
      <c r="AI19" s="110"/>
      <c r="AJ19" s="111"/>
    </row>
    <row r="20" spans="2:36" ht="27" thickBot="1">
      <c r="B20" s="117" t="s">
        <v>100</v>
      </c>
      <c r="C20" s="112"/>
      <c r="D20" s="103"/>
      <c r="E20" s="112"/>
      <c r="F20" s="442"/>
      <c r="G20" s="443"/>
      <c r="H20" s="443"/>
      <c r="I20" s="443"/>
      <c r="J20" s="443"/>
      <c r="K20" s="444"/>
      <c r="L20" s="102"/>
      <c r="M20" s="442"/>
      <c r="N20" s="443"/>
      <c r="O20" s="443"/>
      <c r="P20" s="443"/>
      <c r="Q20" s="443"/>
      <c r="R20" s="444"/>
      <c r="S20" s="102"/>
      <c r="T20" s="442"/>
      <c r="U20" s="443"/>
      <c r="V20" s="443"/>
      <c r="W20" s="443"/>
      <c r="X20" s="443"/>
      <c r="Y20" s="444"/>
      <c r="Z20" s="118"/>
      <c r="AA20" s="442"/>
      <c r="AB20" s="443"/>
      <c r="AC20" s="443"/>
      <c r="AD20" s="443"/>
      <c r="AE20" s="443"/>
      <c r="AF20" s="444"/>
      <c r="AG20" s="102"/>
      <c r="AH20" s="445" t="s">
        <v>73</v>
      </c>
      <c r="AI20" s="446"/>
      <c r="AJ20" s="447"/>
    </row>
    <row r="21" spans="2:36" ht="26.25">
      <c r="B21" s="116" t="s">
        <v>101</v>
      </c>
      <c r="C21" s="112"/>
      <c r="D21" s="103"/>
      <c r="E21" s="112"/>
      <c r="F21" s="397" t="s">
        <v>78</v>
      </c>
      <c r="G21" s="403" t="s">
        <v>84</v>
      </c>
      <c r="H21" s="388" t="s">
        <v>74</v>
      </c>
      <c r="I21" s="394" t="s">
        <v>76</v>
      </c>
      <c r="J21" s="391" t="s">
        <v>75</v>
      </c>
      <c r="K21" s="421" t="s">
        <v>92</v>
      </c>
      <c r="L21" s="112"/>
      <c r="M21" s="388" t="s">
        <v>74</v>
      </c>
      <c r="N21" s="391" t="s">
        <v>75</v>
      </c>
      <c r="O21" s="454" t="s">
        <v>102</v>
      </c>
      <c r="P21" s="418" t="s">
        <v>83</v>
      </c>
      <c r="Q21" s="400" t="s">
        <v>82</v>
      </c>
      <c r="R21" s="400"/>
      <c r="S21" s="112"/>
      <c r="T21" s="454" t="s">
        <v>102</v>
      </c>
      <c r="U21" s="391" t="s">
        <v>75</v>
      </c>
      <c r="V21" s="397" t="s">
        <v>78</v>
      </c>
      <c r="W21" s="394" t="s">
        <v>76</v>
      </c>
      <c r="X21" s="388" t="s">
        <v>74</v>
      </c>
      <c r="Y21" s="388"/>
      <c r="Z21" s="114"/>
      <c r="AA21" s="391" t="s">
        <v>75</v>
      </c>
      <c r="AB21" s="388" t="s">
        <v>74</v>
      </c>
      <c r="AC21" s="397" t="s">
        <v>77</v>
      </c>
      <c r="AD21" s="400" t="s">
        <v>82</v>
      </c>
      <c r="AE21" s="394" t="s">
        <v>76</v>
      </c>
      <c r="AF21" s="394"/>
      <c r="AG21" s="112"/>
      <c r="AH21" s="448"/>
      <c r="AI21" s="449"/>
      <c r="AJ21" s="450"/>
    </row>
    <row r="22" spans="2:36" ht="26.25">
      <c r="B22" s="116" t="s">
        <v>103</v>
      </c>
      <c r="C22" s="112"/>
      <c r="D22" s="103"/>
      <c r="E22" s="112"/>
      <c r="F22" s="398"/>
      <c r="G22" s="404"/>
      <c r="H22" s="389"/>
      <c r="I22" s="395"/>
      <c r="J22" s="392"/>
      <c r="K22" s="422"/>
      <c r="L22" s="112"/>
      <c r="M22" s="389"/>
      <c r="N22" s="392"/>
      <c r="O22" s="455"/>
      <c r="P22" s="419"/>
      <c r="Q22" s="401"/>
      <c r="R22" s="401"/>
      <c r="S22" s="112"/>
      <c r="T22" s="455"/>
      <c r="U22" s="392"/>
      <c r="V22" s="398"/>
      <c r="W22" s="395"/>
      <c r="X22" s="389"/>
      <c r="Y22" s="389"/>
      <c r="Z22" s="114"/>
      <c r="AA22" s="392"/>
      <c r="AB22" s="389"/>
      <c r="AC22" s="398"/>
      <c r="AD22" s="401"/>
      <c r="AE22" s="395"/>
      <c r="AF22" s="395"/>
      <c r="AG22" s="112"/>
      <c r="AH22" s="448"/>
      <c r="AI22" s="449"/>
      <c r="AJ22" s="450"/>
    </row>
    <row r="23" spans="2:36" ht="26.25">
      <c r="B23" s="116" t="s">
        <v>104</v>
      </c>
      <c r="C23" s="112"/>
      <c r="D23" s="103"/>
      <c r="E23" s="112"/>
      <c r="F23" s="398"/>
      <c r="G23" s="404"/>
      <c r="H23" s="389"/>
      <c r="I23" s="395"/>
      <c r="J23" s="392"/>
      <c r="K23" s="422"/>
      <c r="L23" s="112"/>
      <c r="M23" s="389"/>
      <c r="N23" s="392"/>
      <c r="O23" s="455"/>
      <c r="P23" s="419"/>
      <c r="Q23" s="401"/>
      <c r="R23" s="401"/>
      <c r="S23" s="112"/>
      <c r="T23" s="455"/>
      <c r="U23" s="392"/>
      <c r="V23" s="398"/>
      <c r="W23" s="395"/>
      <c r="X23" s="389"/>
      <c r="Y23" s="389"/>
      <c r="Z23" s="114"/>
      <c r="AA23" s="392"/>
      <c r="AB23" s="389"/>
      <c r="AC23" s="398"/>
      <c r="AD23" s="401"/>
      <c r="AE23" s="395"/>
      <c r="AF23" s="395"/>
      <c r="AG23" s="112"/>
      <c r="AH23" s="448"/>
      <c r="AI23" s="449"/>
      <c r="AJ23" s="450"/>
    </row>
    <row r="24" spans="2:36" ht="27" thickBot="1">
      <c r="B24" s="116" t="s">
        <v>105</v>
      </c>
      <c r="C24" s="119"/>
      <c r="D24" s="103"/>
      <c r="E24" s="119"/>
      <c r="F24" s="399"/>
      <c r="G24" s="405"/>
      <c r="H24" s="390"/>
      <c r="I24" s="396"/>
      <c r="J24" s="393"/>
      <c r="K24" s="423"/>
      <c r="L24" s="119"/>
      <c r="M24" s="390"/>
      <c r="N24" s="393"/>
      <c r="O24" s="456"/>
      <c r="P24" s="420"/>
      <c r="Q24" s="402"/>
      <c r="R24" s="402"/>
      <c r="S24" s="119"/>
      <c r="T24" s="456"/>
      <c r="U24" s="393"/>
      <c r="V24" s="399"/>
      <c r="W24" s="396"/>
      <c r="X24" s="390"/>
      <c r="Y24" s="390"/>
      <c r="Z24" s="120"/>
      <c r="AA24" s="393"/>
      <c r="AB24" s="390"/>
      <c r="AC24" s="399"/>
      <c r="AD24" s="402"/>
      <c r="AE24" s="396"/>
      <c r="AF24" s="396"/>
      <c r="AG24" s="119"/>
      <c r="AH24" s="448"/>
      <c r="AI24" s="449"/>
      <c r="AJ24" s="450"/>
    </row>
    <row r="25" spans="2:36" ht="27" thickBot="1">
      <c r="B25" s="121" t="s">
        <v>106</v>
      </c>
      <c r="C25" s="119"/>
      <c r="D25" s="122" t="s">
        <v>89</v>
      </c>
      <c r="E25" s="119"/>
      <c r="F25" s="457" t="s">
        <v>89</v>
      </c>
      <c r="G25" s="458"/>
      <c r="H25" s="458"/>
      <c r="I25" s="458"/>
      <c r="J25" s="458"/>
      <c r="K25" s="459"/>
      <c r="L25" s="119"/>
      <c r="M25" s="415" t="s">
        <v>89</v>
      </c>
      <c r="N25" s="416"/>
      <c r="O25" s="416"/>
      <c r="P25" s="416"/>
      <c r="Q25" s="416"/>
      <c r="R25" s="417"/>
      <c r="S25" s="119"/>
      <c r="T25" s="416"/>
      <c r="U25" s="416"/>
      <c r="V25" s="416"/>
      <c r="W25" s="416"/>
      <c r="X25" s="416"/>
      <c r="Y25" s="416"/>
      <c r="Z25" s="120"/>
      <c r="AA25" s="415" t="s">
        <v>89</v>
      </c>
      <c r="AB25" s="416"/>
      <c r="AC25" s="416"/>
      <c r="AD25" s="416"/>
      <c r="AE25" s="416"/>
      <c r="AF25" s="416"/>
      <c r="AG25" s="119"/>
      <c r="AH25" s="448"/>
      <c r="AI25" s="449"/>
      <c r="AJ25" s="450"/>
    </row>
    <row r="26" spans="2:36" ht="26.25">
      <c r="B26" s="113" t="s">
        <v>107</v>
      </c>
      <c r="C26" s="123"/>
      <c r="D26" s="460" t="s">
        <v>108</v>
      </c>
      <c r="E26" s="123"/>
      <c r="F26" s="397" t="s">
        <v>78</v>
      </c>
      <c r="G26" s="403" t="s">
        <v>84</v>
      </c>
      <c r="H26" s="388" t="s">
        <v>74</v>
      </c>
      <c r="I26" s="394" t="s">
        <v>76</v>
      </c>
      <c r="J26" s="391" t="s">
        <v>75</v>
      </c>
      <c r="K26" s="421" t="s">
        <v>109</v>
      </c>
      <c r="L26" s="123"/>
      <c r="M26" s="388" t="s">
        <v>74</v>
      </c>
      <c r="N26" s="391" t="s">
        <v>75</v>
      </c>
      <c r="O26" s="454" t="s">
        <v>102</v>
      </c>
      <c r="P26" s="418" t="s">
        <v>83</v>
      </c>
      <c r="Q26" s="400" t="s">
        <v>82</v>
      </c>
      <c r="R26" s="421" t="s">
        <v>109</v>
      </c>
      <c r="S26" s="123"/>
      <c r="T26" s="454" t="s">
        <v>102</v>
      </c>
      <c r="U26" s="391" t="s">
        <v>75</v>
      </c>
      <c r="V26" s="397" t="s">
        <v>78</v>
      </c>
      <c r="W26" s="394" t="s">
        <v>76</v>
      </c>
      <c r="X26" s="388" t="s">
        <v>74</v>
      </c>
      <c r="Y26" s="421" t="s">
        <v>109</v>
      </c>
      <c r="Z26" s="124"/>
      <c r="AA26" s="391" t="s">
        <v>75</v>
      </c>
      <c r="AB26" s="388" t="s">
        <v>74</v>
      </c>
      <c r="AC26" s="397" t="s">
        <v>77</v>
      </c>
      <c r="AD26" s="397" t="s">
        <v>110</v>
      </c>
      <c r="AE26" s="394" t="s">
        <v>76</v>
      </c>
      <c r="AF26" s="394"/>
      <c r="AG26" s="123"/>
      <c r="AH26" s="448"/>
      <c r="AI26" s="449"/>
      <c r="AJ26" s="450"/>
    </row>
    <row r="27" spans="2:36" ht="26.25">
      <c r="B27" s="116" t="s">
        <v>111</v>
      </c>
      <c r="C27" s="123"/>
      <c r="D27" s="460"/>
      <c r="E27" s="123"/>
      <c r="F27" s="398"/>
      <c r="G27" s="404"/>
      <c r="H27" s="389"/>
      <c r="I27" s="395"/>
      <c r="J27" s="392"/>
      <c r="K27" s="422"/>
      <c r="L27" s="123"/>
      <c r="M27" s="389"/>
      <c r="N27" s="392"/>
      <c r="O27" s="455"/>
      <c r="P27" s="419"/>
      <c r="Q27" s="401"/>
      <c r="R27" s="422"/>
      <c r="S27" s="123"/>
      <c r="T27" s="455"/>
      <c r="U27" s="392"/>
      <c r="V27" s="398"/>
      <c r="W27" s="395"/>
      <c r="X27" s="389"/>
      <c r="Y27" s="422"/>
      <c r="Z27" s="124"/>
      <c r="AA27" s="392"/>
      <c r="AB27" s="389"/>
      <c r="AC27" s="398"/>
      <c r="AD27" s="398"/>
      <c r="AE27" s="395"/>
      <c r="AF27" s="395"/>
      <c r="AG27" s="123"/>
      <c r="AH27" s="448"/>
      <c r="AI27" s="449"/>
      <c r="AJ27" s="450"/>
    </row>
    <row r="28" spans="2:36" ht="27" thickBot="1">
      <c r="B28" s="116" t="s">
        <v>112</v>
      </c>
      <c r="C28" s="123"/>
      <c r="D28" s="461"/>
      <c r="E28" s="123"/>
      <c r="F28" s="398"/>
      <c r="G28" s="404"/>
      <c r="H28" s="389"/>
      <c r="I28" s="395"/>
      <c r="J28" s="392"/>
      <c r="K28" s="422"/>
      <c r="L28" s="123"/>
      <c r="M28" s="389"/>
      <c r="N28" s="392"/>
      <c r="O28" s="455"/>
      <c r="P28" s="419"/>
      <c r="Q28" s="401"/>
      <c r="R28" s="422"/>
      <c r="S28" s="123"/>
      <c r="T28" s="455"/>
      <c r="U28" s="392"/>
      <c r="V28" s="398"/>
      <c r="W28" s="395"/>
      <c r="X28" s="389"/>
      <c r="Y28" s="422"/>
      <c r="Z28" s="124"/>
      <c r="AA28" s="392"/>
      <c r="AB28" s="389"/>
      <c r="AC28" s="398"/>
      <c r="AD28" s="398"/>
      <c r="AE28" s="395"/>
      <c r="AF28" s="395"/>
      <c r="AG28" s="123"/>
      <c r="AH28" s="448"/>
      <c r="AI28" s="449"/>
      <c r="AJ28" s="450"/>
    </row>
    <row r="29" spans="2:36" ht="27" thickBot="1">
      <c r="B29" s="116" t="s">
        <v>113</v>
      </c>
      <c r="C29" s="123"/>
      <c r="D29" s="462" t="s">
        <v>70</v>
      </c>
      <c r="E29" s="123"/>
      <c r="F29" s="399"/>
      <c r="G29" s="405"/>
      <c r="H29" s="390"/>
      <c r="I29" s="396"/>
      <c r="J29" s="393"/>
      <c r="K29" s="423"/>
      <c r="L29" s="123"/>
      <c r="M29" s="390"/>
      <c r="N29" s="393"/>
      <c r="O29" s="456"/>
      <c r="P29" s="420"/>
      <c r="Q29" s="402"/>
      <c r="R29" s="423"/>
      <c r="S29" s="123"/>
      <c r="T29" s="456"/>
      <c r="U29" s="393"/>
      <c r="V29" s="399"/>
      <c r="W29" s="396"/>
      <c r="X29" s="390"/>
      <c r="Y29" s="423"/>
      <c r="Z29" s="124"/>
      <c r="AA29" s="393"/>
      <c r="AB29" s="390"/>
      <c r="AC29" s="399"/>
      <c r="AD29" s="399"/>
      <c r="AE29" s="396"/>
      <c r="AF29" s="396"/>
      <c r="AG29" s="123"/>
      <c r="AH29" s="451"/>
      <c r="AI29" s="452"/>
      <c r="AJ29" s="453"/>
    </row>
    <row r="30" spans="2:36" ht="27" thickBot="1">
      <c r="B30" s="117" t="s">
        <v>114</v>
      </c>
      <c r="C30" s="123"/>
      <c r="D30" s="463"/>
      <c r="E30" s="123"/>
      <c r="F30" s="464" t="s">
        <v>115</v>
      </c>
      <c r="G30" s="465"/>
      <c r="H30" s="439" t="s">
        <v>116</v>
      </c>
      <c r="I30" s="440"/>
      <c r="J30" s="440"/>
      <c r="K30" s="441"/>
      <c r="L30" s="123"/>
      <c r="M30" s="415" t="s">
        <v>89</v>
      </c>
      <c r="N30" s="416"/>
      <c r="O30" s="416"/>
      <c r="P30" s="416"/>
      <c r="Q30" s="416"/>
      <c r="R30" s="416"/>
      <c r="S30" s="123"/>
      <c r="T30" s="415" t="s">
        <v>89</v>
      </c>
      <c r="U30" s="416"/>
      <c r="V30" s="416"/>
      <c r="W30" s="416"/>
      <c r="X30" s="416"/>
      <c r="Y30" s="416"/>
      <c r="Z30" s="124"/>
      <c r="AA30" s="473" t="s">
        <v>89</v>
      </c>
      <c r="AB30" s="474"/>
      <c r="AC30" s="474"/>
      <c r="AD30" s="474"/>
      <c r="AE30" s="474"/>
      <c r="AF30" s="474"/>
      <c r="AG30" s="123"/>
      <c r="AH30" s="109"/>
      <c r="AI30" s="110"/>
      <c r="AJ30" s="111"/>
    </row>
    <row r="31" spans="2:36" ht="26.25">
      <c r="B31" s="117" t="s">
        <v>117</v>
      </c>
      <c r="C31" s="123"/>
      <c r="D31" s="103"/>
      <c r="E31" s="123"/>
      <c r="F31" s="466"/>
      <c r="G31" s="467"/>
      <c r="H31" s="470"/>
      <c r="I31" s="471"/>
      <c r="J31" s="471"/>
      <c r="K31" s="472"/>
      <c r="L31" s="123"/>
      <c r="M31" s="475"/>
      <c r="N31" s="400"/>
      <c r="O31" s="418"/>
      <c r="P31" s="418"/>
      <c r="Q31" s="125"/>
      <c r="R31" s="397" t="s">
        <v>118</v>
      </c>
      <c r="S31" s="123"/>
      <c r="T31" s="440" t="s">
        <v>1</v>
      </c>
      <c r="U31" s="440"/>
      <c r="V31" s="440"/>
      <c r="W31" s="440"/>
      <c r="X31" s="440"/>
      <c r="Y31" s="440"/>
      <c r="Z31" s="126"/>
      <c r="AA31" s="424" t="s">
        <v>119</v>
      </c>
      <c r="AB31" s="374"/>
      <c r="AC31" s="374"/>
      <c r="AD31" s="374"/>
      <c r="AE31" s="374"/>
      <c r="AF31" s="374"/>
      <c r="AG31" s="127"/>
      <c r="AH31" s="109"/>
      <c r="AI31" s="110"/>
      <c r="AJ31" s="110"/>
    </row>
    <row r="32" spans="2:36" ht="27" thickBot="1">
      <c r="B32" s="117" t="s">
        <v>120</v>
      </c>
      <c r="C32" s="128"/>
      <c r="D32" s="103"/>
      <c r="E32" s="128"/>
      <c r="F32" s="468"/>
      <c r="G32" s="469"/>
      <c r="H32" s="442"/>
      <c r="I32" s="443"/>
      <c r="J32" s="443"/>
      <c r="K32" s="444"/>
      <c r="L32" s="128"/>
      <c r="M32" s="475"/>
      <c r="N32" s="401"/>
      <c r="O32" s="419"/>
      <c r="P32" s="419"/>
      <c r="Q32" s="129"/>
      <c r="R32" s="398"/>
      <c r="S32" s="128"/>
      <c r="T32" s="471"/>
      <c r="U32" s="471"/>
      <c r="V32" s="471"/>
      <c r="W32" s="471"/>
      <c r="X32" s="471"/>
      <c r="Y32" s="471"/>
      <c r="Z32" s="130"/>
      <c r="AA32" s="426"/>
      <c r="AB32" s="427"/>
      <c r="AC32" s="427"/>
      <c r="AD32" s="427"/>
      <c r="AE32" s="427"/>
      <c r="AF32" s="427"/>
      <c r="AG32" s="131"/>
      <c r="AH32" s="109"/>
      <c r="AI32" s="110"/>
      <c r="AJ32" s="110"/>
    </row>
    <row r="33" spans="2:36" ht="26.25">
      <c r="B33" s="116" t="s">
        <v>121</v>
      </c>
      <c r="C33" s="132"/>
      <c r="D33" s="110"/>
      <c r="E33" s="132"/>
      <c r="F33" s="445" t="s">
        <v>122</v>
      </c>
      <c r="G33" s="447"/>
      <c r="H33" s="133"/>
      <c r="I33" s="133"/>
      <c r="J33" s="133"/>
      <c r="K33" s="133"/>
      <c r="L33" s="134"/>
      <c r="M33" s="475"/>
      <c r="N33" s="401"/>
      <c r="O33" s="419"/>
      <c r="P33" s="419"/>
      <c r="Q33" s="129"/>
      <c r="R33" s="398"/>
      <c r="S33" s="134"/>
      <c r="T33" s="471"/>
      <c r="U33" s="471"/>
      <c r="V33" s="471"/>
      <c r="W33" s="471"/>
      <c r="X33" s="471"/>
      <c r="Y33" s="471"/>
      <c r="Z33" s="135"/>
      <c r="AA33" s="426"/>
      <c r="AB33" s="427"/>
      <c r="AC33" s="427"/>
      <c r="AD33" s="427"/>
      <c r="AE33" s="427"/>
      <c r="AF33" s="427"/>
      <c r="AG33" s="134"/>
      <c r="AH33" s="109"/>
      <c r="AI33" s="110"/>
      <c r="AJ33" s="110"/>
    </row>
    <row r="34" spans="2:36" ht="27" thickBot="1">
      <c r="B34" s="137" t="s">
        <v>123</v>
      </c>
      <c r="C34" s="136"/>
      <c r="D34" s="103"/>
      <c r="E34" s="136"/>
      <c r="F34" s="448"/>
      <c r="G34" s="450"/>
      <c r="H34" s="138"/>
      <c r="I34" s="138"/>
      <c r="J34" s="138"/>
      <c r="K34" s="138"/>
      <c r="L34" s="139"/>
      <c r="M34" s="475"/>
      <c r="N34" s="402"/>
      <c r="O34" s="420"/>
      <c r="P34" s="420"/>
      <c r="Q34" s="140"/>
      <c r="R34" s="399"/>
      <c r="S34" s="139"/>
      <c r="T34" s="471"/>
      <c r="U34" s="471"/>
      <c r="V34" s="471"/>
      <c r="W34" s="471"/>
      <c r="X34" s="471"/>
      <c r="Y34" s="471"/>
      <c r="Z34" s="141"/>
      <c r="AA34" s="429"/>
      <c r="AB34" s="375"/>
      <c r="AC34" s="375"/>
      <c r="AD34" s="375"/>
      <c r="AE34" s="375"/>
      <c r="AF34" s="375"/>
      <c r="AG34" s="139"/>
      <c r="AH34" s="142"/>
      <c r="AI34" s="110"/>
      <c r="AJ34" s="110"/>
    </row>
    <row r="35" spans="2:36" ht="27" thickBot="1">
      <c r="B35" s="329" t="s">
        <v>124</v>
      </c>
      <c r="C35" s="136"/>
      <c r="D35" s="103"/>
      <c r="E35" s="136"/>
      <c r="F35" s="451"/>
      <c r="G35" s="453"/>
      <c r="H35" s="138"/>
      <c r="I35" s="138"/>
      <c r="J35" s="138"/>
      <c r="K35" s="138"/>
      <c r="L35" s="139"/>
      <c r="M35" s="439" t="s">
        <v>116</v>
      </c>
      <c r="N35" s="440"/>
      <c r="O35" s="440"/>
      <c r="P35" s="440"/>
      <c r="Q35" s="440"/>
      <c r="R35" s="441"/>
      <c r="S35" s="139"/>
      <c r="T35" s="471"/>
      <c r="U35" s="471"/>
      <c r="V35" s="471"/>
      <c r="W35" s="471"/>
      <c r="X35" s="471"/>
      <c r="Y35" s="471"/>
      <c r="Z35" s="143"/>
      <c r="AA35" s="439" t="s">
        <v>116</v>
      </c>
      <c r="AB35" s="440"/>
      <c r="AC35" s="440"/>
      <c r="AD35" s="440"/>
      <c r="AE35" s="440"/>
      <c r="AF35" s="440"/>
      <c r="AG35" s="139"/>
      <c r="AH35" s="109"/>
      <c r="AI35" s="110"/>
      <c r="AJ35" s="110"/>
    </row>
    <row r="36" spans="2:36" ht="27" thickBot="1">
      <c r="B36" s="144" t="s">
        <v>125</v>
      </c>
      <c r="C36" s="136"/>
      <c r="D36" s="103"/>
      <c r="E36" s="136"/>
      <c r="F36" s="445" t="s">
        <v>126</v>
      </c>
      <c r="G36" s="447"/>
      <c r="H36" s="138"/>
      <c r="I36" s="138"/>
      <c r="J36" s="138"/>
      <c r="K36" s="138"/>
      <c r="L36" s="139"/>
      <c r="M36" s="470"/>
      <c r="N36" s="471"/>
      <c r="O36" s="471"/>
      <c r="P36" s="471"/>
      <c r="Q36" s="471"/>
      <c r="R36" s="472"/>
      <c r="S36" s="139"/>
      <c r="T36" s="471"/>
      <c r="U36" s="471"/>
      <c r="V36" s="471"/>
      <c r="W36" s="471"/>
      <c r="X36" s="471"/>
      <c r="Y36" s="471"/>
      <c r="Z36" s="143"/>
      <c r="AA36" s="470"/>
      <c r="AB36" s="471"/>
      <c r="AC36" s="471"/>
      <c r="AD36" s="471"/>
      <c r="AE36" s="471"/>
      <c r="AF36" s="471"/>
      <c r="AG36" s="139"/>
      <c r="AH36" s="109"/>
      <c r="AI36" s="110"/>
      <c r="AJ36" s="110"/>
    </row>
    <row r="37" spans="2:36" ht="27" thickBot="1">
      <c r="B37" s="330" t="s">
        <v>127</v>
      </c>
      <c r="C37" s="145"/>
      <c r="D37" s="103"/>
      <c r="E37" s="145"/>
      <c r="F37" s="448"/>
      <c r="G37" s="450"/>
      <c r="H37" s="138"/>
      <c r="I37" s="138"/>
      <c r="J37" s="138"/>
      <c r="K37" s="138"/>
      <c r="L37" s="145"/>
      <c r="M37" s="442"/>
      <c r="N37" s="443"/>
      <c r="O37" s="443"/>
      <c r="P37" s="443"/>
      <c r="Q37" s="443"/>
      <c r="R37" s="444"/>
      <c r="S37" s="145"/>
      <c r="T37" s="471"/>
      <c r="U37" s="471"/>
      <c r="V37" s="471"/>
      <c r="W37" s="471"/>
      <c r="X37" s="471"/>
      <c r="Y37" s="471"/>
      <c r="Z37" s="141"/>
      <c r="AA37" s="442"/>
      <c r="AB37" s="443"/>
      <c r="AC37" s="443"/>
      <c r="AD37" s="443"/>
      <c r="AE37" s="443"/>
      <c r="AF37" s="443"/>
      <c r="AG37" s="145"/>
      <c r="AH37" s="109"/>
      <c r="AI37" s="110"/>
      <c r="AJ37" s="110"/>
    </row>
    <row r="38" spans="2:36" ht="27" thickBot="1">
      <c r="B38" s="147" t="s">
        <v>128</v>
      </c>
      <c r="C38" s="146"/>
      <c r="D38" s="148"/>
      <c r="E38" s="146"/>
      <c r="F38" s="451"/>
      <c r="G38" s="453"/>
      <c r="H38" s="149"/>
      <c r="I38" s="149"/>
      <c r="J38" s="149"/>
      <c r="K38" s="149"/>
      <c r="L38" s="150"/>
      <c r="M38" s="151"/>
      <c r="N38" s="149"/>
      <c r="O38" s="149"/>
      <c r="P38" s="149"/>
      <c r="Q38" s="149"/>
      <c r="R38" s="149"/>
      <c r="S38" s="150"/>
      <c r="T38" s="443"/>
      <c r="U38" s="443"/>
      <c r="V38" s="443"/>
      <c r="W38" s="443"/>
      <c r="X38" s="443"/>
      <c r="Y38" s="443"/>
      <c r="Z38" s="152"/>
      <c r="AA38" s="153"/>
      <c r="AB38" s="154"/>
      <c r="AC38" s="154"/>
      <c r="AD38" s="154"/>
      <c r="AE38" s="154"/>
      <c r="AF38" s="154"/>
      <c r="AG38" s="146"/>
      <c r="AH38" s="155"/>
      <c r="AI38" s="156"/>
      <c r="AJ38" s="156"/>
    </row>
    <row r="39" spans="2:36" ht="13.5" thickBot="1"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2:36" ht="12.75">
      <c r="B40" s="157" t="s">
        <v>129</v>
      </c>
      <c r="C40" s="158"/>
      <c r="D40" s="158"/>
      <c r="E40" s="158"/>
      <c r="F40" s="158"/>
      <c r="G40" s="159"/>
      <c r="H40" s="159"/>
      <c r="I40" s="159"/>
      <c r="J40" s="159"/>
      <c r="K40" s="159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331"/>
      <c r="AJ40" s="158"/>
    </row>
    <row r="41" spans="2:36" ht="13.5" thickBot="1">
      <c r="B41" s="160"/>
      <c r="C41" s="161"/>
      <c r="D41" s="161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3"/>
      <c r="AI41" s="163"/>
      <c r="AJ41" s="162"/>
    </row>
    <row r="42" spans="2:36" ht="12.75">
      <c r="B42" s="164"/>
      <c r="C42" s="165" t="s">
        <v>130</v>
      </c>
      <c r="D42" s="166"/>
      <c r="E42" s="167"/>
      <c r="F42" s="168" t="s">
        <v>131</v>
      </c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2"/>
      <c r="U42" s="170" t="s">
        <v>96</v>
      </c>
      <c r="V42" s="170"/>
      <c r="W42" s="170"/>
      <c r="X42" s="170"/>
      <c r="Y42" s="171" t="s">
        <v>132</v>
      </c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  <c r="AJ42" s="162"/>
    </row>
    <row r="43" spans="2:36" ht="12.75">
      <c r="B43" s="174"/>
      <c r="C43" s="175" t="s">
        <v>75</v>
      </c>
      <c r="D43" s="176"/>
      <c r="E43" s="177"/>
      <c r="F43" s="178" t="s">
        <v>133</v>
      </c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62"/>
      <c r="U43" s="180" t="s">
        <v>134</v>
      </c>
      <c r="V43" s="180"/>
      <c r="W43" s="180"/>
      <c r="X43" s="180"/>
      <c r="Y43" s="181" t="s">
        <v>135</v>
      </c>
      <c r="Z43" s="182"/>
      <c r="AA43" s="182"/>
      <c r="AB43" s="182"/>
      <c r="AC43" s="182"/>
      <c r="AD43" s="182"/>
      <c r="AE43" s="182"/>
      <c r="AF43" s="182"/>
      <c r="AG43" s="182"/>
      <c r="AH43" s="182"/>
      <c r="AI43" s="183"/>
      <c r="AJ43" s="162"/>
    </row>
    <row r="44" spans="2:36" ht="12.75">
      <c r="B44" s="184"/>
      <c r="C44" s="185" t="s">
        <v>136</v>
      </c>
      <c r="D44" s="186"/>
      <c r="E44" s="186"/>
      <c r="F44" s="187" t="s">
        <v>137</v>
      </c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62"/>
      <c r="U44" s="189" t="s">
        <v>138</v>
      </c>
      <c r="V44" s="189"/>
      <c r="W44" s="189"/>
      <c r="X44" s="189"/>
      <c r="Y44" s="190" t="s">
        <v>139</v>
      </c>
      <c r="Z44" s="191"/>
      <c r="AA44" s="191"/>
      <c r="AB44" s="191"/>
      <c r="AC44" s="191"/>
      <c r="AD44" s="191"/>
      <c r="AE44" s="191"/>
      <c r="AF44" s="191"/>
      <c r="AG44" s="191"/>
      <c r="AH44" s="191"/>
      <c r="AI44" s="192"/>
      <c r="AJ44" s="162"/>
    </row>
    <row r="45" spans="2:36" ht="12.75">
      <c r="B45" s="184"/>
      <c r="C45" s="193" t="s">
        <v>140</v>
      </c>
      <c r="D45" s="186"/>
      <c r="E45" s="186"/>
      <c r="F45" s="194" t="s">
        <v>141</v>
      </c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62"/>
      <c r="U45" s="195" t="s">
        <v>142</v>
      </c>
      <c r="V45" s="195"/>
      <c r="W45" s="195"/>
      <c r="X45" s="195"/>
      <c r="Y45" s="332" t="s">
        <v>143</v>
      </c>
      <c r="Z45" s="191"/>
      <c r="AA45" s="191"/>
      <c r="AB45" s="191"/>
      <c r="AC45" s="191"/>
      <c r="AD45" s="191"/>
      <c r="AE45" s="191"/>
      <c r="AF45" s="191"/>
      <c r="AG45" s="191"/>
      <c r="AH45" s="191"/>
      <c r="AI45" s="192"/>
      <c r="AJ45" s="162"/>
    </row>
    <row r="46" spans="2:36" ht="12.75">
      <c r="B46" s="174"/>
      <c r="C46" s="196" t="s">
        <v>144</v>
      </c>
      <c r="D46" s="197"/>
      <c r="E46" s="186"/>
      <c r="F46" s="198" t="s">
        <v>145</v>
      </c>
      <c r="G46" s="199"/>
      <c r="H46" s="199"/>
      <c r="I46" s="199"/>
      <c r="J46" s="199"/>
      <c r="K46" s="188"/>
      <c r="L46" s="188"/>
      <c r="M46" s="188"/>
      <c r="N46" s="188"/>
      <c r="O46" s="188"/>
      <c r="P46" s="188"/>
      <c r="Q46" s="188"/>
      <c r="R46" s="188"/>
      <c r="S46" s="188"/>
      <c r="T46" s="162"/>
      <c r="U46" s="333" t="s">
        <v>146</v>
      </c>
      <c r="V46" s="333"/>
      <c r="W46" s="333"/>
      <c r="X46" s="333"/>
      <c r="Y46" s="334" t="s">
        <v>147</v>
      </c>
      <c r="Z46" s="191"/>
      <c r="AA46" s="191"/>
      <c r="AB46" s="191"/>
      <c r="AC46" s="191"/>
      <c r="AD46" s="191"/>
      <c r="AE46" s="191"/>
      <c r="AF46" s="191"/>
      <c r="AG46" s="191"/>
      <c r="AH46" s="191"/>
      <c r="AI46" s="192"/>
      <c r="AJ46" s="162"/>
    </row>
    <row r="47" spans="2:36" ht="12.75">
      <c r="B47" s="200"/>
      <c r="C47" s="201" t="s">
        <v>148</v>
      </c>
      <c r="D47" s="165"/>
      <c r="E47" s="177"/>
      <c r="F47" s="202" t="s">
        <v>149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62"/>
      <c r="U47" s="203" t="s">
        <v>118</v>
      </c>
      <c r="V47" s="204"/>
      <c r="W47" s="204"/>
      <c r="X47" s="204"/>
      <c r="Y47" s="205" t="s">
        <v>150</v>
      </c>
      <c r="Z47" s="206"/>
      <c r="AA47" s="206"/>
      <c r="AB47" s="206"/>
      <c r="AC47" s="206"/>
      <c r="AD47" s="206"/>
      <c r="AE47" s="206"/>
      <c r="AF47" s="206"/>
      <c r="AG47" s="206"/>
      <c r="AH47" s="206"/>
      <c r="AI47" s="207"/>
      <c r="AJ47" s="162"/>
    </row>
    <row r="48" spans="2:36" ht="12.75">
      <c r="B48" s="200"/>
      <c r="C48" s="175" t="s">
        <v>84</v>
      </c>
      <c r="D48" s="208"/>
      <c r="E48" s="197"/>
      <c r="F48" s="178" t="s">
        <v>151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62"/>
      <c r="U48" s="209" t="s">
        <v>152</v>
      </c>
      <c r="V48" s="210"/>
      <c r="W48" s="210"/>
      <c r="X48" s="210"/>
      <c r="Y48" s="211" t="s">
        <v>153</v>
      </c>
      <c r="Z48" s="212"/>
      <c r="AA48" s="212"/>
      <c r="AB48" s="213"/>
      <c r="AC48" s="213"/>
      <c r="AD48" s="213"/>
      <c r="AE48" s="213"/>
      <c r="AF48" s="213"/>
      <c r="AG48" s="213"/>
      <c r="AH48" s="213"/>
      <c r="AI48" s="214"/>
      <c r="AJ48" s="215"/>
    </row>
    <row r="49" spans="2:36" ht="12.75">
      <c r="B49" s="200"/>
      <c r="C49" s="196"/>
      <c r="D49" s="216"/>
      <c r="E49" s="197"/>
      <c r="F49" s="198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162"/>
      <c r="U49" s="217" t="s">
        <v>81</v>
      </c>
      <c r="V49" s="218"/>
      <c r="W49" s="218"/>
      <c r="X49" s="218"/>
      <c r="Y49" s="219" t="s">
        <v>154</v>
      </c>
      <c r="Z49" s="213"/>
      <c r="AA49" s="213"/>
      <c r="AB49" s="213"/>
      <c r="AC49" s="213"/>
      <c r="AD49" s="213"/>
      <c r="AE49" s="213"/>
      <c r="AF49" s="213"/>
      <c r="AG49" s="213"/>
      <c r="AH49" s="213"/>
      <c r="AI49" s="214"/>
      <c r="AJ49" s="215"/>
    </row>
    <row r="50" spans="2:36" ht="12.75">
      <c r="B50" s="220"/>
      <c r="C50" s="221" t="s">
        <v>102</v>
      </c>
      <c r="D50" s="208"/>
      <c r="E50" s="197"/>
      <c r="F50" s="222" t="s">
        <v>155</v>
      </c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162"/>
      <c r="U50" s="223" t="s">
        <v>80</v>
      </c>
      <c r="V50" s="224"/>
      <c r="W50" s="224"/>
      <c r="X50" s="224"/>
      <c r="Y50" s="225" t="s">
        <v>156</v>
      </c>
      <c r="Z50" s="213"/>
      <c r="AA50" s="213"/>
      <c r="AB50" s="213"/>
      <c r="AC50" s="213"/>
      <c r="AD50" s="213"/>
      <c r="AE50" s="213"/>
      <c r="AF50" s="213"/>
      <c r="AG50" s="213"/>
      <c r="AH50" s="213"/>
      <c r="AI50" s="214"/>
      <c r="AJ50" s="215"/>
    </row>
    <row r="51" spans="2:36" ht="13.5" thickBot="1">
      <c r="B51" s="226"/>
      <c r="C51" s="175"/>
      <c r="D51" s="165"/>
      <c r="E51" s="177"/>
      <c r="F51" s="227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162"/>
      <c r="U51" s="229" t="s">
        <v>77</v>
      </c>
      <c r="V51" s="229"/>
      <c r="W51" s="229"/>
      <c r="X51" s="229"/>
      <c r="Y51" s="335" t="s">
        <v>157</v>
      </c>
      <c r="Z51" s="230"/>
      <c r="AA51" s="230"/>
      <c r="AB51" s="230"/>
      <c r="AC51" s="230"/>
      <c r="AD51" s="230"/>
      <c r="AE51" s="230"/>
      <c r="AF51" s="230"/>
      <c r="AG51" s="230"/>
      <c r="AH51" s="230"/>
      <c r="AI51" s="231"/>
      <c r="AJ51" s="232"/>
    </row>
    <row r="52" spans="2:36" ht="13.5" thickBot="1">
      <c r="B52" s="233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5"/>
      <c r="S52" s="234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6"/>
      <c r="AI52" s="236"/>
      <c r="AJ52" s="235"/>
    </row>
    <row r="53" spans="2:36" ht="13.5" thickBot="1"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</row>
    <row r="54" spans="2:36" ht="12.75">
      <c r="B54" s="237"/>
      <c r="C54" s="238"/>
      <c r="D54" s="238"/>
      <c r="E54" s="238"/>
      <c r="F54" s="238"/>
      <c r="G54" s="238"/>
      <c r="H54" s="238"/>
      <c r="I54" s="238"/>
      <c r="J54" s="238"/>
      <c r="K54" s="239"/>
      <c r="L54" s="240"/>
      <c r="M54" s="240"/>
      <c r="N54" s="240"/>
      <c r="O54" s="240"/>
      <c r="P54" s="240"/>
      <c r="Q54" s="240"/>
      <c r="R54" s="241"/>
      <c r="S54" s="240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2"/>
      <c r="AG54" s="241"/>
      <c r="AH54" s="241"/>
      <c r="AI54" s="241"/>
      <c r="AJ54" s="241"/>
    </row>
    <row r="55" spans="2:36" ht="12.75">
      <c r="B55" s="243" t="s">
        <v>158</v>
      </c>
      <c r="C55" s="244"/>
      <c r="D55" s="244"/>
      <c r="E55" s="244"/>
      <c r="F55" s="244"/>
      <c r="G55" s="244"/>
      <c r="H55" s="244"/>
      <c r="I55" s="244"/>
      <c r="J55" s="244"/>
      <c r="K55" s="245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476" t="s">
        <v>159</v>
      </c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246"/>
      <c r="AH55" s="246"/>
      <c r="AI55" s="246"/>
      <c r="AJ55" s="246"/>
    </row>
    <row r="56" spans="2:36" ht="13.5" thickBot="1">
      <c r="B56" s="247"/>
      <c r="C56" s="248"/>
      <c r="D56" s="248"/>
      <c r="E56" s="248"/>
      <c r="F56" s="248"/>
      <c r="G56" s="244"/>
      <c r="H56" s="248"/>
      <c r="I56" s="248"/>
      <c r="J56" s="248"/>
      <c r="K56" s="249"/>
      <c r="L56" s="250"/>
      <c r="M56" s="250"/>
      <c r="N56" s="250"/>
      <c r="O56" s="250"/>
      <c r="P56" s="250"/>
      <c r="Q56" s="250"/>
      <c r="R56" s="251"/>
      <c r="S56" s="250"/>
      <c r="T56" s="252"/>
      <c r="U56" s="252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0"/>
      <c r="AG56" s="251"/>
      <c r="AH56" s="251"/>
      <c r="AI56" s="251"/>
      <c r="AJ56" s="251"/>
    </row>
    <row r="57" spans="2:36" ht="13.5" thickBot="1">
      <c r="B57" s="253"/>
      <c r="C57" s="254" t="e">
        <f>G84/G82</f>
        <v>#DIV/0!</v>
      </c>
      <c r="D57" s="254"/>
      <c r="E57" s="254"/>
      <c r="F57" s="254"/>
      <c r="G57" s="337" t="s">
        <v>160</v>
      </c>
      <c r="H57" s="254"/>
      <c r="I57" s="254"/>
      <c r="J57" s="254"/>
      <c r="K57" s="245"/>
      <c r="L57" s="255"/>
      <c r="M57" s="255"/>
      <c r="N57" s="255"/>
      <c r="O57" s="256"/>
      <c r="P57" s="256"/>
      <c r="Q57" s="256"/>
      <c r="R57" s="257"/>
      <c r="S57" s="255"/>
      <c r="T57" s="338" t="s">
        <v>161</v>
      </c>
      <c r="U57" s="338"/>
      <c r="V57" s="339" t="s">
        <v>162</v>
      </c>
      <c r="W57" s="340"/>
      <c r="X57" s="340"/>
      <c r="Y57" s="340"/>
      <c r="Z57" s="339"/>
      <c r="AA57" s="339" t="s">
        <v>163</v>
      </c>
      <c r="AB57" s="341" t="s">
        <v>164</v>
      </c>
      <c r="AC57" s="258" t="s">
        <v>165</v>
      </c>
      <c r="AD57" s="244"/>
      <c r="AE57" s="244"/>
      <c r="AF57" s="251"/>
      <c r="AG57" s="251"/>
      <c r="AH57" s="251"/>
      <c r="AI57" s="251"/>
      <c r="AJ57" s="251"/>
    </row>
    <row r="58" spans="2:36" ht="12.75">
      <c r="B58" s="259"/>
      <c r="C58" s="260"/>
      <c r="D58" s="254"/>
      <c r="E58" s="260"/>
      <c r="F58" s="261" t="s">
        <v>166</v>
      </c>
      <c r="G58" s="342">
        <v>1</v>
      </c>
      <c r="H58" s="260"/>
      <c r="I58" s="260"/>
      <c r="J58" s="260"/>
      <c r="K58" s="262"/>
      <c r="L58" s="246"/>
      <c r="M58" s="246"/>
      <c r="N58" s="246"/>
      <c r="O58" s="263"/>
      <c r="P58" s="263"/>
      <c r="Q58" s="263"/>
      <c r="R58" s="263" t="s">
        <v>166</v>
      </c>
      <c r="S58" s="246"/>
      <c r="T58" s="264">
        <v>20</v>
      </c>
      <c r="U58" s="264"/>
      <c r="V58" s="264" t="s">
        <v>167</v>
      </c>
      <c r="W58" s="264"/>
      <c r="X58" s="264"/>
      <c r="Y58" s="264"/>
      <c r="Z58" s="343"/>
      <c r="AA58" s="264" t="s">
        <v>168</v>
      </c>
      <c r="AB58" s="264" t="s">
        <v>168</v>
      </c>
      <c r="AC58" s="264">
        <v>1</v>
      </c>
      <c r="AD58" s="265"/>
      <c r="AE58" s="265"/>
      <c r="AF58" s="251"/>
      <c r="AG58" s="251"/>
      <c r="AH58" s="251"/>
      <c r="AI58" s="251"/>
      <c r="AJ58" s="251"/>
    </row>
    <row r="59" spans="2:36" ht="12.75">
      <c r="B59" s="259"/>
      <c r="C59" s="260"/>
      <c r="D59" s="254"/>
      <c r="E59" s="260"/>
      <c r="F59" s="261" t="s">
        <v>169</v>
      </c>
      <c r="G59" s="266">
        <v>1.75</v>
      </c>
      <c r="H59" s="260"/>
      <c r="I59" s="260"/>
      <c r="J59" s="260"/>
      <c r="K59" s="262"/>
      <c r="L59" s="267"/>
      <c r="M59" s="267"/>
      <c r="N59" s="267"/>
      <c r="O59" s="263"/>
      <c r="P59" s="263"/>
      <c r="Q59" s="263"/>
      <c r="R59" s="263" t="s">
        <v>170</v>
      </c>
      <c r="S59" s="267"/>
      <c r="T59" s="268">
        <v>125</v>
      </c>
      <c r="U59" s="268"/>
      <c r="V59" s="268" t="s">
        <v>171</v>
      </c>
      <c r="W59" s="268"/>
      <c r="X59" s="268"/>
      <c r="Y59" s="268"/>
      <c r="Z59" s="265"/>
      <c r="AA59" s="268">
        <v>1</v>
      </c>
      <c r="AB59" s="268">
        <v>1</v>
      </c>
      <c r="AC59" s="268">
        <v>1</v>
      </c>
      <c r="AD59" s="265"/>
      <c r="AE59" s="265"/>
      <c r="AF59" s="251"/>
      <c r="AG59" s="251"/>
      <c r="AH59" s="251"/>
      <c r="AI59" s="251"/>
      <c r="AJ59" s="251"/>
    </row>
    <row r="60" spans="2:36" ht="12.75">
      <c r="B60" s="259"/>
      <c r="C60" s="260"/>
      <c r="D60" s="254"/>
      <c r="E60" s="260"/>
      <c r="F60" s="269" t="s">
        <v>172</v>
      </c>
      <c r="G60" s="266">
        <v>0.5</v>
      </c>
      <c r="H60" s="260"/>
      <c r="I60" s="260"/>
      <c r="J60" s="260"/>
      <c r="K60" s="270"/>
      <c r="L60" s="267"/>
      <c r="M60" s="267"/>
      <c r="N60" s="267"/>
      <c r="O60" s="271"/>
      <c r="P60" s="271"/>
      <c r="Q60" s="271"/>
      <c r="R60" s="271" t="s">
        <v>172</v>
      </c>
      <c r="S60" s="267"/>
      <c r="T60" s="268">
        <v>20</v>
      </c>
      <c r="U60" s="268"/>
      <c r="V60" s="268" t="s">
        <v>167</v>
      </c>
      <c r="W60" s="268"/>
      <c r="X60" s="268"/>
      <c r="Y60" s="268"/>
      <c r="Z60" s="265"/>
      <c r="AA60" s="268" t="s">
        <v>168</v>
      </c>
      <c r="AB60" s="268" t="s">
        <v>168</v>
      </c>
      <c r="AC60" s="268">
        <v>1</v>
      </c>
      <c r="AD60" s="265"/>
      <c r="AE60" s="265"/>
      <c r="AF60" s="251"/>
      <c r="AG60" s="251"/>
      <c r="AH60" s="251"/>
      <c r="AI60" s="251"/>
      <c r="AJ60" s="251"/>
    </row>
    <row r="61" spans="2:36" ht="12.75">
      <c r="B61" s="259"/>
      <c r="C61" s="260"/>
      <c r="D61" s="254"/>
      <c r="E61" s="260"/>
      <c r="F61" s="344" t="s">
        <v>173</v>
      </c>
      <c r="G61" s="266">
        <v>0.5</v>
      </c>
      <c r="H61" s="260"/>
      <c r="I61" s="260"/>
      <c r="J61" s="260"/>
      <c r="K61" s="272"/>
      <c r="L61" s="273"/>
      <c r="M61" s="273"/>
      <c r="N61" s="273"/>
      <c r="O61" s="345"/>
      <c r="P61" s="345"/>
      <c r="Q61" s="345"/>
      <c r="R61" s="345" t="s">
        <v>173</v>
      </c>
      <c r="S61" s="273"/>
      <c r="T61" s="268">
        <v>100</v>
      </c>
      <c r="U61" s="268"/>
      <c r="V61" s="268" t="s">
        <v>171</v>
      </c>
      <c r="W61" s="268"/>
      <c r="X61" s="268"/>
      <c r="Y61" s="268"/>
      <c r="Z61" s="265"/>
      <c r="AA61" s="268">
        <v>1</v>
      </c>
      <c r="AB61" s="268">
        <v>1</v>
      </c>
      <c r="AC61" s="268">
        <v>1</v>
      </c>
      <c r="AD61" s="265"/>
      <c r="AE61" s="265"/>
      <c r="AF61" s="251"/>
      <c r="AG61" s="251"/>
      <c r="AH61" s="251"/>
      <c r="AI61" s="251"/>
      <c r="AJ61" s="251"/>
    </row>
    <row r="62" spans="2:36" ht="12.75">
      <c r="B62" s="259"/>
      <c r="C62" s="260"/>
      <c r="D62" s="254"/>
      <c r="E62" s="260"/>
      <c r="F62" s="344" t="s">
        <v>74</v>
      </c>
      <c r="G62" s="266">
        <v>10</v>
      </c>
      <c r="H62" s="260"/>
      <c r="I62" s="260"/>
      <c r="J62" s="260"/>
      <c r="K62" s="274"/>
      <c r="L62" s="275"/>
      <c r="M62" s="275"/>
      <c r="N62" s="275"/>
      <c r="O62" s="256"/>
      <c r="P62" s="256"/>
      <c r="Q62" s="256"/>
      <c r="R62" s="346" t="s">
        <v>74</v>
      </c>
      <c r="S62" s="275"/>
      <c r="T62" s="268">
        <v>20</v>
      </c>
      <c r="U62" s="268"/>
      <c r="V62" s="268" t="s">
        <v>167</v>
      </c>
      <c r="W62" s="268"/>
      <c r="X62" s="268"/>
      <c r="Y62" s="276"/>
      <c r="Z62" s="265"/>
      <c r="AA62" s="276" t="s">
        <v>168</v>
      </c>
      <c r="AB62" s="276" t="s">
        <v>168</v>
      </c>
      <c r="AC62" s="268">
        <v>1</v>
      </c>
      <c r="AD62" s="265"/>
      <c r="AE62" s="265"/>
      <c r="AF62" s="251"/>
      <c r="AG62" s="251"/>
      <c r="AH62" s="251"/>
      <c r="AI62" s="251"/>
      <c r="AJ62" s="251"/>
    </row>
    <row r="63" spans="2:36" ht="12.75">
      <c r="B63" s="259"/>
      <c r="C63" s="260"/>
      <c r="D63" s="254"/>
      <c r="E63" s="260"/>
      <c r="F63" s="277" t="s">
        <v>75</v>
      </c>
      <c r="G63" s="266">
        <v>13</v>
      </c>
      <c r="H63" s="260"/>
      <c r="I63" s="260"/>
      <c r="J63" s="260"/>
      <c r="K63" s="278"/>
      <c r="L63" s="279"/>
      <c r="M63" s="279"/>
      <c r="N63" s="279"/>
      <c r="O63" s="347"/>
      <c r="P63" s="347"/>
      <c r="Q63" s="347"/>
      <c r="R63" s="280" t="s">
        <v>75</v>
      </c>
      <c r="S63" s="279"/>
      <c r="T63" s="268">
        <v>60</v>
      </c>
      <c r="U63" s="268"/>
      <c r="V63" s="268" t="s">
        <v>171</v>
      </c>
      <c r="W63" s="268"/>
      <c r="X63" s="268"/>
      <c r="Y63" s="276"/>
      <c r="Z63" s="265"/>
      <c r="AA63" s="276">
        <v>1</v>
      </c>
      <c r="AB63" s="268">
        <v>1</v>
      </c>
      <c r="AC63" s="268">
        <v>1</v>
      </c>
      <c r="AD63" s="265"/>
      <c r="AE63" s="265"/>
      <c r="AF63" s="251"/>
      <c r="AG63" s="251"/>
      <c r="AH63" s="251"/>
      <c r="AI63" s="251"/>
      <c r="AJ63" s="251"/>
    </row>
    <row r="64" spans="2:36" ht="12.75">
      <c r="B64" s="259"/>
      <c r="C64" s="260"/>
      <c r="D64" s="254"/>
      <c r="E64" s="260"/>
      <c r="F64" s="281" t="s">
        <v>174</v>
      </c>
      <c r="G64" s="266">
        <v>8</v>
      </c>
      <c r="H64" s="260"/>
      <c r="I64" s="260"/>
      <c r="J64" s="260"/>
      <c r="K64" s="348"/>
      <c r="L64" s="279"/>
      <c r="M64" s="279"/>
      <c r="N64" s="279"/>
      <c r="O64" s="256"/>
      <c r="P64" s="256"/>
      <c r="Q64" s="256"/>
      <c r="R64" s="282" t="s">
        <v>174</v>
      </c>
      <c r="S64" s="279"/>
      <c r="T64" s="268">
        <v>20</v>
      </c>
      <c r="U64" s="268"/>
      <c r="V64" s="268" t="s">
        <v>175</v>
      </c>
      <c r="W64" s="268"/>
      <c r="X64" s="268"/>
      <c r="Y64" s="268"/>
      <c r="Z64" s="265"/>
      <c r="AA64" s="276">
        <v>1</v>
      </c>
      <c r="AB64" s="276" t="s">
        <v>168</v>
      </c>
      <c r="AC64" s="268">
        <v>1</v>
      </c>
      <c r="AD64" s="265"/>
      <c r="AE64" s="265"/>
      <c r="AF64" s="251"/>
      <c r="AG64" s="251"/>
      <c r="AH64" s="251"/>
      <c r="AI64" s="251"/>
      <c r="AJ64" s="251"/>
    </row>
    <row r="65" spans="2:36" ht="12.75">
      <c r="B65" s="259"/>
      <c r="C65" s="260"/>
      <c r="D65" s="254"/>
      <c r="E65" s="260"/>
      <c r="F65" s="283" t="s">
        <v>140</v>
      </c>
      <c r="G65" s="266">
        <v>4</v>
      </c>
      <c r="H65" s="260"/>
      <c r="I65" s="260"/>
      <c r="J65" s="260"/>
      <c r="K65" s="349"/>
      <c r="L65" s="350"/>
      <c r="M65" s="350"/>
      <c r="N65" s="350"/>
      <c r="O65" s="284"/>
      <c r="P65" s="284"/>
      <c r="Q65" s="284"/>
      <c r="R65" s="285" t="s">
        <v>140</v>
      </c>
      <c r="S65" s="350"/>
      <c r="T65" s="276">
        <v>20</v>
      </c>
      <c r="U65" s="276"/>
      <c r="V65" s="268" t="s">
        <v>175</v>
      </c>
      <c r="W65" s="268"/>
      <c r="X65" s="268"/>
      <c r="Y65" s="268"/>
      <c r="Z65" s="265"/>
      <c r="AA65" s="276" t="s">
        <v>168</v>
      </c>
      <c r="AB65" s="276" t="s">
        <v>168</v>
      </c>
      <c r="AC65" s="268">
        <v>1</v>
      </c>
      <c r="AD65" s="265"/>
      <c r="AE65" s="265"/>
      <c r="AF65" s="251"/>
      <c r="AG65" s="251"/>
      <c r="AH65" s="251"/>
      <c r="AI65" s="251"/>
      <c r="AJ65" s="251"/>
    </row>
    <row r="66" spans="2:36" ht="12.75">
      <c r="B66" s="259"/>
      <c r="C66" s="260"/>
      <c r="D66" s="254"/>
      <c r="E66" s="260"/>
      <c r="F66" s="286" t="s">
        <v>144</v>
      </c>
      <c r="G66" s="266">
        <v>6</v>
      </c>
      <c r="H66" s="260"/>
      <c r="I66" s="260"/>
      <c r="J66" s="260"/>
      <c r="K66" s="272"/>
      <c r="L66" s="351"/>
      <c r="M66" s="351"/>
      <c r="N66" s="352"/>
      <c r="O66" s="353"/>
      <c r="P66" s="353"/>
      <c r="Q66" s="353"/>
      <c r="R66" s="287" t="s">
        <v>144</v>
      </c>
      <c r="S66" s="351"/>
      <c r="T66" s="276">
        <v>20</v>
      </c>
      <c r="U66" s="276"/>
      <c r="V66" s="268" t="s">
        <v>175</v>
      </c>
      <c r="W66" s="268"/>
      <c r="X66" s="268"/>
      <c r="Y66" s="268"/>
      <c r="Z66" s="265"/>
      <c r="AA66" s="276">
        <v>1</v>
      </c>
      <c r="AB66" s="276" t="s">
        <v>168</v>
      </c>
      <c r="AC66" s="268">
        <v>1</v>
      </c>
      <c r="AD66" s="265"/>
      <c r="AE66" s="265"/>
      <c r="AF66" s="251"/>
      <c r="AG66" s="251"/>
      <c r="AH66" s="251"/>
      <c r="AI66" s="251"/>
      <c r="AJ66" s="251"/>
    </row>
    <row r="67" spans="2:36" ht="12.75">
      <c r="B67" s="259"/>
      <c r="C67" s="260"/>
      <c r="D67" s="254"/>
      <c r="E67" s="260"/>
      <c r="F67" s="288" t="s">
        <v>148</v>
      </c>
      <c r="G67" s="266">
        <v>8</v>
      </c>
      <c r="H67" s="260"/>
      <c r="I67" s="260"/>
      <c r="J67" s="260"/>
      <c r="K67" s="289"/>
      <c r="L67" s="290"/>
      <c r="M67" s="290"/>
      <c r="N67" s="290"/>
      <c r="O67" s="354"/>
      <c r="P67" s="354"/>
      <c r="Q67" s="354"/>
      <c r="R67" s="291" t="s">
        <v>148</v>
      </c>
      <c r="S67" s="290"/>
      <c r="T67" s="276">
        <v>30</v>
      </c>
      <c r="U67" s="276"/>
      <c r="V67" s="268" t="s">
        <v>171</v>
      </c>
      <c r="W67" s="268"/>
      <c r="X67" s="268"/>
      <c r="Y67" s="268"/>
      <c r="Z67" s="292"/>
      <c r="AA67" s="276">
        <v>1</v>
      </c>
      <c r="AB67" s="276" t="s">
        <v>168</v>
      </c>
      <c r="AC67" s="268">
        <v>1</v>
      </c>
      <c r="AD67" s="265"/>
      <c r="AE67" s="265"/>
      <c r="AF67" s="251"/>
      <c r="AG67" s="251"/>
      <c r="AH67" s="251"/>
      <c r="AI67" s="251"/>
      <c r="AJ67" s="251"/>
    </row>
    <row r="68" spans="2:36" ht="12.75">
      <c r="B68" s="259"/>
      <c r="C68" s="260"/>
      <c r="D68" s="254"/>
      <c r="E68" s="260"/>
      <c r="F68" s="293" t="s">
        <v>84</v>
      </c>
      <c r="G68" s="266">
        <v>4</v>
      </c>
      <c r="H68" s="260"/>
      <c r="I68" s="260"/>
      <c r="J68" s="260"/>
      <c r="K68" s="289"/>
      <c r="L68" s="290"/>
      <c r="M68" s="290"/>
      <c r="N68" s="290"/>
      <c r="O68" s="354"/>
      <c r="P68" s="354"/>
      <c r="Q68" s="354"/>
      <c r="R68" s="294" t="s">
        <v>84</v>
      </c>
      <c r="S68" s="290"/>
      <c r="T68" s="268">
        <v>10</v>
      </c>
      <c r="U68" s="268"/>
      <c r="V68" s="268" t="s">
        <v>167</v>
      </c>
      <c r="W68" s="268"/>
      <c r="X68" s="268"/>
      <c r="Y68" s="268"/>
      <c r="Z68" s="265"/>
      <c r="AA68" s="276" t="s">
        <v>168</v>
      </c>
      <c r="AB68" s="276" t="s">
        <v>168</v>
      </c>
      <c r="AC68" s="268">
        <v>1</v>
      </c>
      <c r="AD68" s="265"/>
      <c r="AE68" s="265"/>
      <c r="AF68" s="251"/>
      <c r="AG68" s="251"/>
      <c r="AH68" s="251"/>
      <c r="AI68" s="251"/>
      <c r="AJ68" s="251"/>
    </row>
    <row r="69" spans="2:36" ht="12.75">
      <c r="B69" s="259"/>
      <c r="C69" s="260"/>
      <c r="D69" s="254"/>
      <c r="E69" s="260"/>
      <c r="F69" s="293"/>
      <c r="G69" s="266"/>
      <c r="H69" s="260"/>
      <c r="I69" s="260"/>
      <c r="J69" s="260"/>
      <c r="K69" s="289"/>
      <c r="L69" s="290"/>
      <c r="M69" s="290"/>
      <c r="N69" s="290"/>
      <c r="O69" s="354"/>
      <c r="P69" s="354"/>
      <c r="Q69" s="354"/>
      <c r="R69" s="294"/>
      <c r="S69" s="290"/>
      <c r="T69" s="276" t="s">
        <v>168</v>
      </c>
      <c r="U69" s="268"/>
      <c r="V69" s="276" t="s">
        <v>168</v>
      </c>
      <c r="W69" s="268"/>
      <c r="X69" s="268"/>
      <c r="Y69" s="268"/>
      <c r="Z69" s="265"/>
      <c r="AA69" s="276" t="s">
        <v>168</v>
      </c>
      <c r="AB69" s="276" t="s">
        <v>168</v>
      </c>
      <c r="AC69" s="276" t="s">
        <v>168</v>
      </c>
      <c r="AD69" s="265"/>
      <c r="AE69" s="265"/>
      <c r="AF69" s="251"/>
      <c r="AG69" s="251"/>
      <c r="AH69" s="251"/>
      <c r="AI69" s="251"/>
      <c r="AJ69" s="251"/>
    </row>
    <row r="70" spans="2:36" ht="12.75">
      <c r="B70" s="259"/>
      <c r="C70" s="260"/>
      <c r="D70" s="254"/>
      <c r="E70" s="296"/>
      <c r="F70" s="297" t="s">
        <v>102</v>
      </c>
      <c r="G70" s="266">
        <v>4</v>
      </c>
      <c r="H70" s="260"/>
      <c r="I70" s="260"/>
      <c r="J70" s="260"/>
      <c r="K70" s="289"/>
      <c r="L70" s="290"/>
      <c r="M70" s="290"/>
      <c r="N70" s="290"/>
      <c r="O70" s="354"/>
      <c r="P70" s="354"/>
      <c r="Q70" s="354"/>
      <c r="R70" s="298" t="s">
        <v>102</v>
      </c>
      <c r="S70" s="290"/>
      <c r="T70" s="276">
        <v>20</v>
      </c>
      <c r="U70" s="276"/>
      <c r="V70" s="268" t="s">
        <v>175</v>
      </c>
      <c r="W70" s="268"/>
      <c r="X70" s="268"/>
      <c r="Y70" s="276"/>
      <c r="Z70" s="292"/>
      <c r="AA70" s="276" t="s">
        <v>168</v>
      </c>
      <c r="AB70" s="276" t="s">
        <v>168</v>
      </c>
      <c r="AC70" s="276">
        <v>1</v>
      </c>
      <c r="AD70" s="292"/>
      <c r="AE70" s="292"/>
      <c r="AF70" s="251"/>
      <c r="AG70" s="251"/>
      <c r="AH70" s="251"/>
      <c r="AI70" s="251"/>
      <c r="AJ70" s="251"/>
    </row>
    <row r="71" spans="2:36" ht="12.75">
      <c r="B71" s="259"/>
      <c r="C71" s="260"/>
      <c r="D71" s="254"/>
      <c r="E71" s="299"/>
      <c r="F71" s="300" t="s">
        <v>81</v>
      </c>
      <c r="G71" s="266">
        <v>1</v>
      </c>
      <c r="H71" s="260"/>
      <c r="I71" s="260"/>
      <c r="J71" s="260"/>
      <c r="K71" s="289"/>
      <c r="L71" s="290"/>
      <c r="M71" s="290"/>
      <c r="N71" s="290"/>
      <c r="O71" s="354"/>
      <c r="P71" s="354"/>
      <c r="Q71" s="354"/>
      <c r="R71" s="301" t="s">
        <v>152</v>
      </c>
      <c r="S71" s="290"/>
      <c r="T71" s="276">
        <v>12</v>
      </c>
      <c r="U71" s="276"/>
      <c r="V71" s="268" t="s">
        <v>167</v>
      </c>
      <c r="W71" s="268"/>
      <c r="X71" s="268"/>
      <c r="Y71" s="276"/>
      <c r="Z71" s="292"/>
      <c r="AA71" s="276" t="s">
        <v>168</v>
      </c>
      <c r="AB71" s="276" t="s">
        <v>168</v>
      </c>
      <c r="AC71" s="276">
        <v>1</v>
      </c>
      <c r="AD71" s="292"/>
      <c r="AE71" s="292"/>
      <c r="AF71" s="251"/>
      <c r="AG71" s="251"/>
      <c r="AH71" s="251"/>
      <c r="AI71" s="251"/>
      <c r="AJ71" s="251"/>
    </row>
    <row r="72" spans="2:36" ht="12.75">
      <c r="B72" s="259"/>
      <c r="C72" s="260"/>
      <c r="D72" s="254"/>
      <c r="E72" s="302"/>
      <c r="F72" s="303" t="s">
        <v>152</v>
      </c>
      <c r="G72" s="266">
        <v>2</v>
      </c>
      <c r="H72" s="260"/>
      <c r="I72" s="260"/>
      <c r="J72" s="260"/>
      <c r="K72" s="289"/>
      <c r="L72" s="290"/>
      <c r="M72" s="290"/>
      <c r="N72" s="290"/>
      <c r="O72" s="354"/>
      <c r="P72" s="354"/>
      <c r="Q72" s="354"/>
      <c r="R72" s="304" t="s">
        <v>81</v>
      </c>
      <c r="S72" s="290"/>
      <c r="T72" s="276">
        <v>12</v>
      </c>
      <c r="U72" s="276"/>
      <c r="V72" s="276" t="s">
        <v>167</v>
      </c>
      <c r="W72" s="276"/>
      <c r="X72" s="276"/>
      <c r="Y72" s="276"/>
      <c r="Z72" s="265"/>
      <c r="AA72" s="276" t="s">
        <v>168</v>
      </c>
      <c r="AB72" s="276" t="s">
        <v>168</v>
      </c>
      <c r="AC72" s="276">
        <v>1</v>
      </c>
      <c r="AD72" s="292"/>
      <c r="AE72" s="292"/>
      <c r="AF72" s="251"/>
      <c r="AG72" s="251"/>
      <c r="AH72" s="251"/>
      <c r="AI72" s="251"/>
      <c r="AJ72" s="251"/>
    </row>
    <row r="73" spans="2:36" ht="12.75">
      <c r="B73" s="259"/>
      <c r="C73" s="260"/>
      <c r="D73" s="254"/>
      <c r="E73" s="260"/>
      <c r="F73" s="305" t="s">
        <v>118</v>
      </c>
      <c r="G73" s="266">
        <v>1</v>
      </c>
      <c r="H73" s="260"/>
      <c r="I73" s="260"/>
      <c r="J73" s="260"/>
      <c r="K73" s="289"/>
      <c r="L73" s="290"/>
      <c r="M73" s="290"/>
      <c r="N73" s="290"/>
      <c r="O73" s="354"/>
      <c r="P73" s="354"/>
      <c r="Q73" s="354"/>
      <c r="R73" s="306" t="s">
        <v>110</v>
      </c>
      <c r="S73" s="290"/>
      <c r="T73" s="276">
        <v>10</v>
      </c>
      <c r="U73" s="268"/>
      <c r="V73" s="276" t="s">
        <v>167</v>
      </c>
      <c r="W73" s="276"/>
      <c r="X73" s="276"/>
      <c r="Y73" s="268"/>
      <c r="Z73" s="265"/>
      <c r="AA73" s="276" t="s">
        <v>168</v>
      </c>
      <c r="AB73" s="276" t="s">
        <v>168</v>
      </c>
      <c r="AC73" s="276">
        <v>1</v>
      </c>
      <c r="AD73" s="292"/>
      <c r="AE73" s="292"/>
      <c r="AF73" s="251"/>
      <c r="AG73" s="251"/>
      <c r="AH73" s="251"/>
      <c r="AI73" s="251"/>
      <c r="AJ73" s="251"/>
    </row>
    <row r="74" spans="2:36" ht="12.75">
      <c r="B74" s="259"/>
      <c r="C74" s="260"/>
      <c r="D74" s="254"/>
      <c r="E74" s="260"/>
      <c r="F74" s="305" t="s">
        <v>110</v>
      </c>
      <c r="G74" s="266">
        <v>1</v>
      </c>
      <c r="H74" s="260"/>
      <c r="I74" s="260"/>
      <c r="J74" s="260"/>
      <c r="K74" s="307"/>
      <c r="L74" s="267"/>
      <c r="M74" s="267"/>
      <c r="N74" s="267"/>
      <c r="O74" s="295"/>
      <c r="P74" s="295"/>
      <c r="Q74" s="295"/>
      <c r="R74" s="295" t="s">
        <v>118</v>
      </c>
      <c r="S74" s="267"/>
      <c r="T74" s="276" t="s">
        <v>168</v>
      </c>
      <c r="U74" s="268"/>
      <c r="V74" s="276" t="s">
        <v>168</v>
      </c>
      <c r="W74" s="276"/>
      <c r="X74" s="276"/>
      <c r="Y74" s="268"/>
      <c r="Z74" s="265"/>
      <c r="AA74" s="276" t="s">
        <v>168</v>
      </c>
      <c r="AB74" s="268"/>
      <c r="AC74" s="268"/>
      <c r="AD74" s="265"/>
      <c r="AE74" s="265"/>
      <c r="AF74" s="251"/>
      <c r="AG74" s="251"/>
      <c r="AH74" s="251"/>
      <c r="AI74" s="251"/>
      <c r="AJ74" s="251"/>
    </row>
    <row r="75" spans="2:36" ht="12.75">
      <c r="B75" s="259"/>
      <c r="C75" s="260"/>
      <c r="D75" s="254"/>
      <c r="E75" s="260"/>
      <c r="F75" s="355" t="s">
        <v>176</v>
      </c>
      <c r="G75" s="266">
        <v>0</v>
      </c>
      <c r="H75" s="260"/>
      <c r="I75" s="260"/>
      <c r="J75" s="260"/>
      <c r="K75" s="307"/>
      <c r="L75" s="267"/>
      <c r="M75" s="267"/>
      <c r="N75" s="267"/>
      <c r="O75" s="295"/>
      <c r="P75" s="295"/>
      <c r="Q75" s="295"/>
      <c r="R75" s="354" t="s">
        <v>176</v>
      </c>
      <c r="S75" s="267"/>
      <c r="T75" s="276" t="s">
        <v>168</v>
      </c>
      <c r="U75" s="276"/>
      <c r="V75" s="276" t="s">
        <v>168</v>
      </c>
      <c r="W75" s="276"/>
      <c r="X75" s="276"/>
      <c r="Y75" s="276"/>
      <c r="Z75" s="292"/>
      <c r="AA75" s="276" t="s">
        <v>168</v>
      </c>
      <c r="AB75" s="276" t="s">
        <v>168</v>
      </c>
      <c r="AC75" s="276" t="s">
        <v>168</v>
      </c>
      <c r="AD75" s="292"/>
      <c r="AE75" s="292"/>
      <c r="AF75" s="251"/>
      <c r="AG75" s="251"/>
      <c r="AH75" s="251"/>
      <c r="AI75" s="251"/>
      <c r="AJ75" s="251"/>
    </row>
    <row r="76" spans="2:36" ht="12.75">
      <c r="B76" s="259"/>
      <c r="C76" s="260"/>
      <c r="D76" s="254"/>
      <c r="E76" s="260"/>
      <c r="F76" s="308"/>
      <c r="G76" s="266"/>
      <c r="H76" s="260"/>
      <c r="I76" s="260"/>
      <c r="J76" s="260"/>
      <c r="K76" s="307"/>
      <c r="L76" s="267"/>
      <c r="M76" s="267"/>
      <c r="N76" s="267"/>
      <c r="O76" s="295"/>
      <c r="P76" s="295"/>
      <c r="Q76" s="295"/>
      <c r="R76" s="309"/>
      <c r="S76" s="267"/>
      <c r="T76" s="276" t="s">
        <v>168</v>
      </c>
      <c r="U76" s="268"/>
      <c r="V76" s="276" t="s">
        <v>168</v>
      </c>
      <c r="W76" s="276"/>
      <c r="X76" s="276"/>
      <c r="Y76" s="268"/>
      <c r="Z76" s="292"/>
      <c r="AA76" s="276" t="s">
        <v>168</v>
      </c>
      <c r="AB76" s="276" t="s">
        <v>168</v>
      </c>
      <c r="AC76" s="276" t="s">
        <v>168</v>
      </c>
      <c r="AD76" s="292"/>
      <c r="AE76" s="292"/>
      <c r="AF76" s="251"/>
      <c r="AG76" s="251"/>
      <c r="AH76" s="251"/>
      <c r="AI76" s="251"/>
      <c r="AJ76" s="251"/>
    </row>
    <row r="77" spans="2:36" ht="12.75">
      <c r="B77" s="259"/>
      <c r="C77" s="260"/>
      <c r="D77" s="254"/>
      <c r="E77" s="260"/>
      <c r="F77" s="310" t="s">
        <v>177</v>
      </c>
      <c r="G77" s="266">
        <v>1</v>
      </c>
      <c r="H77" s="260"/>
      <c r="I77" s="260"/>
      <c r="J77" s="260"/>
      <c r="K77" s="307"/>
      <c r="L77" s="267"/>
      <c r="M77" s="267"/>
      <c r="N77" s="267"/>
      <c r="O77" s="295"/>
      <c r="P77" s="295"/>
      <c r="Q77" s="295"/>
      <c r="R77" s="311" t="s">
        <v>177</v>
      </c>
      <c r="S77" s="267"/>
      <c r="T77" s="276">
        <v>20</v>
      </c>
      <c r="U77" s="268"/>
      <c r="V77" s="268" t="s">
        <v>167</v>
      </c>
      <c r="W77" s="268"/>
      <c r="X77" s="268"/>
      <c r="Y77" s="268"/>
      <c r="Z77" s="265"/>
      <c r="AA77" s="356" t="s">
        <v>168</v>
      </c>
      <c r="AB77" s="356" t="s">
        <v>168</v>
      </c>
      <c r="AC77" s="357">
        <v>1</v>
      </c>
      <c r="AD77" s="292"/>
      <c r="AE77" s="292"/>
      <c r="AF77" s="251"/>
      <c r="AG77" s="251"/>
      <c r="AH77" s="251"/>
      <c r="AI77" s="251"/>
      <c r="AJ77" s="251"/>
    </row>
    <row r="78" spans="2:36" ht="13.5" thickBot="1">
      <c r="B78" s="259"/>
      <c r="C78" s="260"/>
      <c r="D78" s="254"/>
      <c r="E78" s="260"/>
      <c r="F78" s="358" t="s">
        <v>178</v>
      </c>
      <c r="G78" s="312">
        <v>4</v>
      </c>
      <c r="H78" s="260"/>
      <c r="I78" s="260"/>
      <c r="J78" s="260"/>
      <c r="K78" s="307"/>
      <c r="L78" s="267"/>
      <c r="M78" s="267"/>
      <c r="N78" s="267"/>
      <c r="O78" s="256"/>
      <c r="P78" s="256"/>
      <c r="Q78" s="256"/>
      <c r="R78" s="359" t="s">
        <v>178</v>
      </c>
      <c r="S78" s="267"/>
      <c r="T78" s="313">
        <v>30</v>
      </c>
      <c r="U78" s="313"/>
      <c r="V78" s="314" t="s">
        <v>175</v>
      </c>
      <c r="W78" s="314"/>
      <c r="X78" s="314"/>
      <c r="Y78" s="314"/>
      <c r="Z78" s="315"/>
      <c r="AA78" s="314">
        <v>1</v>
      </c>
      <c r="AB78" s="314" t="s">
        <v>168</v>
      </c>
      <c r="AC78" s="313">
        <v>1</v>
      </c>
      <c r="AD78" s="292"/>
      <c r="AE78" s="292"/>
      <c r="AF78" s="251"/>
      <c r="AG78" s="251"/>
      <c r="AH78" s="251"/>
      <c r="AI78" s="251"/>
      <c r="AJ78" s="251"/>
    </row>
    <row r="79" spans="2:36" ht="12.75">
      <c r="B79" s="360"/>
      <c r="C79" s="361"/>
      <c r="D79" s="361"/>
      <c r="E79" s="361"/>
      <c r="F79" s="316"/>
      <c r="G79" s="362"/>
      <c r="H79" s="361"/>
      <c r="I79" s="361"/>
      <c r="J79" s="361"/>
      <c r="K79" s="249"/>
      <c r="L79" s="255"/>
      <c r="M79" s="255"/>
      <c r="N79" s="255"/>
      <c r="O79" s="255"/>
      <c r="P79" s="255"/>
      <c r="Q79" s="255"/>
      <c r="R79" s="353"/>
      <c r="S79" s="255"/>
      <c r="T79" s="363"/>
      <c r="U79" s="363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</row>
    <row r="80" spans="2:36" ht="12.75">
      <c r="B80" s="360"/>
      <c r="C80" s="361"/>
      <c r="D80" s="361"/>
      <c r="E80" s="361"/>
      <c r="F80" s="318" t="s">
        <v>179</v>
      </c>
      <c r="G80" s="364">
        <v>8</v>
      </c>
      <c r="H80" s="316"/>
      <c r="I80" s="316"/>
      <c r="J80" s="316"/>
      <c r="K80" s="249"/>
      <c r="L80" s="255"/>
      <c r="M80" s="255"/>
      <c r="N80" s="255"/>
      <c r="O80" s="255"/>
      <c r="P80" s="255"/>
      <c r="Q80" s="255"/>
      <c r="R80" s="246"/>
      <c r="S80" s="255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</row>
    <row r="81" spans="2:36" ht="12.75">
      <c r="B81" s="360"/>
      <c r="C81" s="361"/>
      <c r="D81" s="361"/>
      <c r="E81" s="361"/>
      <c r="F81" s="318"/>
      <c r="G81" s="319"/>
      <c r="H81" s="316"/>
      <c r="I81" s="316"/>
      <c r="J81" s="316"/>
      <c r="K81" s="320"/>
      <c r="L81" s="246"/>
      <c r="M81" s="246"/>
      <c r="N81" s="246"/>
      <c r="O81" s="246"/>
      <c r="P81" s="246"/>
      <c r="Q81" s="246"/>
      <c r="R81" s="246"/>
      <c r="S81" s="246"/>
      <c r="T81" s="255" t="s">
        <v>180</v>
      </c>
      <c r="U81" s="255"/>
      <c r="V81" s="365" t="s">
        <v>161</v>
      </c>
      <c r="W81" s="246"/>
      <c r="X81" s="246"/>
      <c r="Y81" s="246"/>
      <c r="Z81" s="255"/>
      <c r="AA81" s="255" t="s">
        <v>181</v>
      </c>
      <c r="AB81" s="255"/>
      <c r="AC81" s="365" t="s">
        <v>164</v>
      </c>
      <c r="AD81" s="246"/>
      <c r="AE81" s="246"/>
      <c r="AF81" s="255"/>
      <c r="AG81" s="255"/>
      <c r="AH81" s="255"/>
      <c r="AI81" s="255"/>
      <c r="AJ81" s="255"/>
    </row>
    <row r="82" spans="2:36" ht="12.75">
      <c r="B82" s="360"/>
      <c r="C82" s="361"/>
      <c r="D82" s="361"/>
      <c r="E82" s="361"/>
      <c r="F82" s="318" t="s">
        <v>182</v>
      </c>
      <c r="G82" s="366"/>
      <c r="H82" s="316"/>
      <c r="I82" s="316"/>
      <c r="J82" s="316"/>
      <c r="K82" s="249"/>
      <c r="L82" s="255"/>
      <c r="M82" s="255"/>
      <c r="N82" s="255"/>
      <c r="O82" s="255"/>
      <c r="P82" s="255"/>
      <c r="Q82" s="255"/>
      <c r="R82" s="255"/>
      <c r="S82" s="255"/>
      <c r="T82" s="255" t="s">
        <v>183</v>
      </c>
      <c r="U82" s="255"/>
      <c r="V82" s="365" t="s">
        <v>162</v>
      </c>
      <c r="W82" s="246"/>
      <c r="X82" s="246"/>
      <c r="Y82" s="246"/>
      <c r="Z82" s="255"/>
      <c r="AA82" s="255" t="s">
        <v>184</v>
      </c>
      <c r="AB82" s="255"/>
      <c r="AC82" s="365" t="s">
        <v>165</v>
      </c>
      <c r="AD82" s="246"/>
      <c r="AE82" s="246"/>
      <c r="AF82" s="255"/>
      <c r="AG82" s="255"/>
      <c r="AH82" s="255"/>
      <c r="AI82" s="255"/>
      <c r="AJ82" s="255"/>
    </row>
    <row r="83" spans="2:36" ht="12.75">
      <c r="B83" s="360"/>
      <c r="C83" s="361"/>
      <c r="D83" s="361"/>
      <c r="E83" s="361"/>
      <c r="F83" s="321"/>
      <c r="G83" s="244"/>
      <c r="H83" s="321"/>
      <c r="I83" s="321"/>
      <c r="J83" s="321"/>
      <c r="K83" s="249"/>
      <c r="L83" s="255"/>
      <c r="M83" s="255"/>
      <c r="N83" s="255"/>
      <c r="O83" s="255"/>
      <c r="P83" s="255"/>
      <c r="Q83" s="255"/>
      <c r="R83" s="255"/>
      <c r="S83" s="255"/>
      <c r="T83" s="255" t="s">
        <v>185</v>
      </c>
      <c r="U83" s="255"/>
      <c r="V83" s="365" t="s">
        <v>163</v>
      </c>
      <c r="W83" s="246"/>
      <c r="X83" s="246"/>
      <c r="Y83" s="246"/>
      <c r="Z83" s="322"/>
      <c r="AA83" s="246" t="s">
        <v>186</v>
      </c>
      <c r="AB83" s="255"/>
      <c r="AC83" s="365" t="s">
        <v>187</v>
      </c>
      <c r="AD83" s="246"/>
      <c r="AE83" s="246"/>
      <c r="AF83" s="255"/>
      <c r="AG83" s="255"/>
      <c r="AH83" s="255"/>
      <c r="AI83" s="255"/>
      <c r="AJ83" s="255"/>
    </row>
    <row r="84" spans="2:36" ht="12.75">
      <c r="B84" s="323"/>
      <c r="C84" s="321"/>
      <c r="D84" s="321"/>
      <c r="E84" s="260"/>
      <c r="F84" s="260"/>
      <c r="G84" s="244"/>
      <c r="H84" s="316"/>
      <c r="I84" s="316"/>
      <c r="J84" s="316"/>
      <c r="K84" s="249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46"/>
      <c r="W84" s="246"/>
      <c r="X84" s="246"/>
      <c r="Y84" s="246"/>
      <c r="Z84" s="255"/>
      <c r="AA84" s="246"/>
      <c r="AB84" s="255"/>
      <c r="AC84" s="255"/>
      <c r="AD84" s="255"/>
      <c r="AE84" s="255"/>
      <c r="AF84" s="255"/>
      <c r="AG84" s="255"/>
      <c r="AH84" s="255"/>
      <c r="AI84" s="255"/>
      <c r="AJ84" s="255"/>
    </row>
    <row r="85" spans="2:36" ht="12.75">
      <c r="B85" s="323"/>
      <c r="C85" s="318"/>
      <c r="D85" s="318"/>
      <c r="E85" s="260"/>
      <c r="F85" s="260"/>
      <c r="G85" s="324"/>
      <c r="H85" s="318"/>
      <c r="I85" s="318"/>
      <c r="J85" s="318"/>
      <c r="K85" s="249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476" t="s">
        <v>188</v>
      </c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6"/>
      <c r="AH85" s="246"/>
      <c r="AI85" s="246"/>
      <c r="AJ85" s="246"/>
    </row>
    <row r="86" spans="2:36" ht="13.5" thickBot="1">
      <c r="B86" s="325"/>
      <c r="C86" s="326"/>
      <c r="D86" s="326"/>
      <c r="E86" s="326"/>
      <c r="F86" s="326"/>
      <c r="G86" s="326"/>
      <c r="H86" s="326"/>
      <c r="I86" s="326"/>
      <c r="J86" s="326"/>
      <c r="K86" s="327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</row>
  </sheetData>
  <sheetProtection/>
  <mergeCells count="127">
    <mergeCell ref="V55:AF55"/>
    <mergeCell ref="V85:AG85"/>
    <mergeCell ref="O31:O34"/>
    <mergeCell ref="P31:P34"/>
    <mergeCell ref="R31:R34"/>
    <mergeCell ref="T31:Y38"/>
    <mergeCell ref="AA31:AF34"/>
    <mergeCell ref="F33:G35"/>
    <mergeCell ref="M35:R37"/>
    <mergeCell ref="AA35:AF37"/>
    <mergeCell ref="F36:G38"/>
    <mergeCell ref="AE26:AE29"/>
    <mergeCell ref="AF26:AF29"/>
    <mergeCell ref="AA26:AA29"/>
    <mergeCell ref="AB26:AB29"/>
    <mergeCell ref="AC26:AC29"/>
    <mergeCell ref="AD26:AD29"/>
    <mergeCell ref="D29:D30"/>
    <mergeCell ref="F30:G32"/>
    <mergeCell ref="H30:K32"/>
    <mergeCell ref="M30:R30"/>
    <mergeCell ref="T30:Y30"/>
    <mergeCell ref="AA30:AF30"/>
    <mergeCell ref="M31:M34"/>
    <mergeCell ref="N31:N34"/>
    <mergeCell ref="X26:X29"/>
    <mergeCell ref="Y26:Y29"/>
    <mergeCell ref="Q26:Q29"/>
    <mergeCell ref="R26:R29"/>
    <mergeCell ref="T26:T29"/>
    <mergeCell ref="U26:U29"/>
    <mergeCell ref="V26:V29"/>
    <mergeCell ref="W26:W29"/>
    <mergeCell ref="J26:J29"/>
    <mergeCell ref="K26:K29"/>
    <mergeCell ref="M26:M29"/>
    <mergeCell ref="N26:N29"/>
    <mergeCell ref="O26:O29"/>
    <mergeCell ref="P26:P29"/>
    <mergeCell ref="AF21:AF24"/>
    <mergeCell ref="F25:K25"/>
    <mergeCell ref="M25:R25"/>
    <mergeCell ref="T25:Y25"/>
    <mergeCell ref="AA25:AF25"/>
    <mergeCell ref="D26:D28"/>
    <mergeCell ref="F26:F29"/>
    <mergeCell ref="G26:G29"/>
    <mergeCell ref="H26:H29"/>
    <mergeCell ref="I26:I29"/>
    <mergeCell ref="Y21:Y24"/>
    <mergeCell ref="AA21:AA24"/>
    <mergeCell ref="AB21:AB24"/>
    <mergeCell ref="AC21:AC24"/>
    <mergeCell ref="AD21:AD24"/>
    <mergeCell ref="AE21:AE24"/>
    <mergeCell ref="R21:R24"/>
    <mergeCell ref="T21:T24"/>
    <mergeCell ref="U21:U24"/>
    <mergeCell ref="V21:V24"/>
    <mergeCell ref="W21:W24"/>
    <mergeCell ref="X21:X24"/>
    <mergeCell ref="K21:K24"/>
    <mergeCell ref="M21:M24"/>
    <mergeCell ref="N21:N24"/>
    <mergeCell ref="O21:O24"/>
    <mergeCell ref="P21:P24"/>
    <mergeCell ref="Q21:Q24"/>
    <mergeCell ref="F19:K20"/>
    <mergeCell ref="M19:R20"/>
    <mergeCell ref="T19:Y20"/>
    <mergeCell ref="AA19:AF20"/>
    <mergeCell ref="AH20:AJ29"/>
    <mergeCell ref="F21:F24"/>
    <mergeCell ref="G21:G24"/>
    <mergeCell ref="H21:H24"/>
    <mergeCell ref="I21:I24"/>
    <mergeCell ref="J21:J24"/>
    <mergeCell ref="AD15:AD18"/>
    <mergeCell ref="AE15:AE18"/>
    <mergeCell ref="AF15:AF18"/>
    <mergeCell ref="F16:K18"/>
    <mergeCell ref="T17:U18"/>
    <mergeCell ref="V17:Y18"/>
    <mergeCell ref="Q15:Q18"/>
    <mergeCell ref="R15:R18"/>
    <mergeCell ref="T15:Y16"/>
    <mergeCell ref="AA15:AA18"/>
    <mergeCell ref="AB15:AB18"/>
    <mergeCell ref="AC15:AC18"/>
    <mergeCell ref="AE10:AE13"/>
    <mergeCell ref="AF10:AF13"/>
    <mergeCell ref="M14:R14"/>
    <mergeCell ref="T14:Y14"/>
    <mergeCell ref="AA14:AF14"/>
    <mergeCell ref="Y10:Y13"/>
    <mergeCell ref="AA10:AA13"/>
    <mergeCell ref="AB10:AB13"/>
    <mergeCell ref="F15:K15"/>
    <mergeCell ref="M15:M18"/>
    <mergeCell ref="N15:N18"/>
    <mergeCell ref="O15:O18"/>
    <mergeCell ref="P15:P18"/>
    <mergeCell ref="X10:X13"/>
    <mergeCell ref="AC10:AC13"/>
    <mergeCell ref="AD10:AD13"/>
    <mergeCell ref="Q10:Q13"/>
    <mergeCell ref="R10:R13"/>
    <mergeCell ref="T10:T13"/>
    <mergeCell ref="U10:U13"/>
    <mergeCell ref="V10:V13"/>
    <mergeCell ref="W10:W13"/>
    <mergeCell ref="T8:Y9"/>
    <mergeCell ref="F10:G14"/>
    <mergeCell ref="H10:H14"/>
    <mergeCell ref="I10:I14"/>
    <mergeCell ref="J10:J14"/>
    <mergeCell ref="K10:K14"/>
    <mergeCell ref="M10:M13"/>
    <mergeCell ref="N10:N13"/>
    <mergeCell ref="O10:O13"/>
    <mergeCell ref="P10:P13"/>
    <mergeCell ref="B1:B4"/>
    <mergeCell ref="F6:K6"/>
    <mergeCell ref="M6:R6"/>
    <mergeCell ref="T6:Y6"/>
    <mergeCell ref="AA6:AF6"/>
    <mergeCell ref="AH6:A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7"/>
  <sheetViews>
    <sheetView zoomScale="90" zoomScaleNormal="90" zoomScalePageLayoutView="0" workbookViewId="0" topLeftCell="A1">
      <selection activeCell="D2" sqref="D2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8.2812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">
        <v>56</v>
      </c>
      <c r="F1" s="15"/>
      <c r="G1" s="16"/>
      <c r="H1" s="16"/>
    </row>
    <row r="2" spans="2:8" ht="15">
      <c r="B2" s="15"/>
      <c r="C2" s="12"/>
      <c r="D2" s="18">
        <v>41106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9" s="17" customFormat="1" ht="15">
      <c r="B6" s="2"/>
      <c r="C6" s="2"/>
      <c r="D6" s="23"/>
      <c r="E6" s="14"/>
      <c r="F6" s="2"/>
      <c r="G6" s="2"/>
      <c r="H6" s="24"/>
      <c r="I6" s="2"/>
    </row>
    <row r="8" spans="2:9" s="17" customFormat="1" ht="15">
      <c r="B8" s="21"/>
      <c r="C8" s="22"/>
      <c r="D8" s="23"/>
      <c r="E8" s="20"/>
      <c r="F8" s="20"/>
      <c r="G8" s="14"/>
      <c r="H8" s="24"/>
      <c r="I8" s="2"/>
    </row>
    <row r="9" spans="2:9" s="17" customFormat="1" ht="15">
      <c r="B9" s="21"/>
      <c r="C9" s="22"/>
      <c r="D9" s="23"/>
      <c r="E9" s="20"/>
      <c r="F9" s="20"/>
      <c r="G9" s="14"/>
      <c r="H9" s="24"/>
      <c r="I9" s="2"/>
    </row>
    <row r="10" spans="2:9" ht="15">
      <c r="B10" s="21"/>
      <c r="C10" s="22"/>
      <c r="D10" s="23" t="s">
        <v>55</v>
      </c>
      <c r="E10" s="20"/>
      <c r="F10" s="20"/>
      <c r="G10" s="14">
        <v>60</v>
      </c>
      <c r="H10" s="24">
        <v>0.4583333333333333</v>
      </c>
      <c r="I10" s="24"/>
    </row>
    <row r="11" spans="2:8" ht="15">
      <c r="B11" s="21"/>
      <c r="C11" s="22"/>
      <c r="D11" s="23"/>
      <c r="E11" s="20"/>
      <c r="F11" s="20"/>
      <c r="G11" s="14"/>
      <c r="H11" s="24">
        <f>H10+TIME(0,G10,0)</f>
        <v>0.5</v>
      </c>
    </row>
    <row r="12" ht="15">
      <c r="H12" s="24"/>
    </row>
    <row r="13" ht="15">
      <c r="D13" s="23"/>
    </row>
    <row r="20" spans="2:8" ht="15">
      <c r="B20" s="26"/>
      <c r="C20" s="22"/>
      <c r="D20" s="23"/>
      <c r="E20" s="20"/>
      <c r="F20" s="27"/>
      <c r="G20" s="14"/>
      <c r="H20" s="24"/>
    </row>
    <row r="22" spans="2:12" s="31" customFormat="1" ht="15">
      <c r="B22" s="26"/>
      <c r="C22" s="28"/>
      <c r="D22" s="23"/>
      <c r="E22" s="29"/>
      <c r="F22" s="27"/>
      <c r="G22" s="14"/>
      <c r="H22" s="30"/>
      <c r="J22" s="32"/>
      <c r="K22" s="32"/>
      <c r="L22" s="32"/>
    </row>
    <row r="23" spans="2:12" s="31" customFormat="1" ht="15">
      <c r="B23" s="26"/>
      <c r="C23" s="28"/>
      <c r="D23" s="23"/>
      <c r="E23" s="29"/>
      <c r="F23" s="27"/>
      <c r="G23" s="14"/>
      <c r="H23" s="30"/>
      <c r="J23" s="32"/>
      <c r="K23" s="32"/>
      <c r="L23" s="32"/>
    </row>
    <row r="24" spans="2:12" s="31" customFormat="1" ht="15">
      <c r="B24" s="26"/>
      <c r="C24" s="28"/>
      <c r="D24" s="23"/>
      <c r="E24" s="29"/>
      <c r="F24" s="27"/>
      <c r="G24" s="14"/>
      <c r="H24" s="30"/>
      <c r="J24" s="32"/>
      <c r="K24" s="32"/>
      <c r="L24" s="32"/>
    </row>
    <row r="25" spans="2:12" s="31" customFormat="1" ht="15">
      <c r="B25" s="26"/>
      <c r="C25" s="28"/>
      <c r="D25" s="23"/>
      <c r="E25" s="29"/>
      <c r="F25" s="27"/>
      <c r="G25" s="14"/>
      <c r="H25" s="30"/>
      <c r="J25" s="32"/>
      <c r="K25" s="32"/>
      <c r="L25" s="32"/>
    </row>
    <row r="26" spans="2:12" s="31" customFormat="1" ht="15">
      <c r="B26" s="26"/>
      <c r="C26" s="28"/>
      <c r="D26" s="23"/>
      <c r="E26" s="29"/>
      <c r="F26" s="27"/>
      <c r="G26" s="14"/>
      <c r="H26" s="30"/>
      <c r="J26" s="32"/>
      <c r="K26" s="32"/>
      <c r="L26" s="32"/>
    </row>
    <row r="27" ht="15">
      <c r="H2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zoomScale="80" zoomScaleNormal="80" zoomScalePageLayoutView="0" workbookViewId="0" topLeftCell="E13">
      <selection activeCell="H21" sqref="H21:H22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851562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7.25">
      <c r="B1" s="11"/>
      <c r="C1" s="12"/>
      <c r="D1" s="13" t="str">
        <f>Monday!D1</f>
        <v>AGENDA TG4n CMB MEETING</v>
      </c>
      <c r="F1" s="15"/>
      <c r="G1" s="16"/>
      <c r="H1" s="16"/>
    </row>
    <row r="2" spans="2:8" ht="15">
      <c r="B2" s="15"/>
      <c r="C2" s="12"/>
      <c r="D2" s="33">
        <f>Monday!D2+1</f>
        <v>41107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5">
      <c r="B4" s="21"/>
      <c r="C4" s="22"/>
      <c r="D4" s="23"/>
      <c r="E4" s="20" t="s">
        <v>22</v>
      </c>
      <c r="F4" s="20" t="s">
        <v>23</v>
      </c>
      <c r="G4" s="14" t="s">
        <v>24</v>
      </c>
      <c r="H4" s="24"/>
    </row>
    <row r="5" ht="15">
      <c r="I5" s="25"/>
    </row>
    <row r="6" spans="2:8" ht="15">
      <c r="B6" s="21">
        <v>1.1</v>
      </c>
      <c r="C6" s="22"/>
      <c r="D6" s="23" t="s">
        <v>44</v>
      </c>
      <c r="E6" s="20"/>
      <c r="F6" s="20" t="s">
        <v>25</v>
      </c>
      <c r="G6" s="14">
        <v>1</v>
      </c>
      <c r="H6" s="24">
        <v>0.5625</v>
      </c>
    </row>
    <row r="7" spans="2:8" ht="15">
      <c r="B7" s="21">
        <f>B6+0.1</f>
        <v>1.2000000000000002</v>
      </c>
      <c r="C7" s="22"/>
      <c r="D7" s="23" t="s">
        <v>26</v>
      </c>
      <c r="E7" s="20"/>
      <c r="F7" s="20"/>
      <c r="G7" s="14">
        <v>4</v>
      </c>
      <c r="H7" s="24">
        <f aca="true" t="shared" si="0" ref="H7:H13">H6+TIME(0,G6,0)</f>
        <v>0.5631944444444444</v>
      </c>
    </row>
    <row r="8" spans="2:8" ht="15">
      <c r="B8" s="21">
        <f>B7+0.1</f>
        <v>1.3000000000000003</v>
      </c>
      <c r="C8" s="22"/>
      <c r="D8" s="23" t="s">
        <v>43</v>
      </c>
      <c r="E8" s="20">
        <v>302</v>
      </c>
      <c r="F8" s="20" t="s">
        <v>46</v>
      </c>
      <c r="G8" s="14">
        <v>5</v>
      </c>
      <c r="H8" s="24">
        <f t="shared" si="0"/>
        <v>0.5659722222222222</v>
      </c>
    </row>
    <row r="9" spans="2:8" ht="15">
      <c r="B9" s="21">
        <f>B8+0.1</f>
        <v>1.4000000000000004</v>
      </c>
      <c r="C9" s="22"/>
      <c r="D9" s="23" t="s">
        <v>45</v>
      </c>
      <c r="E9" s="20">
        <v>356</v>
      </c>
      <c r="F9" s="20" t="s">
        <v>25</v>
      </c>
      <c r="G9" s="14">
        <v>10</v>
      </c>
      <c r="H9" s="24">
        <f t="shared" si="0"/>
        <v>0.5694444444444444</v>
      </c>
    </row>
    <row r="10" spans="2:8" ht="15">
      <c r="B10" s="21">
        <f>B9+0.1</f>
        <v>1.5000000000000004</v>
      </c>
      <c r="C10" s="22"/>
      <c r="D10" s="23" t="s">
        <v>192</v>
      </c>
      <c r="E10" s="20">
        <v>342</v>
      </c>
      <c r="F10" s="20" t="s">
        <v>193</v>
      </c>
      <c r="G10" s="14">
        <v>30</v>
      </c>
      <c r="H10" s="24">
        <f t="shared" si="0"/>
        <v>0.5763888888888888</v>
      </c>
    </row>
    <row r="11" spans="2:8" ht="15">
      <c r="B11" s="21">
        <f>B10+0.1</f>
        <v>1.6000000000000005</v>
      </c>
      <c r="C11" s="22"/>
      <c r="D11" s="23" t="s">
        <v>47</v>
      </c>
      <c r="E11" s="20">
        <v>307</v>
      </c>
      <c r="F11" s="20" t="s">
        <v>48</v>
      </c>
      <c r="G11" s="14">
        <v>40</v>
      </c>
      <c r="H11" s="24">
        <f t="shared" si="0"/>
        <v>0.5972222222222222</v>
      </c>
    </row>
    <row r="12" spans="4:8" ht="15">
      <c r="D12" s="23" t="s">
        <v>49</v>
      </c>
      <c r="E12" s="20">
        <v>310</v>
      </c>
      <c r="F12" s="20" t="s">
        <v>50</v>
      </c>
      <c r="G12" s="14">
        <v>30</v>
      </c>
      <c r="H12" s="24">
        <f t="shared" si="0"/>
        <v>0.625</v>
      </c>
    </row>
    <row r="13" ht="15">
      <c r="H13" s="24">
        <f t="shared" si="0"/>
        <v>0.6458333333333334</v>
      </c>
    </row>
    <row r="15" spans="2:8" ht="15">
      <c r="B15" s="21"/>
      <c r="C15" s="22"/>
      <c r="D15" s="23" t="s">
        <v>89</v>
      </c>
      <c r="E15" s="20"/>
      <c r="F15" s="20"/>
      <c r="G15" s="14">
        <v>30</v>
      </c>
      <c r="H15" s="24">
        <v>0.14583333333333334</v>
      </c>
    </row>
    <row r="16" spans="2:8" ht="15">
      <c r="B16" s="21"/>
      <c r="C16" s="22"/>
      <c r="D16" s="23"/>
      <c r="E16" s="20"/>
      <c r="F16" s="20"/>
      <c r="G16" s="14"/>
      <c r="H16" s="24"/>
    </row>
    <row r="17" spans="2:8" ht="15">
      <c r="B17" s="21">
        <v>2.1</v>
      </c>
      <c r="C17" s="22"/>
      <c r="D17" s="23" t="s">
        <v>44</v>
      </c>
      <c r="E17" s="20"/>
      <c r="F17" s="20" t="s">
        <v>25</v>
      </c>
      <c r="G17" s="14">
        <v>1</v>
      </c>
      <c r="H17" s="24">
        <v>0.6666666666666666</v>
      </c>
    </row>
    <row r="18" spans="2:8" ht="15">
      <c r="B18" s="21">
        <f>B17+0.1</f>
        <v>2.2</v>
      </c>
      <c r="C18" s="22"/>
      <c r="D18" s="23" t="s">
        <v>26</v>
      </c>
      <c r="E18" s="20"/>
      <c r="F18" s="20"/>
      <c r="G18" s="14">
        <v>4</v>
      </c>
      <c r="H18" s="24">
        <f>H17+TIME(0,G17,0)</f>
        <v>0.6673611111111111</v>
      </c>
    </row>
    <row r="19" spans="2:8" ht="15">
      <c r="B19" s="21">
        <f>B18+0.1</f>
        <v>2.3000000000000003</v>
      </c>
      <c r="C19" s="22"/>
      <c r="D19" s="23" t="s">
        <v>51</v>
      </c>
      <c r="E19" s="20">
        <v>316</v>
      </c>
      <c r="F19" s="20" t="s">
        <v>52</v>
      </c>
      <c r="G19" s="14">
        <v>20</v>
      </c>
      <c r="H19" s="24">
        <f>H18+TIME(0,G18,0)</f>
        <v>0.6701388888888888</v>
      </c>
    </row>
    <row r="20" spans="2:8" ht="15">
      <c r="B20" s="21">
        <f>B19+0.1</f>
        <v>2.4000000000000004</v>
      </c>
      <c r="C20" s="22"/>
      <c r="D20" s="23" t="s">
        <v>190</v>
      </c>
      <c r="E20" s="20">
        <v>339</v>
      </c>
      <c r="F20" s="20" t="s">
        <v>191</v>
      </c>
      <c r="G20" s="14">
        <v>40</v>
      </c>
      <c r="H20" s="24">
        <f>H19+TIME(0,G19,0)</f>
        <v>0.6840277777777777</v>
      </c>
    </row>
    <row r="21" spans="2:8" ht="15">
      <c r="B21" s="21">
        <f>B20+0.1</f>
        <v>2.5000000000000004</v>
      </c>
      <c r="C21" s="22"/>
      <c r="D21" s="23" t="s">
        <v>195</v>
      </c>
      <c r="E21" s="20" t="s">
        <v>196</v>
      </c>
      <c r="F21" s="20" t="s">
        <v>194</v>
      </c>
      <c r="G21" s="14">
        <v>40</v>
      </c>
      <c r="H21" s="24">
        <f>H20+TIME(0,G20,0)</f>
        <v>0.7118055555555555</v>
      </c>
    </row>
    <row r="22" ht="15">
      <c r="H22" s="24">
        <f>H21+TIME(0,G21,0)</f>
        <v>0.7395833333333333</v>
      </c>
    </row>
    <row r="26" spans="2:8" ht="15">
      <c r="B26" s="26"/>
      <c r="C26" s="22"/>
      <c r="D26" s="23"/>
      <c r="E26" s="20"/>
      <c r="F26" s="27"/>
      <c r="G26" s="14"/>
      <c r="H26" s="24"/>
    </row>
    <row r="28" spans="2:12" s="31" customFormat="1" ht="15">
      <c r="B28" s="26"/>
      <c r="C28" s="28"/>
      <c r="D28" s="23"/>
      <c r="E28" s="29"/>
      <c r="F28" s="27"/>
      <c r="G28" s="14"/>
      <c r="H28" s="30"/>
      <c r="J28" s="32"/>
      <c r="K28" s="32"/>
      <c r="L28" s="32"/>
    </row>
    <row r="29" spans="2:12" s="31" customFormat="1" ht="15">
      <c r="B29" s="26"/>
      <c r="C29" s="28"/>
      <c r="D29" s="23"/>
      <c r="E29" s="29"/>
      <c r="F29" s="27"/>
      <c r="G29" s="14"/>
      <c r="H29" s="30"/>
      <c r="J29" s="32"/>
      <c r="K29" s="32"/>
      <c r="L29" s="32"/>
    </row>
    <row r="30" spans="2:12" s="31" customFormat="1" ht="15">
      <c r="B30" s="26"/>
      <c r="C30" s="28"/>
      <c r="D30" s="23"/>
      <c r="E30" s="29"/>
      <c r="F30" s="27"/>
      <c r="G30" s="14"/>
      <c r="H30" s="30"/>
      <c r="J30" s="32"/>
      <c r="K30" s="32"/>
      <c r="L30" s="32"/>
    </row>
    <row r="31" spans="2:12" s="31" customFormat="1" ht="15">
      <c r="B31" s="26"/>
      <c r="C31" s="28"/>
      <c r="D31" s="23"/>
      <c r="E31" s="29"/>
      <c r="F31" s="27"/>
      <c r="G31" s="14"/>
      <c r="H31" s="30"/>
      <c r="J31" s="32"/>
      <c r="K31" s="32"/>
      <c r="L31" s="32"/>
    </row>
    <row r="32" spans="2:12" s="31" customFormat="1" ht="15">
      <c r="B32" s="26"/>
      <c r="C32" s="28"/>
      <c r="D32" s="23"/>
      <c r="E32" s="29"/>
      <c r="F32" s="27"/>
      <c r="G32" s="14"/>
      <c r="H32" s="30"/>
      <c r="J32" s="32"/>
      <c r="K32" s="32"/>
      <c r="L32" s="32"/>
    </row>
    <row r="33" ht="15">
      <c r="H33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5"/>
  <sheetViews>
    <sheetView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2.57421875" style="2" customWidth="1"/>
    <col min="2" max="2" width="5.421875" style="15" customWidth="1"/>
    <col min="3" max="3" width="2.7109375" style="39" customWidth="1"/>
    <col min="4" max="4" width="48.140625" style="40" customWidth="1"/>
    <col min="5" max="5" width="18.00390625" style="2" bestFit="1" customWidth="1"/>
    <col min="6" max="6" width="34.7109375" style="17" bestFit="1" customWidth="1"/>
    <col min="7" max="7" width="10.140625" style="14" bestFit="1" customWidth="1"/>
    <col min="8" max="8" width="21.28125" style="17" customWidth="1"/>
    <col min="9" max="9" width="7.28125" style="35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34" t="str">
        <f>Tuesday!D1</f>
        <v>AGENDA TG4n CMB MEETING</v>
      </c>
      <c r="F1" s="16"/>
      <c r="H1" s="16"/>
    </row>
    <row r="2" spans="3:8" ht="15">
      <c r="C2" s="12"/>
      <c r="D2" s="33">
        <f>Monday!D2+2</f>
        <v>41108</v>
      </c>
      <c r="F2" s="16"/>
      <c r="H2" s="16"/>
    </row>
    <row r="3" spans="3:8" ht="15">
      <c r="C3" s="12"/>
      <c r="D3" s="23"/>
      <c r="F3" s="16"/>
      <c r="H3" s="16"/>
    </row>
    <row r="4" spans="2:9" ht="15">
      <c r="B4" s="36"/>
      <c r="C4" s="22"/>
      <c r="D4" s="37"/>
      <c r="E4" s="19" t="s">
        <v>22</v>
      </c>
      <c r="F4" s="19" t="s">
        <v>23</v>
      </c>
      <c r="G4" s="20" t="s">
        <v>24</v>
      </c>
      <c r="H4" s="24"/>
      <c r="I4" s="2"/>
    </row>
    <row r="5" spans="2:9" ht="15">
      <c r="B5" s="21"/>
      <c r="C5" s="22"/>
      <c r="D5" s="23"/>
      <c r="E5" s="20"/>
      <c r="F5" s="20"/>
      <c r="H5" s="24"/>
      <c r="I5" s="24"/>
    </row>
    <row r="6" spans="4:8" ht="18">
      <c r="D6" s="38" t="s">
        <v>28</v>
      </c>
      <c r="F6" s="20"/>
      <c r="G6" s="14">
        <v>120</v>
      </c>
      <c r="H6" s="24">
        <v>0.4375</v>
      </c>
    </row>
    <row r="7" spans="4:8" ht="15">
      <c r="D7" s="23"/>
      <c r="E7" s="20"/>
      <c r="F7" s="20"/>
      <c r="H7" s="24">
        <f>H6+TIME(0,G6,0)</f>
        <v>0.5208333333333334</v>
      </c>
    </row>
    <row r="10" spans="4:8" ht="15">
      <c r="D10" s="23" t="s">
        <v>0</v>
      </c>
      <c r="F10" s="20"/>
      <c r="H10" s="24">
        <v>0.5208333333333334</v>
      </c>
    </row>
    <row r="14" spans="4:8" ht="33">
      <c r="D14" s="41" t="s">
        <v>1</v>
      </c>
      <c r="E14" s="42"/>
      <c r="F14" s="43"/>
      <c r="G14" s="44"/>
      <c r="H14" s="45">
        <v>0.7708333333333334</v>
      </c>
    </row>
    <row r="16" spans="2:3" ht="15">
      <c r="B16" s="21"/>
      <c r="C16" s="22"/>
    </row>
    <row r="17" spans="2:3" ht="15">
      <c r="B17" s="21"/>
      <c r="C17" s="22"/>
    </row>
    <row r="19" spans="4:8" ht="15">
      <c r="D19" s="23"/>
      <c r="E19" s="20"/>
      <c r="F19" s="20"/>
      <c r="H19" s="24"/>
    </row>
    <row r="20" spans="2:8" ht="15">
      <c r="B20" s="21"/>
      <c r="C20" s="22"/>
      <c r="D20" s="23"/>
      <c r="E20" s="20"/>
      <c r="F20" s="20"/>
      <c r="H20" s="24"/>
    </row>
    <row r="21" spans="2:8" ht="15">
      <c r="B21" s="2"/>
      <c r="C21" s="2"/>
      <c r="D21" s="23"/>
      <c r="E21" s="20"/>
      <c r="F21" s="20"/>
      <c r="H21" s="24"/>
    </row>
    <row r="22" spans="4:8" ht="15">
      <c r="D22" s="23"/>
      <c r="E22" s="20"/>
      <c r="F22" s="20"/>
      <c r="H22" s="24"/>
    </row>
    <row r="23" spans="4:8" ht="15">
      <c r="D23" s="23"/>
      <c r="E23" s="20"/>
      <c r="F23" s="20"/>
      <c r="H23" s="24"/>
    </row>
    <row r="24" spans="4:8" ht="15">
      <c r="D24" s="23"/>
      <c r="E24" s="20"/>
      <c r="F24" s="20"/>
      <c r="H24" s="24"/>
    </row>
    <row r="25" spans="4:8" ht="15">
      <c r="D25" s="23"/>
      <c r="E25" s="14"/>
      <c r="F25" s="2"/>
      <c r="G25" s="2"/>
      <c r="H25" s="24"/>
    </row>
    <row r="29" spans="2:3" ht="15">
      <c r="B29" s="21"/>
      <c r="C29" s="22"/>
    </row>
    <row r="30" spans="2:3" ht="15">
      <c r="B30" s="21"/>
      <c r="C30" s="22"/>
    </row>
    <row r="31" spans="2:3" ht="15">
      <c r="B31" s="21"/>
      <c r="C31" s="22"/>
    </row>
    <row r="32" spans="2:3" ht="15">
      <c r="B32" s="21"/>
      <c r="C32" s="22"/>
    </row>
    <row r="33" spans="2:3" ht="15">
      <c r="B33" s="21"/>
      <c r="C33" s="22"/>
    </row>
    <row r="34" spans="2:3" ht="15">
      <c r="B34" s="21"/>
      <c r="C34" s="22"/>
    </row>
    <row r="35" spans="2:3" ht="15">
      <c r="B35" s="2"/>
      <c r="C3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2.7109375" style="39" customWidth="1"/>
    <col min="2" max="2" width="7.140625" style="39" customWidth="1"/>
    <col min="3" max="3" width="2.57421875" style="39" customWidth="1"/>
    <col min="4" max="4" width="57.7109375" style="2" customWidth="1"/>
    <col min="5" max="5" width="10.57421875" style="17" customWidth="1"/>
    <col min="6" max="6" width="32.7109375" style="17" customWidth="1"/>
    <col min="7" max="7" width="8.57421875" style="14" customWidth="1"/>
    <col min="8" max="8" width="17.421875" style="17" customWidth="1"/>
    <col min="9" max="9" width="6.421875" style="35" customWidth="1"/>
    <col min="10" max="10" width="19.28125" style="2" customWidth="1"/>
    <col min="11" max="11" width="11.421875" style="2" bestFit="1" customWidth="1"/>
    <col min="12" max="12" width="15.57421875" style="2" bestFit="1" customWidth="1"/>
    <col min="13" max="16384" width="9.140625" style="2" customWidth="1"/>
  </cols>
  <sheetData>
    <row r="1" spans="1:8" ht="18">
      <c r="A1" s="12"/>
      <c r="B1" s="12"/>
      <c r="C1" s="12"/>
      <c r="D1" s="34" t="str">
        <f>Tuesday!D1</f>
        <v>AGENDA TG4n CMB MEETING</v>
      </c>
      <c r="E1" s="16"/>
      <c r="F1" s="16"/>
      <c r="H1" s="16"/>
    </row>
    <row r="2" spans="1:8" ht="15">
      <c r="A2" s="12"/>
      <c r="B2" s="12"/>
      <c r="C2" s="12"/>
      <c r="D2" s="33">
        <f>Monday!D2+3</f>
        <v>41109</v>
      </c>
      <c r="E2" s="16"/>
      <c r="F2" s="16"/>
      <c r="H2" s="16"/>
    </row>
    <row r="3" spans="1:8" ht="15">
      <c r="A3" s="12"/>
      <c r="B3" s="12"/>
      <c r="C3" s="12"/>
      <c r="D3" s="58"/>
      <c r="E3" s="16"/>
      <c r="F3" s="16"/>
      <c r="H3" s="16"/>
    </row>
    <row r="4" spans="1:9" ht="15">
      <c r="A4" s="2"/>
      <c r="I4" s="20"/>
    </row>
    <row r="5" spans="2:8" ht="15">
      <c r="B5" s="21">
        <v>3.1</v>
      </c>
      <c r="C5" s="22"/>
      <c r="D5" s="23" t="s">
        <v>44</v>
      </c>
      <c r="E5" s="20"/>
      <c r="F5" s="20" t="s">
        <v>25</v>
      </c>
      <c r="G5" s="14">
        <v>1</v>
      </c>
      <c r="H5" s="24">
        <v>0.3333333333333333</v>
      </c>
    </row>
    <row r="6" spans="2:8" ht="15">
      <c r="B6" s="21">
        <f>B5+0.1</f>
        <v>3.2</v>
      </c>
      <c r="C6" s="22"/>
      <c r="D6" s="23" t="s">
        <v>26</v>
      </c>
      <c r="E6" s="20"/>
      <c r="F6" s="20"/>
      <c r="G6" s="14">
        <v>4</v>
      </c>
      <c r="H6" s="24">
        <f aca="true" t="shared" si="0" ref="H6:H11">H5+TIME(0,G5,0)</f>
        <v>0.33402777777777776</v>
      </c>
    </row>
    <row r="7" spans="2:8" ht="15">
      <c r="B7" s="21">
        <f>B6+0.1</f>
        <v>3.3000000000000003</v>
      </c>
      <c r="C7" s="22"/>
      <c r="D7" s="23" t="s">
        <v>197</v>
      </c>
      <c r="E7" s="20"/>
      <c r="F7" s="20"/>
      <c r="G7" s="14">
        <v>45</v>
      </c>
      <c r="H7" s="24">
        <f t="shared" si="0"/>
        <v>0.3368055555555555</v>
      </c>
    </row>
    <row r="8" spans="2:8" ht="15">
      <c r="B8" s="21">
        <f>B7+0.1</f>
        <v>3.4000000000000004</v>
      </c>
      <c r="C8" s="22"/>
      <c r="D8" s="23" t="s">
        <v>198</v>
      </c>
      <c r="E8" s="20"/>
      <c r="F8" s="20"/>
      <c r="G8" s="14">
        <v>45</v>
      </c>
      <c r="H8" s="24">
        <f t="shared" si="0"/>
        <v>0.3680555555555555</v>
      </c>
    </row>
    <row r="9" spans="2:8" ht="15">
      <c r="B9" s="21">
        <f>B8+0.1</f>
        <v>3.5000000000000004</v>
      </c>
      <c r="C9" s="22"/>
      <c r="D9" s="23" t="s">
        <v>199</v>
      </c>
      <c r="E9" s="20"/>
      <c r="F9" s="20"/>
      <c r="H9" s="24">
        <f t="shared" si="0"/>
        <v>0.3993055555555555</v>
      </c>
    </row>
    <row r="10" spans="2:10" ht="15">
      <c r="B10" s="21">
        <f>B9+0.1</f>
        <v>3.6000000000000005</v>
      </c>
      <c r="C10" s="22"/>
      <c r="D10" s="23"/>
      <c r="E10" s="20"/>
      <c r="F10" s="20"/>
      <c r="H10" s="24">
        <f t="shared" si="0"/>
        <v>0.3993055555555555</v>
      </c>
      <c r="J10" s="64"/>
    </row>
    <row r="11" spans="2:10" ht="15">
      <c r="B11" s="2"/>
      <c r="C11" s="2"/>
      <c r="D11" s="23"/>
      <c r="E11" s="14"/>
      <c r="F11" s="2"/>
      <c r="G11" s="2"/>
      <c r="H11" s="24">
        <f t="shared" si="0"/>
        <v>0.3993055555555555</v>
      </c>
      <c r="J11" s="65"/>
    </row>
    <row r="13" spans="2:8" ht="15">
      <c r="B13" s="21"/>
      <c r="C13" s="22"/>
      <c r="D13" s="23" t="s">
        <v>89</v>
      </c>
      <c r="E13" s="20"/>
      <c r="F13" s="20"/>
      <c r="H13" s="24">
        <v>0.4166666666666667</v>
      </c>
    </row>
    <row r="15" spans="2:8" ht="15">
      <c r="B15" s="21">
        <v>4.1</v>
      </c>
      <c r="C15" s="22"/>
      <c r="D15" s="23" t="s">
        <v>44</v>
      </c>
      <c r="E15" s="20"/>
      <c r="F15" s="20" t="s">
        <v>25</v>
      </c>
      <c r="G15" s="14">
        <v>1</v>
      </c>
      <c r="H15" s="24">
        <v>0.4375</v>
      </c>
    </row>
    <row r="16" spans="2:8" ht="15">
      <c r="B16" s="21">
        <f>B15+0.1</f>
        <v>4.199999999999999</v>
      </c>
      <c r="C16" s="22"/>
      <c r="D16" s="23" t="s">
        <v>26</v>
      </c>
      <c r="E16" s="20"/>
      <c r="F16" s="20"/>
      <c r="G16" s="14">
        <v>4</v>
      </c>
      <c r="H16" s="24">
        <f aca="true" t="shared" si="1" ref="H16:H21">H15+TIME(0,G15,0)</f>
        <v>0.43819444444444444</v>
      </c>
    </row>
    <row r="17" spans="2:8" ht="15">
      <c r="B17" s="21">
        <f>B16+0.1</f>
        <v>4.299999999999999</v>
      </c>
      <c r="C17" s="22"/>
      <c r="D17" s="23" t="s">
        <v>27</v>
      </c>
      <c r="E17" s="20"/>
      <c r="F17" s="20"/>
      <c r="G17" s="14">
        <v>30</v>
      </c>
      <c r="H17" s="24">
        <f t="shared" si="1"/>
        <v>0.4409722222222222</v>
      </c>
    </row>
    <row r="18" spans="2:8" ht="15">
      <c r="B18" s="21">
        <f>B17+0.1</f>
        <v>4.399999999999999</v>
      </c>
      <c r="C18" s="22"/>
      <c r="D18" s="23"/>
      <c r="E18" s="20"/>
      <c r="F18" s="20"/>
      <c r="G18" s="14">
        <v>50</v>
      </c>
      <c r="H18" s="24">
        <f t="shared" si="1"/>
        <v>0.4618055555555555</v>
      </c>
    </row>
    <row r="19" spans="2:8" ht="15">
      <c r="B19" s="21"/>
      <c r="C19" s="22"/>
      <c r="D19" s="23"/>
      <c r="E19" s="20"/>
      <c r="F19" s="20"/>
      <c r="H19" s="24"/>
    </row>
    <row r="20" spans="2:8" ht="15">
      <c r="B20" s="21"/>
      <c r="C20" s="22"/>
      <c r="E20" s="20"/>
      <c r="F20" s="20"/>
      <c r="H20" s="24"/>
    </row>
    <row r="21" spans="2:8" ht="15">
      <c r="B21" s="2"/>
      <c r="C21" s="2"/>
      <c r="D21" s="23"/>
      <c r="E21" s="14"/>
      <c r="F21" s="2"/>
      <c r="G21" s="2"/>
      <c r="H21" s="24"/>
    </row>
    <row r="22" spans="4:8" ht="18">
      <c r="D22" s="59" t="s">
        <v>42</v>
      </c>
      <c r="E22" s="60"/>
      <c r="F22" s="60"/>
      <c r="G22" s="14">
        <v>120</v>
      </c>
      <c r="H22" s="30">
        <v>0.7708333333333334</v>
      </c>
    </row>
    <row r="23" spans="4:8" ht="15">
      <c r="D23" s="61"/>
      <c r="E23" s="62"/>
      <c r="F23" s="62"/>
      <c r="G23" s="63"/>
      <c r="H23" s="30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Art</cp:lastModifiedBy>
  <dcterms:created xsi:type="dcterms:W3CDTF">2010-12-20T16:57:34Z</dcterms:created>
  <dcterms:modified xsi:type="dcterms:W3CDTF">2012-07-19T18:18:45Z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