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5" yWindow="45" windowWidth="5550" windowHeight="4275" tabRatio="729" activeTab="3"/>
  </bookViews>
  <sheets>
    <sheet name="IEEE Cover" sheetId="1" r:id="rId1"/>
    <sheet name="Objectives" sheetId="2" r:id="rId2"/>
    <sheet name="Graphic" sheetId="3" r:id="rId3"/>
    <sheet name="Tuesday 1330 1800" sheetId="4" r:id="rId4"/>
    <sheet name="Wednesday 1330 1800" sheetId="5" r:id="rId5"/>
    <sheet name="Thursday 1330 1800" sheetId="6" r:id="rId6"/>
    <sheet name="Bylaws on Patents in Standards" sheetId="7" r:id="rId7"/>
    <sheet name="IEEE Guidelines for WG Meetings" sheetId="8" r:id="rId8"/>
    <sheet name="Declaration of Affiliation" sheetId="9" r:id="rId9"/>
    <sheet name="Sub-commitees" sheetId="10" r:id="rId10"/>
    <sheet name="Members List" sheetId="11" r:id="rId11"/>
    <sheet name="Teleconf schedule" sheetId="12" r:id="rId12"/>
    <sheet name="Freq. Bands" sheetId="13" r:id="rId13"/>
    <sheet name="References" sheetId="14" r:id="rId14"/>
    <sheet name="Channel Msrmts" sheetId="15" r:id="rId15"/>
    <sheet name="Timeline0701" sheetId="16" state="hidden" r:id="rId16"/>
    <sheet name="Timeline 080701" sheetId="17" state="hidden" r:id="rId17"/>
    <sheet name="Timeline 080101" sheetId="18" r:id="rId18"/>
    <sheet name="Timeline 090101" sheetId="19" r:id="rId19"/>
    <sheet name="Tech Editors" sheetId="20" r:id="rId20"/>
    <sheet name="Intent indications0809" sheetId="21" r:id="rId21"/>
    <sheet name="Intent indications0901" sheetId="22" r:id="rId22"/>
    <sheet name="Proposals 090504" sheetId="23" r:id="rId23"/>
    <sheet name="Lottery" sheetId="24" r:id="rId24"/>
    <sheet name="Eval Form" sheetId="25" r:id="rId25"/>
    <sheet name="Proposals 090514" sheetId="26" r:id="rId26"/>
    <sheet name="Eval Summary 090630" sheetId="27" r:id="rId27"/>
    <sheet name="Proposals as of 090702" sheetId="28" r:id="rId28"/>
    <sheet name="PHY MAC Teams as 0907" sheetId="29" r:id="rId29"/>
    <sheet name="PHY MAC Teams as 090921" sheetId="30" r:id="rId30"/>
    <sheet name="PHY MAC Teams as 090924" sheetId="31" r:id="rId31"/>
    <sheet name="Teams as 091119" sheetId="32" r:id="rId32"/>
    <sheet name="Teams as 100120" sheetId="33" r:id="rId33"/>
    <sheet name="Timeline 091120" sheetId="34" r:id="rId34"/>
    <sheet name="Timeline 100318" sheetId="35" r:id="rId35"/>
    <sheet name="Timeline 110119" sheetId="36" r:id="rId36"/>
    <sheet name="Timeline 110602" sheetId="37" r:id="rId37"/>
    <sheet name="Web Page Summary" sheetId="38" r:id="rId38"/>
  </sheets>
  <externalReferences>
    <externalReference r:id="rId41"/>
  </externalReferences>
  <definedNames>
    <definedName name="hour">#REF!</definedName>
    <definedName name="Hours">#REF!</definedName>
    <definedName name="Hr">#REF!</definedName>
    <definedName name="slots" localSheetId="17">'[1]Graphic'!$G$74</definedName>
    <definedName name="slots" localSheetId="18">'[1]Graphic'!$G$74</definedName>
    <definedName name="slots" localSheetId="33">'[1]Graphic'!$G$74</definedName>
    <definedName name="slots" localSheetId="34">'[1]Graphic'!$G$74</definedName>
    <definedName name="slots" localSheetId="35">'[1]Graphic'!$G$74</definedName>
    <definedName name="slots" localSheetId="36">'[1]Graphic'!$G$74</definedName>
    <definedName name="slots">#REF!</definedName>
  </definedNames>
  <calcPr fullCalcOnLoad="1"/>
</workbook>
</file>

<file path=xl/sharedStrings.xml><?xml version="1.0" encoding="utf-8"?>
<sst xmlns="http://schemas.openxmlformats.org/spreadsheetml/2006/main" count="2946" uniqueCount="1297">
  <si>
    <t>The graphic below describes the weekly session of the IEEE P802.15 WG in graphic format.</t>
  </si>
  <si>
    <t xml:space="preserve"> </t>
  </si>
  <si>
    <t xml:space="preserve">  </t>
  </si>
  <si>
    <t>SUNDAY</t>
  </si>
  <si>
    <t>MONDAY</t>
  </si>
  <si>
    <t>TUESDAY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</si>
  <si>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</si>
  <si>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</si>
  <si>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</si>
  <si>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</si>
  <si>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</si>
  <si>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</si>
  <si>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</si>
  <si>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</si>
  <si>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</si>
  <si>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</si>
  <si>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</si>
  <si>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</si>
  <si>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</si>
  <si>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</si>
  <si>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</si>
  <si>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</si>
  <si>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</si>
  <si>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</si>
  <si>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</si>
  <si>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</si>
  <si>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</si>
  <si>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</si>
  <si>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</si>
  <si>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</si>
  <si>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</si>
  <si>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</si>
  <si>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</si>
  <si>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</si>
  <si>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</si>
  <si>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</si>
  <si>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</si>
  <si>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</si>
  <si>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</si>
  <si>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</si>
  <si>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</si>
  <si>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</si>
  <si>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</si>
  <si>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</si>
  <si>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</si>
  <si>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</si>
  <si>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</si>
  <si>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WIRELESS LEADERSHIP MEETING</t>
  </si>
  <si>
    <t>WNG</t>
  </si>
  <si>
    <t>802.15Wireless Next Generation Standing Committee</t>
  </si>
  <si>
    <t>MEETING CALLED TO ORDER</t>
  </si>
  <si>
    <t>Social</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</si>
  <si>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</si>
  <si>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</si>
  <si>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</si>
  <si>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</si>
  <si>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</si>
  <si>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</si>
  <si>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</si>
  <si>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</si>
  <si>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RISER</t>
  </si>
  <si>
    <t>T MIC</t>
  </si>
  <si>
    <t>PROJ</t>
  </si>
  <si>
    <t>Advisory Committee</t>
  </si>
  <si>
    <t>B</t>
  </si>
  <si>
    <t>-</t>
  </si>
  <si>
    <t>C</t>
  </si>
  <si>
    <t>No Overhead Projectors Required</t>
  </si>
  <si>
    <t>minutes</t>
  </si>
  <si>
    <t>Speaker</t>
  </si>
  <si>
    <t>Art Astrin</t>
  </si>
  <si>
    <t>Huan-bang Li</t>
  </si>
  <si>
    <t>OBJECTIVES FOR THIS MEETING:</t>
  </si>
  <si>
    <t>802.15 WG Midweek</t>
  </si>
  <si>
    <t>802.15 WG Opening</t>
  </si>
  <si>
    <t>Kamya Yazdandoost</t>
  </si>
  <si>
    <t>Jay Bain</t>
  </si>
  <si>
    <t>Knud Erik Skouby</t>
  </si>
  <si>
    <t>BAN Applications</t>
  </si>
  <si>
    <t>Subcommittees</t>
  </si>
  <si>
    <t>Jean Schwoerer</t>
  </si>
  <si>
    <t>David Britz (AT&amp;T)</t>
  </si>
  <si>
    <t>BAN Channel Model</t>
  </si>
  <si>
    <t>BAN Regulatory</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</si>
  <si>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</si>
  <si>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</si>
  <si>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</si>
  <si>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</si>
  <si>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</si>
  <si>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</si>
  <si>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</si>
  <si>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</si>
  <si>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</si>
  <si>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</si>
  <si>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</si>
  <si>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Bin  Zhen</t>
  </si>
  <si>
    <t>802.15 Midweek Session</t>
  </si>
  <si>
    <t>ROLL CALL (Please register your presence)</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</si>
  <si>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</si>
  <si>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</si>
  <si>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</si>
  <si>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</si>
  <si>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</si>
  <si>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</si>
  <si>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</si>
  <si>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</si>
  <si>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</si>
  <si>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</si>
  <si>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</si>
  <si>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</si>
  <si>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</si>
  <si>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</si>
  <si>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</si>
  <si>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</si>
  <si>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</si>
  <si>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</si>
  <si>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</si>
  <si>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</si>
  <si>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</si>
  <si>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</si>
  <si>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</si>
  <si>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</si>
  <si>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</si>
  <si>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</si>
  <si>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</si>
  <si>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</si>
  <si>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</si>
  <si>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</si>
  <si>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</si>
  <si>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</si>
  <si>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</si>
  <si>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</si>
  <si>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</si>
  <si>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</si>
  <si>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</si>
  <si>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</si>
  <si>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</si>
  <si>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</si>
  <si>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</si>
  <si>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Park</t>
  </si>
  <si>
    <t>Yeong Min</t>
  </si>
  <si>
    <t>Jang</t>
  </si>
  <si>
    <t>Shubhranshu</t>
  </si>
  <si>
    <t>Singh</t>
  </si>
  <si>
    <t>Lee</t>
  </si>
  <si>
    <t>Daniel</t>
  </si>
  <si>
    <t>NICTA</t>
  </si>
  <si>
    <t>Tetsushi</t>
  </si>
  <si>
    <t>Ikegami</t>
  </si>
  <si>
    <t>Eun Tae</t>
  </si>
  <si>
    <t>Won</t>
  </si>
  <si>
    <t>Samsung</t>
  </si>
  <si>
    <t>Huan-bang</t>
  </si>
  <si>
    <t>Li</t>
  </si>
  <si>
    <t>NICT</t>
  </si>
  <si>
    <t>John</t>
  </si>
  <si>
    <t>Farserotu</t>
  </si>
  <si>
    <t>Yang Moon</t>
  </si>
  <si>
    <t>Yoon</t>
  </si>
  <si>
    <t>Kamya</t>
  </si>
  <si>
    <t>Yazdandoost</t>
  </si>
  <si>
    <t>Knud Erik</t>
  </si>
  <si>
    <t>Skouby</t>
  </si>
  <si>
    <t>David</t>
  </si>
  <si>
    <t>Britz</t>
  </si>
  <si>
    <t>AT&amp;T</t>
  </si>
  <si>
    <t>Dino</t>
  </si>
  <si>
    <t>Ozgur</t>
  </si>
  <si>
    <t>Oyman</t>
  </si>
  <si>
    <t>Kamran</t>
  </si>
  <si>
    <t>Sayrafian</t>
  </si>
  <si>
    <t>Art</t>
  </si>
  <si>
    <t>Astrin</t>
  </si>
  <si>
    <t>First Name</t>
  </si>
  <si>
    <t>Last Name</t>
  </si>
  <si>
    <t>Affiliation</t>
  </si>
  <si>
    <t>G-5</t>
  </si>
  <si>
    <t>G+9</t>
  </si>
  <si>
    <t>Philips</t>
  </si>
  <si>
    <t>NIST</t>
  </si>
  <si>
    <t>ETRI</t>
  </si>
  <si>
    <t>Ekbal</t>
  </si>
  <si>
    <t>Amal</t>
  </si>
  <si>
    <t>Qualcomm</t>
  </si>
  <si>
    <t>G-7</t>
  </si>
  <si>
    <t>KORPA</t>
  </si>
  <si>
    <t>AU</t>
  </si>
  <si>
    <t>G+10</t>
  </si>
  <si>
    <t>Ghobad</t>
  </si>
  <si>
    <t>Heidari</t>
  </si>
  <si>
    <t>Olympus</t>
  </si>
  <si>
    <t>NICT(Meiji Univ.)</t>
  </si>
  <si>
    <t>France</t>
  </si>
  <si>
    <t>Sung Hyup</t>
  </si>
  <si>
    <t>World band matrix</t>
  </si>
  <si>
    <t>Deliverables</t>
  </si>
  <si>
    <t>BAN Applications Matrix</t>
  </si>
  <si>
    <t>*</t>
  </si>
  <si>
    <t>&gt;</t>
  </si>
  <si>
    <t>^</t>
  </si>
  <si>
    <t>PST</t>
  </si>
  <si>
    <t>EST</t>
  </si>
  <si>
    <t>Miniutti</t>
  </si>
  <si>
    <t>Ichiro</t>
  </si>
  <si>
    <t>Fujitsu</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</si>
  <si>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</si>
  <si>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</si>
  <si>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</si>
  <si>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</si>
  <si>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</si>
  <si>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</si>
  <si>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</si>
  <si>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</si>
  <si>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</si>
  <si>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</si>
  <si>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</si>
  <si>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Sung Hyup Lee</t>
  </si>
  <si>
    <t>Astrin Radio</t>
  </si>
  <si>
    <t>CSEM</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</si>
  <si>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</si>
  <si>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</si>
  <si>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</si>
  <si>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</si>
  <si>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</si>
  <si>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</si>
  <si>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</si>
  <si>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</si>
  <si>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</si>
  <si>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</si>
  <si>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</si>
  <si>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</si>
  <si>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</si>
  <si>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TG6</t>
  </si>
  <si>
    <t>Task Group 15.4 MAC enhancements</t>
  </si>
  <si>
    <t>INTEREST GROUP-TERRAHERTZ</t>
  </si>
  <si>
    <t>Working Group/Joint MTGs</t>
  </si>
  <si>
    <t>TG4e - 15.4 MAC Enhancements</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</si>
  <si>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</si>
  <si>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</si>
  <si>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</si>
  <si>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</si>
  <si>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</si>
  <si>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</si>
  <si>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</si>
  <si>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</si>
  <si>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</si>
  <si>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</si>
  <si>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</si>
  <si>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</si>
  <si>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</si>
  <si>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</si>
  <si>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</si>
  <si>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</si>
  <si>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</si>
  <si>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SG Formed</t>
  </si>
  <si>
    <t>PAR &amp; 5C</t>
  </si>
  <si>
    <t>TG set up</t>
  </si>
  <si>
    <t>Lewis</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</si>
  <si>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</si>
  <si>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</si>
  <si>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</si>
  <si>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</si>
  <si>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</si>
  <si>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</si>
  <si>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</si>
  <si>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</si>
  <si>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</si>
  <si>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</si>
  <si>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</si>
  <si>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</si>
  <si>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</si>
  <si>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</si>
  <si>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</si>
  <si>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</si>
  <si>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</si>
  <si>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</si>
  <si>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</si>
  <si>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</si>
  <si>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</si>
  <si>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</si>
  <si>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</si>
  <si>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</si>
  <si>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</si>
  <si>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</si>
  <si>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</si>
  <si>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</si>
  <si>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</si>
  <si>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</si>
  <si>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</si>
  <si>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</si>
  <si>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</si>
  <si>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</si>
  <si>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</si>
  <si>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</si>
  <si>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</si>
  <si>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</si>
  <si>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</si>
  <si>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</si>
  <si>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</si>
  <si>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</si>
  <si>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</si>
  <si>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</si>
  <si>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</si>
  <si>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</si>
  <si>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</si>
  <si>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</si>
  <si>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</si>
  <si>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</si>
  <si>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</si>
  <si>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</si>
  <si>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</si>
  <si>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</si>
  <si>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</si>
  <si>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</si>
  <si>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</si>
  <si>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</si>
  <si>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</si>
  <si>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</si>
  <si>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</si>
  <si>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</si>
  <si>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</si>
  <si>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</si>
  <si>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</si>
  <si>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</si>
  <si>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</si>
  <si>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</si>
  <si>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</si>
  <si>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Bynam</t>
  </si>
  <si>
    <t>Patro</t>
  </si>
  <si>
    <t>Ranjeet Kumar</t>
  </si>
  <si>
    <t>Marco Hernandez</t>
  </si>
  <si>
    <t>Bandwidth</t>
  </si>
  <si>
    <t>Comments</t>
  </si>
  <si>
    <t>10 chan ea 300kHz, Freq agility</t>
  </si>
  <si>
    <t>Hear Proposals</t>
  </si>
  <si>
    <t>TRD (Technical Requirements Doc)</t>
  </si>
  <si>
    <t>SCD (Select Criteria Document)</t>
  </si>
  <si>
    <t>TG CFA (Call for Applications)</t>
  </si>
  <si>
    <t>CFI (Call for Intent)</t>
  </si>
  <si>
    <t>CFP (Call for Proposals)</t>
  </si>
  <si>
    <t>Technical editorial team in place</t>
  </si>
  <si>
    <t>EU only</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</si>
  <si>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</si>
  <si>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</si>
  <si>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</si>
  <si>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</si>
  <si>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</si>
  <si>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</si>
  <si>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</si>
  <si>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</si>
  <si>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</si>
  <si>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</si>
  <si>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</si>
  <si>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</si>
  <si>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</si>
  <si>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</si>
  <si>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</si>
  <si>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Vice Chair: Ranjeet Kumar Patro</t>
  </si>
  <si>
    <t>Bangalor</t>
  </si>
  <si>
    <t>G+2</t>
  </si>
  <si>
    <t>G-4</t>
  </si>
  <si>
    <t>Canberra</t>
  </si>
  <si>
    <t>Tokyo, Soul</t>
  </si>
  <si>
    <t>GMT</t>
  </si>
  <si>
    <t>G</t>
  </si>
  <si>
    <t>Call 1</t>
  </si>
  <si>
    <t>Call 2</t>
  </si>
  <si>
    <t>Jason</t>
  </si>
  <si>
    <t>Ellis</t>
  </si>
  <si>
    <t>Ranjeet Kumar Patro</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</si>
  <si>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</si>
  <si>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</si>
  <si>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</si>
  <si>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</si>
  <si>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</si>
  <si>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</si>
  <si>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</si>
  <si>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</si>
  <si>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</si>
  <si>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</si>
  <si>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</si>
  <si>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</si>
  <si>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</si>
  <si>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</si>
  <si>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</si>
  <si>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</si>
  <si>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</si>
  <si>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</si>
  <si>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</si>
  <si>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</si>
  <si>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</si>
  <si>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</si>
  <si>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</si>
  <si>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</si>
  <si>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</si>
  <si>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</si>
  <si>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Sung-Weon</t>
  </si>
  <si>
    <t>Kang</t>
  </si>
  <si>
    <t>Slots</t>
  </si>
  <si>
    <t>Tomaz</t>
  </si>
  <si>
    <t>Hitachi</t>
  </si>
  <si>
    <t>Dino Minutti</t>
  </si>
  <si>
    <t>Olivier Rousseaux</t>
  </si>
  <si>
    <t>Tatsuo Nakagawa</t>
  </si>
  <si>
    <t>IMEC NL</t>
  </si>
  <si>
    <t>John Farserotu</t>
  </si>
  <si>
    <t>Jaehwan Kim</t>
  </si>
  <si>
    <t>Jung-hwan Hwang</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</si>
  <si>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</si>
  <si>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</si>
  <si>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</si>
  <si>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</si>
  <si>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</si>
  <si>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</si>
  <si>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</si>
  <si>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</si>
  <si>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</si>
  <si>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</si>
  <si>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</si>
  <si>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</si>
  <si>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</si>
  <si>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</si>
  <si>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</si>
  <si>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</si>
  <si>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</si>
  <si>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</si>
  <si>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</si>
  <si>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Samsung Electronics</t>
  </si>
  <si>
    <t>Feng Shu</t>
  </si>
  <si>
    <t>Shinsuke Hara</t>
  </si>
  <si>
    <t>Jahng Sun Park</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</si>
  <si>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</si>
  <si>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</si>
  <si>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</si>
  <si>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</si>
  <si>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</si>
  <si>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</si>
  <si>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</si>
  <si>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</si>
  <si>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</si>
  <si>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</si>
  <si>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</si>
  <si>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</si>
  <si>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</si>
  <si>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</si>
  <si>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</si>
  <si>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</si>
  <si>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</si>
  <si>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</si>
  <si>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</si>
  <si>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</si>
  <si>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</si>
  <si>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</si>
  <si>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</si>
  <si>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</si>
  <si>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</si>
  <si>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</si>
  <si>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</si>
  <si>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</si>
  <si>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</si>
  <si>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</si>
  <si>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</si>
  <si>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</si>
  <si>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</si>
  <si>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</si>
  <si>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</si>
  <si>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</si>
  <si>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</si>
  <si>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</si>
  <si>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</si>
  <si>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</si>
  <si>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</si>
  <si>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</si>
  <si>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</si>
  <si>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</si>
  <si>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</si>
  <si>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</si>
  <si>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</si>
  <si>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</si>
  <si>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</si>
  <si>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</si>
  <si>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</si>
  <si>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</si>
  <si>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</si>
  <si>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</si>
  <si>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</si>
  <si>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</si>
  <si>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</si>
  <si>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</si>
  <si>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</si>
  <si>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</si>
  <si>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</si>
  <si>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</si>
  <si>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</si>
  <si>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</si>
  <si>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</si>
  <si>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</si>
  <si>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</si>
  <si>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</si>
  <si>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</si>
  <si>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</si>
  <si>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</si>
  <si>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</si>
  <si>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</si>
  <si>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</si>
  <si>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</si>
  <si>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</si>
  <si>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</si>
  <si>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</si>
  <si>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</si>
  <si>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</si>
  <si>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</si>
  <si>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</si>
  <si>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</si>
  <si>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</si>
  <si>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</si>
  <si>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</si>
  <si>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</si>
  <si>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</si>
  <si>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</si>
  <si>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</si>
  <si>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</si>
  <si>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</si>
  <si>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</si>
  <si>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</si>
  <si>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</si>
  <si>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Guang-Zhong Yang, Magdi Yacoub</t>
  </si>
  <si>
    <t>Stiff: The Curious Lives of Human Cadavers</t>
  </si>
  <si>
    <t>Jeremy</t>
  </si>
  <si>
    <t>Moss</t>
  </si>
  <si>
    <t xml:space="preserve">Arthur </t>
  </si>
  <si>
    <t xml:space="preserve">Sthanunathan </t>
  </si>
  <si>
    <t>Ramakrishnan</t>
  </si>
  <si>
    <t>Rob</t>
  </si>
  <si>
    <t>Davies</t>
  </si>
  <si>
    <t>15-06-0331-00-0ban-tutorial-body-area-networks.ppt</t>
  </si>
  <si>
    <t>15-06-0337-00-0ban-tutorial-body-area-networks-part2.pdf</t>
  </si>
  <si>
    <t>Tutorial BAN Part 2</t>
  </si>
  <si>
    <t>Tutorial BAN Part 1</t>
  </si>
  <si>
    <t xml:space="preserve">Charles </t>
  </si>
  <si>
    <t>Farlow</t>
  </si>
  <si>
    <t>Medtronic</t>
  </si>
  <si>
    <t>Edward</t>
  </si>
  <si>
    <t>Tiedemann</t>
  </si>
  <si>
    <t>Farooq</t>
  </si>
  <si>
    <t>Khan</t>
  </si>
  <si>
    <t>Srinath</t>
  </si>
  <si>
    <t>Hosur</t>
  </si>
  <si>
    <t>Changle</t>
  </si>
  <si>
    <t>CST</t>
  </si>
  <si>
    <t>US TX</t>
  </si>
  <si>
    <t>Anuj</t>
  </si>
  <si>
    <t>Batra</t>
  </si>
  <si>
    <t>Feng</t>
  </si>
  <si>
    <t>Shu</t>
  </si>
  <si>
    <t>Davenport</t>
  </si>
  <si>
    <t>GE Global Research</t>
  </si>
  <si>
    <t>Fanny</t>
  </si>
  <si>
    <t>Mlinarsky</t>
  </si>
  <si>
    <t>octoScope</t>
  </si>
  <si>
    <t>Ida</t>
  </si>
  <si>
    <t xml:space="preserve">John </t>
  </si>
  <si>
    <t>Faserotu</t>
  </si>
  <si>
    <t>TG4g SUN</t>
  </si>
  <si>
    <t>TG4f
RFID</t>
  </si>
  <si>
    <t>EC</t>
  </si>
  <si>
    <t>802  EXECUTIVE COMMITTEE</t>
  </si>
  <si>
    <t>TG4f RFID</t>
  </si>
  <si>
    <t>Task Group 4f-RFID</t>
  </si>
  <si>
    <t>Task Group 4g-SMART UTILITY NETWORKS</t>
  </si>
  <si>
    <t>HOURS PER 802.15 GROUP STATISTICS</t>
  </si>
  <si>
    <t>F MIC</t>
  </si>
  <si>
    <t>TG4f- RFID</t>
  </si>
  <si>
    <t>TG4g- SUN</t>
  </si>
  <si>
    <t xml:space="preserve">Optional Meeting Time Available </t>
  </si>
  <si>
    <t>Min Time Required for Attendance Credit</t>
  </si>
  <si>
    <t>Reuss</t>
  </si>
  <si>
    <t>Plantronics</t>
  </si>
  <si>
    <t>Sridhar</t>
  </si>
  <si>
    <t>Rajagopal</t>
  </si>
  <si>
    <t>Close CFP (Call for Proposals)</t>
  </si>
  <si>
    <t>v</t>
  </si>
  <si>
    <r>
      <t>James Spoto</t>
    </r>
    <r>
      <rPr>
        <sz val="11"/>
        <rFont val="Times New Roman"/>
        <family val="1"/>
      </rPr>
      <t xml:space="preserve"> </t>
    </r>
  </si>
  <si>
    <r>
      <t>Kairos Microsystems</t>
    </r>
    <r>
      <rPr>
        <sz val="11"/>
        <rFont val="Times New Roman"/>
        <family val="1"/>
      </rPr>
      <t xml:space="preserve"> </t>
    </r>
  </si>
  <si>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</si>
  <si>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Electromagnetic compatibility and Radio spectrum Matters (ERM) - Short Range Devices (SRD) - Ultra Low Power Medical Data Service Systems operating in the frequency range 401 MHz to 402 MHz and 405 MHz to 406 MHz - Part 1: Technical characteristics and test methods</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</si>
  <si>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</si>
  <si>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</si>
  <si>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</si>
  <si>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MICS    ETSI</t>
  </si>
  <si>
    <t xml:space="preserve">MEDS   ETSI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</si>
  <si>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</si>
  <si>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</si>
  <si>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</si>
  <si>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EN302537-1   (2008)</t>
  </si>
  <si>
    <t>EN 301839-1 V1.2.1  (2007)</t>
  </si>
  <si>
    <t>EN 301839-2 V1.2.1  (2007)</t>
  </si>
  <si>
    <t>MEDS ETSI EN302537-2  (2008)</t>
  </si>
  <si>
    <t>Olivier</t>
  </si>
  <si>
    <t>IMEC-NL</t>
  </si>
  <si>
    <t>Monique</t>
  </si>
  <si>
    <t>Brown</t>
  </si>
  <si>
    <t>Ranji</t>
  </si>
  <si>
    <t>Agarwal</t>
  </si>
  <si>
    <t>Body Sensor Networks By Guang-Zhong Yang, Magdi Yacoub. 2006, ISBN: 978-1-84628-272-0</t>
  </si>
  <si>
    <t>http://www.eit.lth.se/index.php?id=260&amp;uhpuid=scd.ajo&amp;hpuid=13#thesis</t>
  </si>
  <si>
    <t>Anders J. Johansson</t>
  </si>
  <si>
    <t>"The Indoor Radio Propagation Channel," Proceedings of the IEEE, Vol. 81, Issue 7, July 1993, pp. 943-968</t>
  </si>
  <si>
    <t>H. Hashemi</t>
  </si>
  <si>
    <t>"Mobile In-Home UHF Radio Propagation for Short-Range Devices," IEEE Antennas and Propagation Magazine, Vol. 41, No. 2, April 1999, pp. 37-40</t>
  </si>
  <si>
    <t>L.J.W. van Loon</t>
  </si>
  <si>
    <t>W.G. Scanlon et al.</t>
  </si>
  <si>
    <t>"Radiowave Propagation from a Tissue-Implanted Source at 418 MHz and 916.5 MHz," IEEE Transactions on Biomedical Engineering, Vol. 47, No. 4, April 2000, pp. 527-534</t>
  </si>
  <si>
    <t>A. Chandra et al.</t>
  </si>
  <si>
    <t>"Comparative Losses of Path Losses From Propagation Measurements at 450 MHz, 900 MHz, 1.35 GHz, and 1.89 GHz in the Corridors of a Multifloor Laboratory-cum-Office Building Vehicular Technology Conference, 1999, pp. 2272-2276</t>
  </si>
  <si>
    <t>"The Analysis and Research of the Radio Propagation Models in Multifloored Buildings, 3rd International Symposium on Electromagnetic Compatibility, 2002, 21-24 May 2002, pp. 331-334</t>
  </si>
  <si>
    <t>H. Jia et al.</t>
  </si>
  <si>
    <t>The ETSI Technical Report on the feasibility of 2.4 GHz implantable device communication is now available for free download from the ETSI site</t>
  </si>
  <si>
    <t>TR 102 655</t>
  </si>
  <si>
    <t>Antennas and Propagation for Body-centric Wireless Coomunications, pp. 241-270, ISBN 1-58053-493-7, Artech House, 2006</t>
  </si>
  <si>
    <r>
      <t>A. J. Johansson</t>
    </r>
    <r>
      <rPr>
        <sz val="9"/>
        <color indexed="8"/>
        <rFont val="Arial"/>
        <family val="2"/>
      </rPr>
      <t xml:space="preserve">, </t>
    </r>
    <r>
      <rPr>
        <sz val="9"/>
        <color indexed="18"/>
        <rFont val="Arial"/>
        <family val="2"/>
      </rPr>
      <t>A. Karlsson</t>
    </r>
    <r>
      <rPr>
        <sz val="9"/>
        <color indexed="8"/>
        <rFont val="Arial"/>
        <family val="2"/>
      </rPr>
      <t>, W. Scanlon, N. Evans, Y. Rahmat-Samii</t>
    </r>
  </si>
  <si>
    <t>Fred</t>
  </si>
  <si>
    <t>Martin</t>
  </si>
  <si>
    <t>MAC</t>
  </si>
  <si>
    <t>Baseline proposal selected  (selection/merge complete)</t>
  </si>
  <si>
    <t>Draft Work</t>
  </si>
  <si>
    <t>Draft Ready for 1st letter ballot</t>
  </si>
  <si>
    <t>1st letter ballot complete</t>
  </si>
  <si>
    <t xml:space="preserve">Resolution of comments, 1st recirc </t>
  </si>
  <si>
    <t>1st re-circulation complete</t>
  </si>
  <si>
    <t>Resolve comments, 2nd re-circ apprv</t>
  </si>
  <si>
    <t>2nd re-circulation complete</t>
  </si>
  <si>
    <t>resolve comments, 3rd re-circ apprv.</t>
  </si>
  <si>
    <t>3rd re-circulation complete</t>
  </si>
  <si>
    <t>resolve commnets, approv. Sponsor</t>
  </si>
  <si>
    <t>comments relolved</t>
  </si>
  <si>
    <t>re-circ sponsor bolot</t>
  </si>
  <si>
    <t>RecCom Approval</t>
  </si>
  <si>
    <t>Lunch</t>
  </si>
  <si>
    <t>Tsan-Wen Chen (NCTU, Taiwan)</t>
  </si>
  <si>
    <t>ShihHeng Cheng (NCTU, Taiwan)</t>
  </si>
  <si>
    <t>Cheolhyo Lee (ETRI)</t>
  </si>
  <si>
    <t>March</t>
  </si>
  <si>
    <t>*****</t>
  </si>
  <si>
    <t>KiBum Kwon</t>
  </si>
  <si>
    <t>Tomick</t>
  </si>
  <si>
    <t>Jim</t>
  </si>
  <si>
    <t>Shinsuke</t>
  </si>
  <si>
    <t>Hara</t>
  </si>
  <si>
    <t>Rules</t>
  </si>
  <si>
    <t xml:space="preserve"> - 4/28</t>
  </si>
  <si>
    <t>Sana</t>
  </si>
  <si>
    <t>Ullah</t>
  </si>
  <si>
    <t>Inha University</t>
  </si>
  <si>
    <t>M.A.</t>
  </si>
  <si>
    <t>Ameen</t>
  </si>
  <si>
    <t>15-09-0277-01-0006-csem-fm-uwb-proposal-presentation</t>
  </si>
  <si>
    <t>John F.M. Gerrits</t>
  </si>
  <si>
    <t>15-09-0330-00-0006-imec-uwb-phy-proposal-presentation</t>
  </si>
  <si>
    <t xml:space="preserve">Olivier Rousseaux </t>
  </si>
  <si>
    <t>IMEC</t>
  </si>
  <si>
    <t>15-09-0338-00-0006-imec-uwb-mac-proposal-presentation</t>
  </si>
  <si>
    <t>15-09-0339-00-0006-imec-narrowband-phy-proposal-presentation</t>
  </si>
  <si>
    <t>15-09-0341-00-0006-imec-narrowband-mac-proposal-presentation</t>
  </si>
  <si>
    <t>15-09-0318-00-0006-samsung-efc-phy-mac-proposal</t>
  </si>
  <si>
    <t>15-09-0321-00-0006-presentation-distributed-tdma-scheduling-for-sop</t>
  </si>
  <si>
    <t>15-09-0314-00-0006-samsung-mac-proposal-part-2-co-existence-network-management-security</t>
  </si>
  <si>
    <t>15-09-0315-00-0006-samsung-mac-proposal-part-1-a-power-efficient-mac-for-ban</t>
  </si>
  <si>
    <t>Ranjeet K. Patro</t>
  </si>
  <si>
    <t>15-09-0322-00-0006-etri-samsung-phy-proposal-presentation</t>
  </si>
  <si>
    <t>15-09-0352-00-0006-ultra-low-power-medical-ban-phy-proposal</t>
  </si>
  <si>
    <t>YNU</t>
  </si>
  <si>
    <t>15-09-0353-00-0006-ynu-phy-and-mac-design-for-wban-ieee-p802-15-6</t>
  </si>
  <si>
    <t>TI</t>
  </si>
  <si>
    <t>June Chul Roh</t>
  </si>
  <si>
    <t>15-09-0335-00-0006-texas-instruments-impulse-radio-uwb-physical-layer-proposal</t>
  </si>
  <si>
    <t>15-09-0343-00-0006-tensorcom-phy-proposal</t>
  </si>
  <si>
    <t>15-09-0311-00-0006-olympus-mac-proposal-for-ieee-802-5-6</t>
  </si>
  <si>
    <t>15-09-0345-00-0006-nicta-proposal</t>
  </si>
  <si>
    <t>Igor Dotlić</t>
  </si>
  <si>
    <t>15-09-0354-00-0006-nict-phy-solution-part-1-chirp-pulse-based-ir-uwb-physical-layer</t>
  </si>
  <si>
    <t>15-09-0346-00-0006-nict-s-mac-proposal</t>
  </si>
  <si>
    <t>15-09-0320-00-0006-nict-s-wideband-phy-proposal-part-2-ir-uwb</t>
  </si>
  <si>
    <t>15-09-0313-00-0006-nict-nb-phy-proposal-for-wban</t>
  </si>
  <si>
    <t>Meiji</t>
  </si>
  <si>
    <t>15-09-0355-00-0006-meiji-university-uwb-phy-proposal-for-ban</t>
  </si>
  <si>
    <t>MedWiN*</t>
  </si>
  <si>
    <t>15-09-0328-00-0006-medwin-physical-layer-proposal-presentation</t>
  </si>
  <si>
    <t>David Davenport</t>
  </si>
  <si>
    <t>15-09-0326-00-0006-medwin-mac-and-security-proposal-presentation-part-1-mac</t>
  </si>
  <si>
    <t>Omeni Okundu</t>
  </si>
  <si>
    <t>15-09-0325-00-0006-medwin-mac-and-security-proposal-presentation-part-2-security</t>
  </si>
  <si>
    <t>15-09-0317-01-0006-block-based-phy-and-packet-transmission-for-low-data-rate-in-body-wban</t>
  </si>
  <si>
    <t>15-09-0287-00-0006-fujitsu-partial-phy-mac-proposal-presentation</t>
  </si>
  <si>
    <t>15-09-0347-00-0006-hbc-mac-proposal-for-ieee-802-15-6</t>
  </si>
  <si>
    <t>15-09-0348-00-0006-etri-hbc-phy-proposal</t>
  </si>
  <si>
    <t>ETRI-CUNY</t>
  </si>
  <si>
    <t>Myung Lee</t>
  </si>
  <si>
    <t>15-09-0336-00-0006-ieee802-15-6-versatile-mac-proposal-for-wban</t>
  </si>
  <si>
    <t>CEA-FT-Thales</t>
  </si>
  <si>
    <t xml:space="preserve">Jean Schwoerer </t>
  </si>
  <si>
    <t>15-09-0324-00-0006-cea-ft-thales-ban-proposal</t>
  </si>
  <si>
    <t>Organization</t>
  </si>
  <si>
    <t>Presenter</t>
  </si>
  <si>
    <t>Proposal Presentation</t>
  </si>
  <si>
    <t>MedWiN</t>
  </si>
  <si>
    <t>MedWiN* = Merger of GE Healthcare, Philips, Texas Instruments and Toumaz</t>
  </si>
  <si>
    <t>Gang</t>
  </si>
  <si>
    <t>Ding</t>
  </si>
  <si>
    <t>Regulatory</t>
  </si>
  <si>
    <t xml:space="preserve">Raw PHY data rate (node to node) </t>
  </si>
  <si>
    <t>Transmission distance between two nodes</t>
  </si>
  <si>
    <t>Packet error rate (PER)</t>
  </si>
  <si>
    <t>Link budget</t>
  </si>
  <si>
    <t>Power emission level</t>
  </si>
  <si>
    <t>Interference and coexistence</t>
  </si>
  <si>
    <t>Security</t>
  </si>
  <si>
    <t>Quality of Service (QoS)</t>
  </si>
  <si>
    <t>Scalability</t>
  </si>
  <si>
    <t>MAC transparency</t>
  </si>
  <si>
    <t>Topology</t>
  </si>
  <si>
    <t>Bonus point</t>
  </si>
  <si>
    <t>Reliability</t>
  </si>
  <si>
    <t>Power Efficiency</t>
  </si>
  <si>
    <t>TG6 May 2009 Proposal Evaluation Form</t>
  </si>
  <si>
    <t xml:space="preserve">Name:__________________________________  </t>
  </si>
  <si>
    <t>Please use 0-9 as grading scale.</t>
  </si>
  <si>
    <t>Tu</t>
  </si>
  <si>
    <t>Th AM ok</t>
  </si>
  <si>
    <t>W</t>
  </si>
  <si>
    <t>Th</t>
  </si>
  <si>
    <t>KORPA-KETI</t>
  </si>
  <si>
    <t>Closing comments  and report</t>
  </si>
  <si>
    <t>Wong</t>
  </si>
  <si>
    <t>Toumaz</t>
  </si>
  <si>
    <t>Merge Proposals</t>
  </si>
  <si>
    <t>Rousselot</t>
  </si>
  <si>
    <t>Jin-Meng</t>
  </si>
  <si>
    <t>Ho</t>
  </si>
  <si>
    <t>x</t>
  </si>
  <si>
    <t>MedWin</t>
  </si>
  <si>
    <t>p</t>
  </si>
  <si>
    <t>Inha</t>
  </si>
  <si>
    <t>ETRI-Samsung</t>
  </si>
  <si>
    <t>Casuh</t>
  </si>
  <si>
    <t>Ashotush</t>
  </si>
  <si>
    <t>Bhatia</t>
  </si>
  <si>
    <t>PHY</t>
  </si>
  <si>
    <t>NB</t>
  </si>
  <si>
    <t>HBC</t>
  </si>
  <si>
    <t>Proposal #</t>
  </si>
  <si>
    <t>Proposal</t>
  </si>
  <si>
    <t>Link  budget</t>
  </si>
  <si>
    <t>Total</t>
  </si>
  <si>
    <t>Jean Schwoerer (CEA-FT-Thales)</t>
  </si>
  <si>
    <t>John F.M. Gerrits (CSEM)</t>
  </si>
  <si>
    <t>Hyung-il Park (ETRI)</t>
  </si>
  <si>
    <t>Jung-hwan Hwang  (ETRI)</t>
  </si>
  <si>
    <t>Myung Lee (ETRI-CUNY)</t>
  </si>
  <si>
    <t>Hind Munzer-Chebbo (Fujitsu)</t>
  </si>
  <si>
    <t>Olivier Rousseaux (IMEC)</t>
  </si>
  <si>
    <t>Guido Dolmans (IMEC UWB)</t>
  </si>
  <si>
    <t>Guido Dolmans (IMEC NB)</t>
  </si>
  <si>
    <t>YangMoon Yoon (KORPA)</t>
  </si>
  <si>
    <t>Omeni Okundu (MedWiN)</t>
  </si>
  <si>
    <t>David Davenport (MedWiN)</t>
  </si>
  <si>
    <t>Anuj Batra (MedWiN)</t>
  </si>
  <si>
    <t>Tetsushi Ikegami (Meiji Univ)</t>
  </si>
  <si>
    <t>Shinsuke Hara (NICT)</t>
  </si>
  <si>
    <t>Marco Hernandez (NICT UWB 2)</t>
  </si>
  <si>
    <t>Bin Zhen (NICT)</t>
  </si>
  <si>
    <t>Igor Dotlić (NICT)</t>
  </si>
  <si>
    <t>Dino Minutti (NICTA)</t>
  </si>
  <si>
    <t>Gang Ding (Olympus)</t>
  </si>
  <si>
    <t>Noh-Gyoung Kang (Samsung)</t>
  </si>
  <si>
    <t>Seung-Hoon Park (Samsung)</t>
  </si>
  <si>
    <t>Kiran Bynam  (Samsung)</t>
  </si>
  <si>
    <t>Eun Tae Won (Samsung)</t>
  </si>
  <si>
    <t>Ranjeet K. Patro (Samsung)</t>
  </si>
  <si>
    <t>Ismail Lakkis (Tensorcom)</t>
  </si>
  <si>
    <t>June Chul Roh (TI)</t>
  </si>
  <si>
    <t>Ryuji Kohno (YNU)</t>
  </si>
  <si>
    <t>Didier Sagan Zarlink)</t>
  </si>
  <si>
    <t>FM-UWB</t>
  </si>
  <si>
    <t>IMEC GD</t>
  </si>
  <si>
    <t>IMEC OR</t>
  </si>
  <si>
    <t>TI JCH</t>
  </si>
  <si>
    <t>277-07</t>
  </si>
  <si>
    <t>355-01</t>
  </si>
  <si>
    <t>179-02</t>
  </si>
  <si>
    <t>287-01</t>
  </si>
  <si>
    <t>318-02</t>
  </si>
  <si>
    <t>322-01</t>
  </si>
  <si>
    <t>324-02</t>
  </si>
  <si>
    <t>330-01</t>
  </si>
  <si>
    <t>335-02</t>
  </si>
  <si>
    <t>2360-2483</t>
  </si>
  <si>
    <t>339-01</t>
  </si>
  <si>
    <t>343-00</t>
  </si>
  <si>
    <t>348-01</t>
  </si>
  <si>
    <t>0-999</t>
  </si>
  <si>
    <t>352-01</t>
  </si>
  <si>
    <t>402-405</t>
  </si>
  <si>
    <t>367-01</t>
  </si>
  <si>
    <t>328-01</t>
  </si>
  <si>
    <t>313-02</t>
  </si>
  <si>
    <t>320-00</t>
  </si>
  <si>
    <t>CUNY ETRI</t>
  </si>
  <si>
    <t>336-02</t>
  </si>
  <si>
    <t>345-00</t>
  </si>
  <si>
    <t>138-02</t>
  </si>
  <si>
    <t>353-01</t>
  </si>
  <si>
    <t>Pulsed Chirp UWB</t>
  </si>
  <si>
    <t>Impulse Response UWB</t>
  </si>
  <si>
    <t>313-02, 320-00, 346-01</t>
  </si>
  <si>
    <t>No specific proposal</t>
  </si>
  <si>
    <t>Band</t>
  </si>
  <si>
    <t>Narrowband</t>
  </si>
  <si>
    <t>Proposal document number</t>
  </si>
  <si>
    <t>311-01</t>
  </si>
  <si>
    <t>270-310</t>
  </si>
  <si>
    <t>402 863 902 950 2360 2400</t>
  </si>
  <si>
    <t>402 433 600 608 868 915 950 1395 1427</t>
  </si>
  <si>
    <t>Doc #</t>
  </si>
  <si>
    <t>900 2360 2400</t>
  </si>
  <si>
    <t>WiseMAC</t>
  </si>
  <si>
    <t>388-00</t>
  </si>
  <si>
    <t>341-01</t>
  </si>
  <si>
    <t>wakeup receiver, priority-guaranteed</t>
  </si>
  <si>
    <t>dual duty cycling, flexible &amp; power efficient, enhanced slotted Aloha with QoS</t>
  </si>
  <si>
    <t>star topology, time partitioning,  beacon, channel migration, security</t>
  </si>
  <si>
    <t>325-02, 326-00</t>
  </si>
  <si>
    <t>325-02, 326-00, 328-01</t>
  </si>
  <si>
    <t>346-01</t>
  </si>
  <si>
    <t>superframe, TDMA based, non-beacon mode, MICS or wakeup</t>
  </si>
  <si>
    <t>SAR sensitive, positioning, hybrid ARQ, and FEC</t>
  </si>
  <si>
    <t>314-01, 315-01</t>
  </si>
  <si>
    <t>KETI KORPA</t>
  </si>
  <si>
    <t>317-03</t>
  </si>
  <si>
    <t>366-01, 367-01</t>
  </si>
  <si>
    <t>366-01</t>
  </si>
  <si>
    <t>Wakeup by Traffic Patterns and Radio, Security, Multiple PHYs, Bridging Function</t>
  </si>
  <si>
    <t>piconet co-existence, network management and security, poll based access and Single MAC concept</t>
  </si>
  <si>
    <t>Mod to IEEE802.15.4, CAP, Contention period DTP: TDMA period, QoS, Fast reservation, Emergency data transmit slot, reliability Priority</t>
  </si>
  <si>
    <t>ETRI CNU</t>
  </si>
  <si>
    <t>347-01</t>
  </si>
  <si>
    <t>Mac for HBC</t>
  </si>
  <si>
    <t xml:space="preserve">Fujitsu </t>
  </si>
  <si>
    <t xml:space="preserve">287-01 </t>
  </si>
  <si>
    <t xml:space="preserve">Signalling covering Emergency, reliability, congestion and stability and wake up concept </t>
  </si>
  <si>
    <t>Jaehwan</t>
  </si>
  <si>
    <t>Kim</t>
  </si>
  <si>
    <t>Callaway</t>
  </si>
  <si>
    <t>Sunrise MicroDevices</t>
  </si>
  <si>
    <t>Michael</t>
  </si>
  <si>
    <t>Sim</t>
  </si>
  <si>
    <t>Panasonic</t>
  </si>
  <si>
    <t>Salim</t>
  </si>
  <si>
    <t>Hanna</t>
  </si>
  <si>
    <t>Industrie Canada</t>
  </si>
  <si>
    <t>Yong-Jun</t>
  </si>
  <si>
    <t>Chung</t>
  </si>
  <si>
    <t>TTA</t>
  </si>
  <si>
    <t>Robert</t>
  </si>
  <si>
    <t>Moskowitz</t>
  </si>
  <si>
    <t>ICSA Labs</t>
  </si>
  <si>
    <t>Kohno</t>
  </si>
  <si>
    <t>Ryuji</t>
  </si>
  <si>
    <t>Gahng-Seop</t>
  </si>
  <si>
    <t>Ahn</t>
  </si>
  <si>
    <t>Jaesang</t>
  </si>
  <si>
    <t>Cha</t>
  </si>
  <si>
    <t>Leif</t>
  </si>
  <si>
    <t>Hanlen</t>
  </si>
  <si>
    <t>Samian</t>
  </si>
  <si>
    <t>Kaur</t>
  </si>
  <si>
    <t>Youngki</t>
  </si>
  <si>
    <t>Hiroyo</t>
  </si>
  <si>
    <t>Ogawa</t>
  </si>
  <si>
    <t>Tae Rim</t>
  </si>
  <si>
    <t>Naganori</t>
  </si>
  <si>
    <t>Shirakata</t>
  </si>
  <si>
    <t>Steven</t>
  </si>
  <si>
    <t>Thoen</t>
  </si>
  <si>
    <t>CCNY</t>
  </si>
  <si>
    <t>Ali</t>
  </si>
  <si>
    <t>Anjomshoaa</t>
  </si>
  <si>
    <t>SNUT</t>
  </si>
  <si>
    <t>Kookmin</t>
  </si>
  <si>
    <t>Interdigital</t>
  </si>
  <si>
    <t>Arib</t>
  </si>
  <si>
    <t>NXP</t>
  </si>
  <si>
    <t>Jérôme</t>
  </si>
  <si>
    <t>Takizawa</t>
  </si>
  <si>
    <t>Noh-Gyoung</t>
  </si>
  <si>
    <t>Didier</t>
  </si>
  <si>
    <t>Hind</t>
  </si>
  <si>
    <t>Igor</t>
  </si>
  <si>
    <t>Jung-hwan</t>
  </si>
  <si>
    <t>Sagan</t>
  </si>
  <si>
    <t>Dotlić</t>
  </si>
  <si>
    <t>Myung J.</t>
  </si>
  <si>
    <t>Omeni</t>
  </si>
  <si>
    <t>Okundu</t>
  </si>
  <si>
    <t>Dolmans</t>
  </si>
  <si>
    <t>Guido</t>
  </si>
  <si>
    <t>Rousseaux</t>
  </si>
  <si>
    <t xml:space="preserve">Park </t>
  </si>
  <si>
    <t>Jahng Sun</t>
  </si>
  <si>
    <t>Dries</t>
  </si>
  <si>
    <t>Neirynck</t>
  </si>
  <si>
    <t>Redfern</t>
  </si>
  <si>
    <t>Kenichi</t>
  </si>
  <si>
    <t>J</t>
  </si>
  <si>
    <t>Lampe</t>
  </si>
  <si>
    <t xml:space="preserve">Kairos Microsystems </t>
  </si>
  <si>
    <t xml:space="preserve">James </t>
  </si>
  <si>
    <t xml:space="preserve">Spoto </t>
  </si>
  <si>
    <t>Bain Consulting</t>
  </si>
  <si>
    <t>June Chul</t>
  </si>
  <si>
    <t>Roh</t>
  </si>
  <si>
    <t>CNU</t>
  </si>
  <si>
    <t>Youngmi</t>
  </si>
  <si>
    <t>Kwon</t>
  </si>
  <si>
    <t>Clint</t>
  </si>
  <si>
    <t>Chaplin</t>
  </si>
  <si>
    <t>Cheng</t>
  </si>
  <si>
    <t>NCTU</t>
  </si>
  <si>
    <t>Nancy</t>
  </si>
  <si>
    <t>Bravin</t>
  </si>
  <si>
    <t xml:space="preserve">Seung-Hoon </t>
  </si>
  <si>
    <t>Chihong</t>
  </si>
  <si>
    <t>Cho</t>
  </si>
  <si>
    <t>Bravin Enterprises</t>
  </si>
  <si>
    <t>Al</t>
  </si>
  <si>
    <t>Petrick</t>
  </si>
  <si>
    <t>Jones-Petrick and Associates</t>
  </si>
  <si>
    <t>Andrew</t>
  </si>
  <si>
    <t>Gowans</t>
  </si>
  <si>
    <t>OFCOM</t>
  </si>
  <si>
    <t>Molisch</t>
  </si>
  <si>
    <t>USC, Hughes</t>
  </si>
  <si>
    <t>Orange/France Telecom</t>
  </si>
  <si>
    <t>Email: __________________</t>
  </si>
  <si>
    <t>Does anyone indicate essential IP that needs to be noted?</t>
  </si>
  <si>
    <t>KETI, KORPA, (LG), Tensorcom, (Mitsubishi) narrowband-phy-and-mac-for-wban</t>
  </si>
  <si>
    <t>ETRI-Samsung HBC-phy-and-mac</t>
  </si>
  <si>
    <t>NICT-YNU-Meiji-UWB-phy-proposal</t>
  </si>
  <si>
    <t>Doc. #</t>
  </si>
  <si>
    <t>ALL, English</t>
  </si>
  <si>
    <t>Shin</t>
  </si>
  <si>
    <t>MAC All</t>
  </si>
  <si>
    <t>UWB PHY</t>
  </si>
  <si>
    <t>Xizhi</t>
  </si>
  <si>
    <t>An</t>
  </si>
  <si>
    <t>Laurent</t>
  </si>
  <si>
    <t>Ouvry</t>
  </si>
  <si>
    <t>Grace</t>
  </si>
  <si>
    <t>Sung</t>
  </si>
  <si>
    <t>Chebbo</t>
  </si>
  <si>
    <t>ShihHeng(Scott)</t>
  </si>
  <si>
    <t>Hiroshi</t>
  </si>
  <si>
    <t>Harada</t>
  </si>
  <si>
    <t>Kang-Sung</t>
  </si>
  <si>
    <t>Weon</t>
  </si>
  <si>
    <t>Taeyoung</t>
  </si>
  <si>
    <t>McLaughlin</t>
  </si>
  <si>
    <t>Andreas</t>
  </si>
  <si>
    <t>Hyung-Il</t>
  </si>
  <si>
    <t>Jahng-Sun</t>
  </si>
  <si>
    <t>Powell</t>
  </si>
  <si>
    <t>Benjamin</t>
  </si>
  <si>
    <t>Rolfe</t>
  </si>
  <si>
    <t>Rene</t>
  </si>
  <si>
    <t>Struik</t>
  </si>
  <si>
    <t>Larry</t>
  </si>
  <si>
    <t>Taylor</t>
  </si>
  <si>
    <t>Nick</t>
  </si>
  <si>
    <t>Timmons</t>
  </si>
  <si>
    <t>Sunil</t>
  </si>
  <si>
    <t>Vadgama</t>
  </si>
  <si>
    <t>AlanChiWai</t>
  </si>
  <si>
    <t>Kamya-Yekeh</t>
  </si>
  <si>
    <t>Kaoru</t>
  </si>
  <si>
    <t>Yokoo</t>
  </si>
  <si>
    <t>Betty</t>
  </si>
  <si>
    <t>Zhao</t>
  </si>
  <si>
    <t>Huawei</t>
  </si>
  <si>
    <t>DecaWave</t>
  </si>
  <si>
    <t>Intel</t>
  </si>
  <si>
    <t>Wen-Bin</t>
  </si>
  <si>
    <t>Yang</t>
  </si>
  <si>
    <t>Certicom</t>
  </si>
  <si>
    <t>Discrete Time</t>
  </si>
  <si>
    <t>LYIT</t>
  </si>
  <si>
    <t>BlindCreek</t>
  </si>
  <si>
    <t>Freescale - ex</t>
  </si>
  <si>
    <t>MAC, Security</t>
  </si>
  <si>
    <t>Jahng</t>
  </si>
  <si>
    <t>NB PHY</t>
  </si>
  <si>
    <t>Documentation Doc. #</t>
  </si>
  <si>
    <t>Presentation Doc #</t>
  </si>
  <si>
    <t>Narrowband PHY</t>
  </si>
  <si>
    <t>HBC PHY</t>
  </si>
  <si>
    <t>327-01</t>
  </si>
  <si>
    <t>325-02 Sec, 326-01</t>
  </si>
  <si>
    <t>344-02</t>
  </si>
  <si>
    <t>337-01</t>
  </si>
  <si>
    <t>Not yet</t>
  </si>
  <si>
    <t>Will provide later</t>
  </si>
  <si>
    <t>NICT, MedWin, Fujitsu</t>
  </si>
  <si>
    <t>346, 325 Sec, 326, 287,</t>
  </si>
  <si>
    <t>327-01, 286</t>
  </si>
  <si>
    <t>313, 328, 287</t>
  </si>
  <si>
    <t>276 pdf</t>
  </si>
  <si>
    <t>323 pdf</t>
  </si>
  <si>
    <t>329, 286 pdf</t>
  </si>
  <si>
    <t>344-02 pdf</t>
  </si>
  <si>
    <t>ETRI-Samsung HBC</t>
  </si>
  <si>
    <t>Tent Areas</t>
  </si>
  <si>
    <t>HBC PHY MAC</t>
  </si>
  <si>
    <t>KETI, KORPA, (LG), Tensorcom, (Mitsubishi)</t>
  </si>
  <si>
    <t>NICT-YNU-Meiji</t>
  </si>
  <si>
    <t>.doc</t>
  </si>
  <si>
    <t>√</t>
  </si>
  <si>
    <t>no</t>
  </si>
  <si>
    <t>pdf</t>
  </si>
  <si>
    <t>Agree content for Baseline Draft</t>
  </si>
  <si>
    <t xml:space="preserve">Seek EC approval for RevCom </t>
  </si>
  <si>
    <t>IMEC OR GD</t>
  </si>
  <si>
    <t>NICT-YNU-Meiji-TI-Philips-GE-Toumaz-Fujitsu-CEA-FT-Thales-Tensorcom-Olympus-(LG)(Mitsubishi)(NIST)</t>
  </si>
  <si>
    <t>Pres Doc #</t>
  </si>
  <si>
    <t>330-01 339-01</t>
  </si>
  <si>
    <t>331 340 332 342</t>
  </si>
  <si>
    <t>327-01, 329, 286</t>
  </si>
  <si>
    <t>Text Doc. #  .pdf</t>
  </si>
  <si>
    <t>Text Doc. #  .doc</t>
  </si>
  <si>
    <r>
      <t xml:space="preserve">287-01, 313-02, 318-02, 324-02, 325-02, 326-01, 327, 328-01,  335-02, 336-02, 346-01, 347-01,  353-1, 366-01, </t>
    </r>
    <r>
      <rPr>
        <b/>
        <sz val="12"/>
        <rFont val="Arial"/>
        <family val="2"/>
      </rPr>
      <t>538</t>
    </r>
  </si>
  <si>
    <r>
      <t>Complete comment resolution, 2</t>
    </r>
    <r>
      <rPr>
        <vertAlign val="superscript"/>
        <sz val="10"/>
        <color indexed="8"/>
        <rFont val="Arial"/>
        <family val="2"/>
      </rPr>
      <t>nd</t>
    </r>
    <r>
      <rPr>
        <sz val="10"/>
        <color indexed="8"/>
        <rFont val="Arial"/>
        <family val="2"/>
      </rPr>
      <t xml:space="preserve"> recirculation</t>
    </r>
  </si>
  <si>
    <r>
      <t>Comment  comment resolution, 1</t>
    </r>
    <r>
      <rPr>
        <vertAlign val="superscript"/>
        <sz val="10"/>
        <color indexed="8"/>
        <rFont val="Arial"/>
        <family val="2"/>
      </rPr>
      <t>st</t>
    </r>
    <r>
      <rPr>
        <sz val="10"/>
        <color indexed="8"/>
        <rFont val="Arial"/>
        <family val="2"/>
      </rPr>
      <t xml:space="preserve"> recirculation</t>
    </r>
  </si>
  <si>
    <t>Resolution of comments, 1st recirculation</t>
  </si>
  <si>
    <t>Resolve comments, 2nd recirculation, apprv</t>
  </si>
  <si>
    <t>Resolve comments, 3rd recirculation apprv.</t>
  </si>
  <si>
    <t>Draft Ready for 1st letter ballot 40days</t>
  </si>
  <si>
    <t>Comment resolution, prepare for sponsor ballot / Seek EC Approval for sponsor ballot cond appr 11/10</t>
  </si>
  <si>
    <t>Samsung-ETRI-CUNY-KETI-KORPA-Inha-CNU-CSEM</t>
  </si>
  <si>
    <t>277-07 314-01, 315-01, 322-01 179-02 367-01 548 573 689</t>
  </si>
  <si>
    <t>276 337-01, 344-02</t>
  </si>
  <si>
    <t>11/15 Leadership</t>
  </si>
  <si>
    <t>SMA</t>
  </si>
  <si>
    <t>Normative Text in (.doc format) Doc. #</t>
  </si>
  <si>
    <t>10-0049-02</t>
  </si>
  <si>
    <t>09-0332-00, 09-0342-01</t>
  </si>
  <si>
    <t>09-0331-00</t>
  </si>
  <si>
    <t>09-0340-01</t>
  </si>
  <si>
    <t>10-0045-01</t>
  </si>
  <si>
    <t>09-0329-00, 10-0010-01</t>
  </si>
  <si>
    <t>09-0327-01, 09-0814-02</t>
  </si>
  <si>
    <t>Rick</t>
  </si>
  <si>
    <t>WiBAN</t>
  </si>
  <si>
    <t>Samsung-ETRI-CUNY-KETI-KORPA-Inha-CNU-CSEM -IMEC-Zarlink</t>
  </si>
  <si>
    <t>10-0062-00, 09-0721-00, 09-0331-00</t>
  </si>
  <si>
    <r>
      <t>09-0337-01, 09-0344-03,</t>
    </r>
    <r>
      <rPr>
        <b/>
        <sz val="10"/>
        <color indexed="10"/>
        <rFont val="Arial"/>
        <family val="2"/>
      </rPr>
      <t xml:space="preserve"> </t>
    </r>
    <r>
      <rPr>
        <b/>
        <sz val="10"/>
        <rFont val="Arial"/>
        <family val="2"/>
      </rPr>
      <t>09-0332-00, 09-0342-01</t>
    </r>
  </si>
  <si>
    <t>NICT-YNU-Meiji-TI-Philips-GE-Toumaz-Fujitsu-CEA-FT-Thales-Tensorcom-Olympus-NICTA</t>
  </si>
  <si>
    <t>RP will check</t>
  </si>
  <si>
    <t>Standing Committee on WG Rules</t>
  </si>
  <si>
    <t>approval</t>
  </si>
  <si>
    <t>Recess</t>
  </si>
  <si>
    <t>Study Group on Personal Space Communication</t>
  </si>
  <si>
    <t>Task Group Body Area Networks</t>
  </si>
  <si>
    <t>P&amp;P</t>
  </si>
  <si>
    <t>Secretary:  Dr. Igor Dotlić</t>
  </si>
  <si>
    <t>IG THZ</t>
  </si>
  <si>
    <t>IG SRU</t>
  </si>
  <si>
    <t>Interest Group SRU</t>
  </si>
  <si>
    <t>Micro Systems Engineering, Inc.</t>
  </si>
  <si>
    <t>Paul</t>
  </si>
  <si>
    <t>Stadnik</t>
  </si>
  <si>
    <t>TG4k LECIM</t>
  </si>
  <si>
    <t>TG4j MBAN</t>
  </si>
  <si>
    <t>Tech Editors Meeting</t>
  </si>
  <si>
    <t>Comment  resolution, 2nd recirculation</t>
  </si>
  <si>
    <t>Comment  resolution, 3nd recirculation</t>
  </si>
  <si>
    <t>Sponsor ballot invite (30 days)</t>
  </si>
  <si>
    <t>Comment  resolution</t>
  </si>
  <si>
    <t>Submit for MEC (Manadatory Edit Cordination) review</t>
  </si>
  <si>
    <t>Prepare for sponsor ballot / Seek EC Approval for sponsor ballot</t>
  </si>
  <si>
    <t>Start sponsor ballot</t>
  </si>
  <si>
    <t>1st re-circulation Sponsor</t>
  </si>
  <si>
    <t>2nd re-circulation Sponsor</t>
  </si>
  <si>
    <t>1st re-circulation complete Letter Ballot 66 of draft d02</t>
  </si>
  <si>
    <t>1st re-circulation complete Letter Ballot 55 of draft d01</t>
  </si>
  <si>
    <t>TG4J MBANj</t>
  </si>
  <si>
    <t>C or B</t>
  </si>
  <si>
    <t>R0</t>
  </si>
  <si>
    <t>Dinner on your own</t>
  </si>
  <si>
    <t>Working Group Plenaries</t>
  </si>
  <si>
    <t>2nd re-circulation complete Letter Ballot 71 of draft d03</t>
  </si>
  <si>
    <t>3rd re-circulation complete Letter Ballot 76 of draft d04</t>
  </si>
  <si>
    <t>MAC Tech Editor: Jin-Meng Ho</t>
  </si>
  <si>
    <t>MAC Tech Editor: David Davenport</t>
  </si>
  <si>
    <t>MAC Tech Editor: Omeni Okundu</t>
  </si>
  <si>
    <t>Narrowband Tech Editor: Anuj Batra</t>
  </si>
  <si>
    <t>Ultrawideband Tech Editor: Marco Hernandez</t>
  </si>
  <si>
    <t>HBC Tech Editor: Seung-Hoon Park</t>
  </si>
  <si>
    <t>Mark</t>
  </si>
  <si>
    <t>Dawkins</t>
  </si>
  <si>
    <t>Coexistance Document Editor: Mark Dawkins</t>
  </si>
  <si>
    <t>Chair: Dr. Arthur Astrin</t>
  </si>
  <si>
    <t>Tech Editor: Daniel Lewis</t>
  </si>
  <si>
    <t>Review the results from the recirculation</t>
  </si>
  <si>
    <t>TG Review of Coexistence Assurance document</t>
  </si>
  <si>
    <t>TG motion to approve and request WG approve the formation of a Ballot Resolution Committee for the Sponsor Ballot</t>
  </si>
  <si>
    <t>TG motion to request WG to petition EC to release draft to Sponsor Ballot</t>
  </si>
  <si>
    <t>TG6 web page update</t>
  </si>
  <si>
    <t>15-09-0138-02-0006-combined-preliminary-proposal</t>
  </si>
  <si>
    <t>15-09-0179-04-0006-pssk-proposal-for-high-data-rate-in-body-wban-phy</t>
  </si>
  <si>
    <t>15-09-0142-02-0006-picocast-mac-protocol</t>
  </si>
  <si>
    <t>15-09-0145-01-0006-pattern-based-wban-system-with-bridging-mechanism</t>
  </si>
  <si>
    <t>Preliminary Proposals</t>
  </si>
  <si>
    <t>S.M. Ryu</t>
  </si>
  <si>
    <t>Sana Ullah</t>
  </si>
  <si>
    <t>Withdrawn</t>
  </si>
  <si>
    <t>STATUS</t>
  </si>
  <si>
    <t>Year</t>
  </si>
  <si>
    <t>Month</t>
  </si>
  <si>
    <t>Venue</t>
  </si>
  <si>
    <t>Agenda</t>
  </si>
  <si>
    <t>Closing Report</t>
  </si>
  <si>
    <t>Minutes</t>
  </si>
  <si>
    <t>Openning Message</t>
  </si>
  <si>
    <t>TG</t>
  </si>
  <si>
    <t>Jan</t>
  </si>
  <si>
    <t>Taipei</t>
  </si>
  <si>
    <t>15-08-0002</t>
  </si>
  <si>
    <t>15-08-0070</t>
  </si>
  <si>
    <t>15-08-0088</t>
  </si>
  <si>
    <t>15-08-0002</t>
  </si>
  <si>
    <t>Orlando</t>
  </si>
  <si>
    <t>15-08-0101</t>
  </si>
  <si>
    <t>15-08-0213</t>
  </si>
  <si>
    <t>15-08-0227</t>
  </si>
  <si>
    <t>15-08-0101</t>
  </si>
  <si>
    <t>May</t>
  </si>
  <si>
    <t>Jacksonville</t>
  </si>
  <si>
    <t>15-08-0234</t>
  </si>
  <si>
    <t>15-08-0366</t>
  </si>
  <si>
    <t>15-08-0393</t>
  </si>
  <si>
    <t>15-08-0279</t>
  </si>
  <si>
    <t>July</t>
  </si>
  <si>
    <t>Denver</t>
  </si>
  <si>
    <t>15-08-0460</t>
  </si>
  <si>
    <t>15-08-0535</t>
  </si>
  <si>
    <t>15-08-0557</t>
  </si>
  <si>
    <t>15-08-0461</t>
  </si>
  <si>
    <t>Sept</t>
  </si>
  <si>
    <t>Waikoloa</t>
  </si>
  <si>
    <t>15-08-0579</t>
  </si>
  <si>
    <t>15-08-0708</t>
  </si>
  <si>
    <t>15-08-0713</t>
  </si>
  <si>
    <t>15-08-0627</t>
  </si>
  <si>
    <t>Nov</t>
  </si>
  <si>
    <t>Dallas</t>
  </si>
  <si>
    <t>15-08-0719</t>
  </si>
  <si>
    <t>15-08-0743</t>
  </si>
  <si>
    <t>15-08-0851</t>
  </si>
  <si>
    <t>15-08-0757</t>
  </si>
  <si>
    <t>Los Angeles</t>
  </si>
  <si>
    <t>15-08-0864</t>
  </si>
  <si>
    <t>15-09-0087</t>
  </si>
  <si>
    <t>15-09-0092</t>
  </si>
  <si>
    <t>15-09-0009</t>
  </si>
  <si>
    <t>Vancouver</t>
  </si>
  <si>
    <t>15-09-0100</t>
  </si>
  <si>
    <t>15-09-0222</t>
  </si>
  <si>
    <t>15-09-0256</t>
  </si>
  <si>
    <t>15-09-0149</t>
  </si>
  <si>
    <t>Montreal</t>
  </si>
  <si>
    <t>15-09-0272</t>
  </si>
  <si>
    <t>15-09-0438</t>
  </si>
  <si>
    <t>15-09-0455</t>
  </si>
  <si>
    <t>15-09-0378</t>
  </si>
  <si>
    <t>San Francisco</t>
  </si>
  <si>
    <t>15-09-0469</t>
  </si>
  <si>
    <t>15-09-0576</t>
  </si>
  <si>
    <t>15-09-0585</t>
  </si>
  <si>
    <t>15-09-0519</t>
  </si>
  <si>
    <t>15-09-0606</t>
  </si>
  <si>
    <t>15-09-0691</t>
  </si>
  <si>
    <t>15-09-0710</t>
  </si>
  <si>
    <t>15-09-0639</t>
  </si>
  <si>
    <t>Atlanta</t>
  </si>
  <si>
    <t>15-09-0737</t>
  </si>
  <si>
    <t>15-09-0812</t>
  </si>
  <si>
    <t>15-09-0823</t>
  </si>
  <si>
    <t>15-09-0752</t>
  </si>
  <si>
    <t>15-10-0819</t>
  </si>
  <si>
    <t>15-10-0075</t>
  </si>
  <si>
    <t>15-10-0083</t>
  </si>
  <si>
    <t>15-10-0029</t>
  </si>
  <si>
    <t>15-10-0136</t>
  </si>
  <si>
    <t>15-10-0217</t>
  </si>
  <si>
    <t>15-10-0230</t>
  </si>
  <si>
    <t>15-10-0168</t>
  </si>
  <si>
    <t>LB55</t>
  </si>
  <si>
    <t>15-10-0492-13-0006-lb55-d01p802-15-6-sorted-comments.xls</t>
  </si>
  <si>
    <t>Beijing</t>
  </si>
  <si>
    <t>15-10-0227</t>
  </si>
  <si>
    <t>15-10-0368</t>
  </si>
  <si>
    <t>15-10-0369</t>
  </si>
  <si>
    <t>15-10-0302</t>
  </si>
  <si>
    <t>San Diego</t>
  </si>
  <si>
    <t>15-10-0396</t>
  </si>
  <si>
    <t>15-10-0617</t>
  </si>
  <si>
    <t>15-10-0623</t>
  </si>
  <si>
    <t>15-10-0536</t>
  </si>
  <si>
    <t>15-10-0646</t>
  </si>
  <si>
    <t>15-10-0787</t>
  </si>
  <si>
    <t>15-10-0811</t>
  </si>
  <si>
    <t>15-10-0701</t>
  </si>
  <si>
    <t>LB66</t>
  </si>
  <si>
    <t>15-11-0030-08-0006-lb66-d02p802-15-6-sorted-comments.xls</t>
  </si>
  <si>
    <t>15-10-0844</t>
  </si>
  <si>
    <t>15-10-0892</t>
  </si>
  <si>
    <t>15-10-0940</t>
  </si>
  <si>
    <t>15-10-0854</t>
  </si>
  <si>
    <t>15-11-0009</t>
  </si>
  <si>
    <t>15-11-0089</t>
  </si>
  <si>
    <t>15-11-0128</t>
  </si>
  <si>
    <t>15-11-0037</t>
  </si>
  <si>
    <t>Singapore</t>
  </si>
  <si>
    <t>15-11-0142</t>
  </si>
  <si>
    <t>15-11-0307</t>
  </si>
  <si>
    <t>15-11-0314</t>
  </si>
  <si>
    <t>15-11-0208</t>
  </si>
  <si>
    <t>LB71</t>
  </si>
  <si>
    <t>15-11-0363-05-0006-lb71-d03p802-15-6-comment-register.xls</t>
  </si>
  <si>
    <t>Palm Springs</t>
  </si>
  <si>
    <t>15-11-0349</t>
  </si>
  <si>
    <t>15-11-0432</t>
  </si>
  <si>
    <t>15-11-0437</t>
  </si>
  <si>
    <t>15-11-0366</t>
  </si>
  <si>
    <t>LB76</t>
  </si>
  <si>
    <t>15-11-0481-00-0006-lb76-p802-15-6-comment-register.xls</t>
  </si>
  <si>
    <t>LB79</t>
  </si>
  <si>
    <t>15-11-0480-00-0006-lb79-p802-15-6-comment-register.xls</t>
  </si>
  <si>
    <t>15-11-0452</t>
  </si>
  <si>
    <t>15-11-0551</t>
  </si>
  <si>
    <t>15-11-0556</t>
  </si>
  <si>
    <t>15-11-0487</t>
  </si>
  <si>
    <t>Okinawa</t>
  </si>
  <si>
    <t>Work on the 802.15.6 tutorial</t>
  </si>
  <si>
    <t>TG4m  4TV</t>
  </si>
  <si>
    <t>Task Group on a TVWS amendment for 15.4</t>
  </si>
  <si>
    <t>TG4m 4TV</t>
  </si>
  <si>
    <t>TG6 Opening</t>
  </si>
  <si>
    <t>TG6 Tutorial</t>
  </si>
  <si>
    <t>AM2</t>
  </si>
  <si>
    <t>USA</t>
  </si>
  <si>
    <t xml:space="preserve">SG PAC </t>
  </si>
  <si>
    <t>TGm 
4TV</t>
  </si>
  <si>
    <t>SG PAC</t>
  </si>
  <si>
    <t>PAC Study Group</t>
  </si>
  <si>
    <t>TG6 MEETING CALLED TO ORDER</t>
  </si>
  <si>
    <t>Approval of previous TG6 meeting minutes</t>
  </si>
  <si>
    <t>Tutorial</t>
  </si>
  <si>
    <t>Richard McPartland [richard.mcpartland@toumaz.com]</t>
  </si>
  <si>
    <t>Paul Stadnik</t>
  </si>
  <si>
    <t>76th IEEE 802.15 WPAN MEETING</t>
  </si>
  <si>
    <t>Hyatt Regency Riverfront, Jacksonville, Florida, USA</t>
  </si>
  <si>
    <t>January 15-19. 2012</t>
  </si>
  <si>
    <t>JOINT OPENING PLENARY</t>
  </si>
  <si>
    <t>SG4n
CMB</t>
  </si>
  <si>
    <t>TG9 KMP</t>
  </si>
  <si>
    <t>SG
PTC</t>
  </si>
  <si>
    <t>New Members Orientation</t>
  </si>
  <si>
    <t>Task Group on 15.4 Medical Band Amendment</t>
  </si>
  <si>
    <r>
      <t>Task Group-</t>
    </r>
    <r>
      <rPr>
        <b/>
        <sz val="7"/>
        <color indexed="20"/>
        <rFont val="Arial"/>
        <family val="2"/>
      </rPr>
      <t>LOW ENERGY CRITICAL INFRASTRUCTURE MONITORING</t>
    </r>
  </si>
  <si>
    <t>SG4n CMB</t>
  </si>
  <si>
    <t>Study Group for China Medical Band</t>
  </si>
  <si>
    <t>SG PTC</t>
  </si>
  <si>
    <t>Study Group for POSITIVE TRAIN CONTROL</t>
  </si>
  <si>
    <t>Task Group 9  -KEY MANAGEMENT PROTOCOL Interest Group</t>
  </si>
  <si>
    <t>Spectrum Resource Utilization Interest Group</t>
  </si>
  <si>
    <t>802.15 WNG</t>
  </si>
  <si>
    <t>Task Group 9 KMP</t>
  </si>
  <si>
    <t>PTC Study Group</t>
  </si>
  <si>
    <t xml:space="preserve">SG4n China Medical Band </t>
  </si>
  <si>
    <t>Room Size</t>
  </si>
  <si>
    <t>Floor Mic</t>
  </si>
  <si>
    <t>Room Type</t>
  </si>
  <si>
    <t>Projector</t>
  </si>
  <si>
    <t>Table Mic</t>
  </si>
  <si>
    <t>Raised Head Table</t>
  </si>
  <si>
    <t xml:space="preserve">March 2012 meeting planning, teleconferences, </t>
  </si>
  <si>
    <t>Review the progress and determine next steps</t>
  </si>
  <si>
    <t>Upgrade the TG6 web page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</si>
</sst>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 numFmtId="191" formatCode="_(* #,##0_);_(* \(#,##0\);_(* &quot;-&quot;??_);_(@_)"/>
    <numFmt numFmtId="192" formatCode="#,##0.0"/>
    <numFmt numFmtId="193" formatCode="[$-409]mmmmm\-yy;@"/>
    <numFmt numFmtId="194" formatCode="[$-409]mmmm\ d\,\ yyyy;@"/>
    <numFmt numFmtId="195" formatCode="[$-409]mmm\-yy;@"/>
    <numFmt numFmtId="196" formatCode="[$-409]h:mm\ AM/PM;@"/>
    <numFmt numFmtId="197" formatCode="_(* #,##0.0_);_(* \(#,##0.0\);_(* &quot;-&quot;??_);_(@_)"/>
  </numFmts>
  <fonts count="232">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sz val="9"/>
      <name val="Arial"/>
      <family val="2"/>
    </font>
    <font>
      <b/>
      <sz val="8"/>
      <color indexed="41"/>
      <name val="Arial"/>
      <family val="2"/>
    </font>
    <font>
      <sz val="11"/>
      <name val="Times New Roman"/>
      <family val="1"/>
    </font>
    <font>
      <sz val="9"/>
      <color indexed="8"/>
      <name val="Arial"/>
      <family val="2"/>
    </font>
    <font>
      <sz val="9"/>
      <color indexed="18"/>
      <name val="Arial"/>
      <family val="2"/>
    </font>
    <font>
      <sz val="10"/>
      <color indexed="8"/>
      <name val="Calibri"/>
      <family val="2"/>
    </font>
    <font>
      <b/>
      <sz val="11"/>
      <name val="Arial Narrow"/>
      <family val="2"/>
    </font>
    <font>
      <sz val="6"/>
      <name val="Arial"/>
      <family val="2"/>
    </font>
    <font>
      <b/>
      <sz val="10"/>
      <name val="Arial Narrow"/>
      <family val="2"/>
    </font>
    <font>
      <vertAlign val="superscript"/>
      <sz val="10"/>
      <color indexed="8"/>
      <name val="Arial"/>
      <family val="2"/>
    </font>
    <font>
      <sz val="10"/>
      <color indexed="8"/>
      <name val="Arial"/>
      <family val="2"/>
    </font>
    <font>
      <b/>
      <sz val="8"/>
      <color indexed="20"/>
      <name val="Arial"/>
      <family val="2"/>
    </font>
    <font>
      <b/>
      <sz val="8"/>
      <color indexed="18"/>
      <name val="Arial"/>
      <family val="2"/>
    </font>
    <font>
      <b/>
      <sz val="9"/>
      <color indexed="20"/>
      <name val="Arial"/>
      <family val="2"/>
    </font>
    <font>
      <b/>
      <sz val="36"/>
      <name val="Arial"/>
      <family val="2"/>
    </font>
    <font>
      <b/>
      <sz val="8"/>
      <color indexed="61"/>
      <name val="Arial"/>
      <family val="2"/>
    </font>
    <font>
      <b/>
      <sz val="8"/>
      <color indexed="50"/>
      <name val="Arial"/>
      <family val="2"/>
    </font>
    <font>
      <b/>
      <sz val="8"/>
      <color indexed="9"/>
      <name val="Arial"/>
      <family val="2"/>
    </font>
    <font>
      <b/>
      <u val="single"/>
      <sz val="10"/>
      <name val="Arial"/>
      <family val="2"/>
    </font>
    <font>
      <b/>
      <sz val="7"/>
      <color indexed="20"/>
      <name val="Arial"/>
      <family val="2"/>
    </font>
    <font>
      <b/>
      <sz val="18"/>
      <color indexed="8"/>
      <name val="Arial"/>
      <family val="2"/>
    </font>
    <font>
      <b/>
      <sz val="9"/>
      <color indexed="59"/>
      <name val="Arial"/>
      <family val="2"/>
    </font>
    <font>
      <b/>
      <sz val="8"/>
      <color indexed="44"/>
      <name val="Arial"/>
      <family val="2"/>
    </font>
    <font>
      <b/>
      <sz val="9"/>
      <color indexed="44"/>
      <name val="Arial"/>
      <family val="2"/>
    </font>
    <font>
      <b/>
      <sz val="10"/>
      <color indexed="48"/>
      <name val="Arial"/>
      <family val="2"/>
    </font>
    <font>
      <u val="single"/>
      <sz val="11"/>
      <color indexed="12"/>
      <name val="Calibri"/>
      <family val="2"/>
    </font>
    <font>
      <b/>
      <sz val="26"/>
      <name val="Arial"/>
      <family val="2"/>
    </font>
    <font>
      <b/>
      <sz val="9"/>
      <color indexed="54"/>
      <name val="Arial"/>
      <family val="2"/>
    </font>
    <font>
      <b/>
      <sz val="9"/>
      <color indexed="6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10"/>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8"/>
      <color indexed="63"/>
      <name val="Arial"/>
      <family val="2"/>
    </font>
    <font>
      <sz val="9"/>
      <color indexed="8"/>
      <name val="Calibri"/>
      <family val="2"/>
    </font>
    <font>
      <b/>
      <sz val="14"/>
      <color indexed="8"/>
      <name val="Calibri"/>
      <family val="2"/>
    </font>
    <font>
      <sz val="9"/>
      <name val="Calibri"/>
      <family val="2"/>
    </font>
    <font>
      <sz val="11"/>
      <name val="Calibri"/>
      <family val="2"/>
    </font>
    <font>
      <b/>
      <sz val="14"/>
      <name val="Calibri"/>
      <family val="2"/>
    </font>
    <font>
      <sz val="12"/>
      <color indexed="8"/>
      <name val="Calibri"/>
      <family val="2"/>
    </font>
    <font>
      <sz val="11"/>
      <color indexed="8"/>
      <name val="Arial"/>
      <family val="2"/>
    </font>
    <font>
      <b/>
      <sz val="11"/>
      <color indexed="10"/>
      <name val="Arial"/>
      <family val="2"/>
    </font>
    <font>
      <sz val="11"/>
      <color indexed="56"/>
      <name val="Arial"/>
      <family val="2"/>
    </font>
    <font>
      <b/>
      <sz val="11"/>
      <color indexed="56"/>
      <name val="Arial"/>
      <family val="2"/>
    </font>
    <font>
      <b/>
      <sz val="12"/>
      <color indexed="55"/>
      <name val="Arial"/>
      <family val="2"/>
    </font>
    <font>
      <b/>
      <sz val="12"/>
      <color indexed="8"/>
      <name val="Calibri"/>
      <family val="2"/>
    </font>
    <font>
      <b/>
      <sz val="22"/>
      <color indexed="10"/>
      <name val="Curlz MT"/>
      <family val="5"/>
    </font>
    <font>
      <b/>
      <sz val="26"/>
      <color indexed="10"/>
      <name val="Arial"/>
      <family val="2"/>
    </font>
    <font>
      <b/>
      <sz val="8"/>
      <color indexed="57"/>
      <name val="Arial"/>
      <family val="2"/>
    </font>
    <font>
      <b/>
      <sz val="9"/>
      <color indexed="57"/>
      <name val="Arial"/>
      <family val="2"/>
    </font>
    <font>
      <sz val="44"/>
      <color indexed="62"/>
      <name val="Times New Roman"/>
      <family val="0"/>
    </font>
    <font>
      <sz val="12"/>
      <color indexed="12"/>
      <name val="Arial"/>
      <family val="0"/>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
      <sz val="8"/>
      <color rgb="FF484848"/>
      <name val="Arial"/>
      <family val="2"/>
    </font>
    <font>
      <sz val="10"/>
      <color theme="1"/>
      <name val="Calibri"/>
      <family val="2"/>
    </font>
    <font>
      <sz val="9"/>
      <color theme="1"/>
      <name val="Calibri"/>
      <family val="2"/>
    </font>
    <font>
      <b/>
      <sz val="14"/>
      <color theme="1"/>
      <name val="Calibri"/>
      <family val="2"/>
    </font>
    <font>
      <sz val="12"/>
      <color theme="1"/>
      <name val="Calibri"/>
      <family val="2"/>
    </font>
    <font>
      <sz val="11"/>
      <color theme="1"/>
      <name val="Arial"/>
      <family val="2"/>
    </font>
    <font>
      <b/>
      <sz val="11"/>
      <color rgb="FFFF0000"/>
      <name val="Arial"/>
      <family val="2"/>
    </font>
    <font>
      <sz val="11"/>
      <color theme="3"/>
      <name val="Arial"/>
      <family val="2"/>
    </font>
    <font>
      <b/>
      <sz val="11"/>
      <color theme="3"/>
      <name val="Arial"/>
      <family val="2"/>
    </font>
    <font>
      <b/>
      <sz val="12"/>
      <color theme="0" tint="-0.3499799966812134"/>
      <name val="Arial"/>
      <family val="2"/>
    </font>
    <font>
      <b/>
      <sz val="12"/>
      <color rgb="FF000000"/>
      <name val="Calibri"/>
      <family val="2"/>
    </font>
    <font>
      <sz val="12"/>
      <color rgb="FF000000"/>
      <name val="Calibri"/>
      <family val="2"/>
    </font>
    <font>
      <b/>
      <sz val="22"/>
      <color rgb="FFFF0000"/>
      <name val="Curlz MT"/>
      <family val="5"/>
    </font>
    <font>
      <b/>
      <sz val="9"/>
      <color theme="3" tint="0.39998000860214233"/>
      <name val="Arial"/>
      <family val="2"/>
    </font>
    <font>
      <b/>
      <sz val="8"/>
      <color theme="3" tint="0.39998000860214233"/>
      <name val="Arial"/>
      <family val="2"/>
    </font>
    <font>
      <b/>
      <sz val="12"/>
      <color rgb="FF000000"/>
      <name val="Arial"/>
      <family val="2"/>
    </font>
    <font>
      <b/>
      <sz val="26"/>
      <color rgb="FFFF0000"/>
      <name val="Arial"/>
      <family val="2"/>
    </font>
    <font>
      <b/>
      <sz val="9"/>
      <color rgb="FFC00000"/>
      <name val="Arial"/>
      <family val="2"/>
    </font>
    <font>
      <b/>
      <sz val="9"/>
      <color rgb="FF33CC33"/>
      <name val="Arial"/>
      <family val="2"/>
    </font>
    <font>
      <b/>
      <sz val="8"/>
      <color rgb="FF33CC33"/>
      <name val="Arial"/>
      <family val="2"/>
    </font>
    <font>
      <b/>
      <sz val="9"/>
      <color rgb="FF800080"/>
      <name val="Arial"/>
      <family val="2"/>
    </font>
    <font>
      <b/>
      <sz val="8"/>
      <color rgb="FF800080"/>
      <name val="Arial"/>
      <family val="2"/>
    </font>
    <font>
      <b/>
      <sz val="8"/>
      <color rgb="FFC00000"/>
      <name val="Arial"/>
      <family val="2"/>
    </font>
    <font>
      <b/>
      <sz val="9"/>
      <color theme="1"/>
      <name val="Arial"/>
      <family val="2"/>
    </font>
    <font>
      <b/>
      <sz val="8"/>
      <color rgb="FFFF6600"/>
      <name val="Arial"/>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6699"/>
        <bgColor indexed="64"/>
      </patternFill>
    </fill>
    <fill>
      <patternFill patternType="solid">
        <fgColor rgb="FF92D05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23"/>
        <bgColor indexed="64"/>
      </patternFill>
    </fill>
    <fill>
      <patternFill patternType="gray0625">
        <bgColor indexed="55"/>
      </patternFill>
    </fill>
    <fill>
      <patternFill patternType="solid">
        <fgColor theme="3" tint="0.5999900102615356"/>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
      <patternFill patternType="solid">
        <fgColor indexed="42"/>
        <bgColor indexed="64"/>
      </patternFill>
    </fill>
    <fill>
      <patternFill patternType="solid">
        <fgColor rgb="FFCCFFFF"/>
        <bgColor indexed="64"/>
      </patternFill>
    </fill>
    <fill>
      <patternFill patternType="solid">
        <fgColor indexed="12"/>
        <bgColor indexed="64"/>
      </patternFill>
    </fill>
    <fill>
      <patternFill patternType="solid">
        <fgColor indexed="65"/>
        <bgColor indexed="64"/>
      </patternFill>
    </fill>
    <fill>
      <patternFill patternType="solid">
        <fgColor indexed="61"/>
        <bgColor indexed="64"/>
      </patternFill>
    </fill>
    <fill>
      <patternFill patternType="solid">
        <fgColor indexed="46"/>
        <bgColor indexed="64"/>
      </patternFill>
    </fill>
    <fill>
      <patternFill patternType="solid">
        <fgColor indexed="27"/>
        <bgColor indexed="64"/>
      </patternFill>
    </fill>
    <fill>
      <patternFill patternType="solid">
        <fgColor rgb="FF00B0F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thin"/>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thin">
        <color indexed="8"/>
      </left>
      <right style="thin">
        <color indexed="8"/>
      </right>
      <top style="thin">
        <color indexed="8"/>
      </top>
      <bottom style="thin">
        <color indexed="8"/>
      </bottom>
    </border>
    <border>
      <left style="medium"/>
      <right/>
      <top/>
      <bottom style="thin"/>
    </border>
    <border>
      <left style="medium"/>
      <right/>
      <top style="thin"/>
      <bottom style="thin"/>
    </border>
    <border>
      <left style="thin"/>
      <right/>
      <top style="medium"/>
      <bottom/>
    </border>
    <border>
      <left style="medium"/>
      <right style="medium"/>
      <top style="thin"/>
      <bottom/>
    </border>
    <border>
      <left style="thin"/>
      <right style="thin"/>
      <top/>
      <bottom style="thin"/>
    </border>
    <border>
      <left style="thin"/>
      <right/>
      <top/>
      <bottom style="medium"/>
    </border>
    <border>
      <left style="medium"/>
      <right style="thin"/>
      <top style="thin"/>
      <bottom/>
    </border>
    <border>
      <left style="medium"/>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9" fillId="2" borderId="0" applyNumberFormat="0" applyBorder="0" applyAlignment="0" applyProtection="0"/>
    <xf numFmtId="0" fontId="169" fillId="3" borderId="0" applyNumberFormat="0" applyBorder="0" applyAlignment="0" applyProtection="0"/>
    <xf numFmtId="0" fontId="169" fillId="4" borderId="0" applyNumberFormat="0" applyBorder="0" applyAlignment="0" applyProtection="0"/>
    <xf numFmtId="0" fontId="169" fillId="5" borderId="0" applyNumberFormat="0" applyBorder="0" applyAlignment="0" applyProtection="0"/>
    <xf numFmtId="0" fontId="169" fillId="6" borderId="0" applyNumberFormat="0" applyBorder="0" applyAlignment="0" applyProtection="0"/>
    <xf numFmtId="0" fontId="169" fillId="7" borderId="0" applyNumberFormat="0" applyBorder="0" applyAlignment="0" applyProtection="0"/>
    <xf numFmtId="0" fontId="169" fillId="8" borderId="0" applyNumberFormat="0" applyBorder="0" applyAlignment="0" applyProtection="0"/>
    <xf numFmtId="0" fontId="169" fillId="9" borderId="0" applyNumberFormat="0" applyBorder="0" applyAlignment="0" applyProtection="0"/>
    <xf numFmtId="0" fontId="169" fillId="10" borderId="0" applyNumberFormat="0" applyBorder="0" applyAlignment="0" applyProtection="0"/>
    <xf numFmtId="0" fontId="169" fillId="11" borderId="0" applyNumberFormat="0" applyBorder="0" applyAlignment="0" applyProtection="0"/>
    <xf numFmtId="0" fontId="169" fillId="12" borderId="0" applyNumberFormat="0" applyBorder="0" applyAlignment="0" applyProtection="0"/>
    <xf numFmtId="0" fontId="169" fillId="13" borderId="0" applyNumberFormat="0" applyBorder="0" applyAlignment="0" applyProtection="0"/>
    <xf numFmtId="0" fontId="170" fillId="14" borderId="0" applyNumberFormat="0" applyBorder="0" applyAlignment="0" applyProtection="0"/>
    <xf numFmtId="0" fontId="170" fillId="15" borderId="0" applyNumberFormat="0" applyBorder="0" applyAlignment="0" applyProtection="0"/>
    <xf numFmtId="0" fontId="170" fillId="16" borderId="0" applyNumberFormat="0" applyBorder="0" applyAlignment="0" applyProtection="0"/>
    <xf numFmtId="0" fontId="170" fillId="17" borderId="0" applyNumberFormat="0" applyBorder="0" applyAlignment="0" applyProtection="0"/>
    <xf numFmtId="0" fontId="170" fillId="18" borderId="0" applyNumberFormat="0" applyBorder="0" applyAlignment="0" applyProtection="0"/>
    <xf numFmtId="0" fontId="170" fillId="19" borderId="0" applyNumberFormat="0" applyBorder="0" applyAlignment="0" applyProtection="0"/>
    <xf numFmtId="0" fontId="170" fillId="20" borderId="0" applyNumberFormat="0" applyBorder="0" applyAlignment="0" applyProtection="0"/>
    <xf numFmtId="0" fontId="170" fillId="21" borderId="0" applyNumberFormat="0" applyBorder="0" applyAlignment="0" applyProtection="0"/>
    <xf numFmtId="0" fontId="170" fillId="22" borderId="0" applyNumberFormat="0" applyBorder="0" applyAlignment="0" applyProtection="0"/>
    <xf numFmtId="0" fontId="170" fillId="23" borderId="0" applyNumberFormat="0" applyBorder="0" applyAlignment="0" applyProtection="0"/>
    <xf numFmtId="0" fontId="170" fillId="24" borderId="0" applyNumberFormat="0" applyBorder="0" applyAlignment="0" applyProtection="0"/>
    <xf numFmtId="0" fontId="170" fillId="25" borderId="0" applyNumberFormat="0" applyBorder="0" applyAlignment="0" applyProtection="0"/>
    <xf numFmtId="0" fontId="171" fillId="26" borderId="0" applyNumberFormat="0" applyBorder="0" applyAlignment="0" applyProtection="0"/>
    <xf numFmtId="0" fontId="172" fillId="27" borderId="1" applyNumberFormat="0" applyAlignment="0" applyProtection="0"/>
    <xf numFmtId="0" fontId="1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4" fillId="0" borderId="0" applyNumberFormat="0" applyFill="0" applyBorder="0" applyAlignment="0" applyProtection="0"/>
    <xf numFmtId="0" fontId="8" fillId="0" borderId="0" applyNumberFormat="0" applyFill="0" applyBorder="0" applyAlignment="0" applyProtection="0"/>
    <xf numFmtId="0" fontId="175" fillId="29" borderId="0" applyNumberFormat="0" applyBorder="0" applyAlignment="0" applyProtection="0"/>
    <xf numFmtId="0" fontId="176" fillId="0" borderId="3" applyNumberFormat="0" applyFill="0" applyAlignment="0" applyProtection="0"/>
    <xf numFmtId="0" fontId="177" fillId="0" borderId="4" applyNumberFormat="0" applyFill="0" applyAlignment="0" applyProtection="0"/>
    <xf numFmtId="0" fontId="178" fillId="0" borderId="5" applyNumberFormat="0" applyFill="0" applyAlignment="0" applyProtection="0"/>
    <xf numFmtId="0" fontId="178" fillId="0" borderId="0" applyNumberFormat="0" applyFill="0" applyBorder="0" applyAlignment="0" applyProtection="0"/>
    <xf numFmtId="0" fontId="7" fillId="0" borderId="0" applyNumberFormat="0" applyFill="0" applyBorder="0" applyAlignment="0" applyProtection="0"/>
    <xf numFmtId="0" fontId="111" fillId="0" borderId="0" applyNumberFormat="0" applyFill="0" applyBorder="0" applyAlignment="0" applyProtection="0"/>
    <xf numFmtId="0" fontId="179" fillId="30" borderId="1" applyNumberFormat="0" applyAlignment="0" applyProtection="0"/>
    <xf numFmtId="0" fontId="180" fillId="0" borderId="6" applyNumberFormat="0" applyFill="0" applyAlignment="0" applyProtection="0"/>
    <xf numFmtId="0" fontId="181" fillId="31" borderId="0" applyNumberFormat="0" applyBorder="0" applyAlignment="0" applyProtection="0"/>
    <xf numFmtId="0" fontId="0" fillId="0" borderId="0">
      <alignment/>
      <protection/>
    </xf>
    <xf numFmtId="0" fontId="169" fillId="0" borderId="0">
      <alignment/>
      <protection/>
    </xf>
    <xf numFmtId="0" fontId="0" fillId="32" borderId="7" applyNumberFormat="0" applyFont="0" applyAlignment="0" applyProtection="0"/>
    <xf numFmtId="0" fontId="182" fillId="27" borderId="8" applyNumberFormat="0" applyAlignment="0" applyProtection="0"/>
    <xf numFmtId="9" fontId="0" fillId="0" borderId="0" applyFont="0" applyFill="0" applyBorder="0" applyAlignment="0" applyProtection="0"/>
    <xf numFmtId="0" fontId="183" fillId="0" borderId="0" applyNumberFormat="0" applyFill="0" applyBorder="0" applyAlignment="0" applyProtection="0"/>
    <xf numFmtId="0" fontId="184" fillId="0" borderId="9" applyNumberFormat="0" applyFill="0" applyAlignment="0" applyProtection="0"/>
    <xf numFmtId="0" fontId="185" fillId="0" borderId="0" applyNumberFormat="0" applyFill="0" applyBorder="0" applyAlignment="0" applyProtection="0"/>
    <xf numFmtId="0" fontId="44" fillId="0" borderId="0">
      <alignment vertical="center"/>
      <protection/>
    </xf>
  </cellStyleXfs>
  <cellXfs count="789">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6" fillId="0" borderId="0" xfId="0" applyFont="1" applyAlignment="1">
      <alignment/>
    </xf>
    <xf numFmtId="0" fontId="19" fillId="0" borderId="0" xfId="0" applyFont="1" applyAlignment="1">
      <alignment horizontal="left"/>
    </xf>
    <xf numFmtId="0" fontId="17" fillId="0" borderId="0" xfId="0" applyFont="1" applyAlignment="1">
      <alignment wrapText="1"/>
    </xf>
    <xf numFmtId="0" fontId="18" fillId="0" borderId="0" xfId="0" applyFont="1" applyAlignment="1">
      <alignment wrapText="1"/>
    </xf>
    <xf numFmtId="0" fontId="0" fillId="0" borderId="0" xfId="0" applyFont="1" applyAlignment="1">
      <alignment/>
    </xf>
    <xf numFmtId="0" fontId="21" fillId="0" borderId="0" xfId="0" applyFont="1" applyAlignment="1">
      <alignment/>
    </xf>
    <xf numFmtId="0" fontId="13" fillId="0" borderId="0" xfId="0" applyFont="1" applyAlignment="1">
      <alignment horizontal="left" indent="4"/>
    </xf>
    <xf numFmtId="0" fontId="7" fillId="0" borderId="0" xfId="54" applyAlignment="1" applyProtection="1">
      <alignment/>
      <protection/>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1" fillId="0" borderId="0" xfId="0" applyFont="1" applyAlignment="1">
      <alignment horizontal="center"/>
    </xf>
    <xf numFmtId="0" fontId="2" fillId="0" borderId="0" xfId="0" applyFont="1" applyAlignment="1">
      <alignment horizontal="left"/>
    </xf>
    <xf numFmtId="0" fontId="25" fillId="0" borderId="0" xfId="0" applyFont="1" applyAlignment="1">
      <alignment/>
    </xf>
    <xf numFmtId="0" fontId="26" fillId="0" borderId="0" xfId="0" applyFont="1" applyAlignment="1">
      <alignment wrapText="1"/>
    </xf>
    <xf numFmtId="0" fontId="28" fillId="0" borderId="0" xfId="0" applyFont="1" applyAlignment="1">
      <alignment wrapText="1"/>
    </xf>
    <xf numFmtId="0" fontId="0" fillId="0" borderId="0" xfId="0" applyAlignment="1">
      <alignment wrapText="1"/>
    </xf>
    <xf numFmtId="0" fontId="29" fillId="0" borderId="0" xfId="0" applyFont="1" applyAlignment="1">
      <alignment wrapText="1"/>
    </xf>
    <xf numFmtId="0" fontId="7" fillId="0" borderId="0" xfId="54" applyAlignment="1" applyProtection="1">
      <alignment wrapText="1"/>
      <protection/>
    </xf>
    <xf numFmtId="0" fontId="30" fillId="0" borderId="0" xfId="0" applyFont="1" applyAlignment="1">
      <alignment wrapText="1"/>
    </xf>
    <xf numFmtId="0" fontId="24" fillId="0" borderId="0" xfId="0" applyFont="1" applyAlignment="1">
      <alignment/>
    </xf>
    <xf numFmtId="0" fontId="186" fillId="0" borderId="0" xfId="0" applyFont="1" applyAlignment="1">
      <alignment readingOrder="1"/>
    </xf>
    <xf numFmtId="49" fontId="5" fillId="0" borderId="0" xfId="0" applyNumberFormat="1" applyFont="1" applyAlignment="1">
      <alignment horizontal="left"/>
    </xf>
    <xf numFmtId="0" fontId="14" fillId="0" borderId="0" xfId="0" applyFont="1" applyAlignment="1">
      <alignment/>
    </xf>
    <xf numFmtId="0" fontId="14" fillId="0" borderId="0" xfId="0" applyFont="1" applyAlignment="1">
      <alignment horizontal="center"/>
    </xf>
    <xf numFmtId="182" fontId="22" fillId="33" borderId="0" xfId="0" applyNumberFormat="1" applyFont="1" applyFill="1" applyAlignment="1" applyProtection="1">
      <alignment horizontal="center"/>
      <protection/>
    </xf>
    <xf numFmtId="172" fontId="5" fillId="0" borderId="0" xfId="0" applyNumberFormat="1" applyFont="1" applyAlignment="1" quotePrefix="1">
      <alignment/>
    </xf>
    <xf numFmtId="0" fontId="45" fillId="0" borderId="0" xfId="54" applyFont="1" applyAlignment="1" applyProtection="1">
      <alignment/>
      <protection/>
    </xf>
    <xf numFmtId="49" fontId="187" fillId="0" borderId="0" xfId="0" applyNumberFormat="1" applyFont="1" applyAlignment="1">
      <alignment horizontal="left"/>
    </xf>
    <xf numFmtId="0" fontId="187" fillId="0" borderId="0" xfId="0" applyFont="1" applyAlignment="1">
      <alignment horizontal="left"/>
    </xf>
    <xf numFmtId="0" fontId="0" fillId="0" borderId="0" xfId="0" applyAlignment="1">
      <alignment horizontal="right"/>
    </xf>
    <xf numFmtId="0" fontId="46" fillId="0" borderId="10" xfId="0" applyFont="1" applyBorder="1" applyAlignment="1">
      <alignment horizontal="left"/>
    </xf>
    <xf numFmtId="0" fontId="47" fillId="0" borderId="10" xfId="0" applyFont="1" applyBorder="1" applyAlignment="1">
      <alignment/>
    </xf>
    <xf numFmtId="0" fontId="49" fillId="0" borderId="10" xfId="0" applyFont="1" applyBorder="1" applyAlignment="1">
      <alignment horizontal="left"/>
    </xf>
    <xf numFmtId="0" fontId="49" fillId="5" borderId="10" xfId="0" applyNumberFormat="1" applyFont="1" applyFill="1" applyBorder="1" applyAlignment="1">
      <alignment horizontal="center"/>
    </xf>
    <xf numFmtId="0" fontId="49" fillId="0" borderId="10" xfId="0" applyNumberFormat="1" applyFont="1" applyFill="1" applyBorder="1" applyAlignment="1">
      <alignment horizontal="center"/>
    </xf>
    <xf numFmtId="0" fontId="49" fillId="0" borderId="10" xfId="0" applyNumberFormat="1" applyFont="1" applyBorder="1" applyAlignment="1">
      <alignment horizontal="center"/>
    </xf>
    <xf numFmtId="0" fontId="10" fillId="0" borderId="10" xfId="0" applyFont="1" applyBorder="1" applyAlignment="1">
      <alignment horizontal="left"/>
    </xf>
    <xf numFmtId="0" fontId="47" fillId="5" borderId="10"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0"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1" fillId="0" borderId="0" xfId="0" applyFont="1" applyAlignment="1">
      <alignment horizontal="left"/>
    </xf>
    <xf numFmtId="0" fontId="21" fillId="0" borderId="0" xfId="0" applyFont="1" applyAlignment="1">
      <alignment horizontal="center"/>
    </xf>
    <xf numFmtId="0" fontId="5" fillId="0" borderId="0" xfId="0" applyFont="1" applyAlignment="1">
      <alignment/>
    </xf>
    <xf numFmtId="0" fontId="10" fillId="0" borderId="11" xfId="0" applyFont="1" applyFill="1" applyBorder="1" applyAlignment="1">
      <alignment horizontal="left"/>
    </xf>
    <xf numFmtId="0" fontId="47" fillId="0" borderId="11"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2" fillId="0" borderId="0" xfId="0" applyFont="1" applyAlignment="1">
      <alignment horizontal="left" indent="4"/>
    </xf>
    <xf numFmtId="0" fontId="10" fillId="0" borderId="0" xfId="0" applyFont="1" applyFill="1" applyBorder="1" applyAlignment="1">
      <alignment horizontal="left"/>
    </xf>
    <xf numFmtId="0" fontId="73" fillId="0" borderId="0" xfId="0" applyFont="1" applyAlignment="1">
      <alignment/>
    </xf>
    <xf numFmtId="0" fontId="73" fillId="0" borderId="0" xfId="0" applyFont="1" applyAlignment="1">
      <alignment horizontal="right"/>
    </xf>
    <xf numFmtId="184" fontId="23" fillId="34" borderId="0" xfId="0" applyNumberFormat="1" applyFont="1" applyFill="1" applyAlignment="1">
      <alignment/>
    </xf>
    <xf numFmtId="184" fontId="50" fillId="0" borderId="0" xfId="0" applyNumberFormat="1" applyFont="1" applyAlignment="1">
      <alignment/>
    </xf>
    <xf numFmtId="184" fontId="50" fillId="34" borderId="0" xfId="0" applyNumberFormat="1" applyFont="1" applyFill="1" applyAlignment="1">
      <alignment/>
    </xf>
    <xf numFmtId="0" fontId="188" fillId="0" borderId="0" xfId="0" applyFont="1" applyAlignment="1">
      <alignment/>
    </xf>
    <xf numFmtId="0" fontId="189" fillId="0" borderId="0" xfId="0" applyFont="1" applyAlignment="1">
      <alignment wrapText="1" readingOrder="1"/>
    </xf>
    <xf numFmtId="0" fontId="190" fillId="0" borderId="0" xfId="0" applyFont="1" applyAlignment="1">
      <alignment wrapText="1" readingOrder="1"/>
    </xf>
    <xf numFmtId="0" fontId="191" fillId="0" borderId="0" xfId="0" applyFont="1" applyAlignment="1">
      <alignment wrapText="1" readingOrder="1"/>
    </xf>
    <xf numFmtId="0" fontId="192" fillId="0" borderId="0" xfId="0" applyFont="1" applyAlignment="1">
      <alignment wrapText="1" readingOrder="1"/>
    </xf>
    <xf numFmtId="0" fontId="193" fillId="0" borderId="0" xfId="0" applyFont="1" applyAlignment="1">
      <alignment horizontal="left" indent="3" readingOrder="1"/>
    </xf>
    <xf numFmtId="0" fontId="194" fillId="0" borderId="0" xfId="0" applyFont="1" applyAlignment="1">
      <alignment wrapText="1" readingOrder="1"/>
    </xf>
    <xf numFmtId="0" fontId="195" fillId="0" borderId="0" xfId="0" applyFont="1" applyAlignment="1">
      <alignment readingOrder="1"/>
    </xf>
    <xf numFmtId="0" fontId="194" fillId="0" borderId="0" xfId="0" applyFont="1" applyAlignment="1">
      <alignment readingOrder="1"/>
    </xf>
    <xf numFmtId="0" fontId="196" fillId="0" borderId="0" xfId="0" applyFont="1" applyAlignment="1">
      <alignment/>
    </xf>
    <xf numFmtId="0" fontId="195" fillId="0" borderId="0" xfId="0" applyFont="1" applyAlignment="1">
      <alignment horizontal="left" indent="1" readingOrder="1"/>
    </xf>
    <xf numFmtId="0" fontId="195" fillId="0" borderId="0" xfId="0" applyFont="1" applyAlignment="1">
      <alignment wrapText="1" readingOrder="1"/>
    </xf>
    <xf numFmtId="0" fontId="197" fillId="0" borderId="0" xfId="0" applyFont="1" applyAlignment="1">
      <alignment horizontal="left" wrapText="1" indent="1" readingOrder="1"/>
    </xf>
    <xf numFmtId="0" fontId="195" fillId="0" borderId="0" xfId="0" applyFont="1" applyAlignment="1">
      <alignment horizontal="left" wrapText="1" indent="1" readingOrder="1"/>
    </xf>
    <xf numFmtId="0" fontId="186" fillId="0" borderId="0" xfId="0" applyFont="1" applyAlignment="1">
      <alignment horizontal="left" indent="1" readingOrder="1"/>
    </xf>
    <xf numFmtId="0" fontId="21" fillId="0" borderId="0" xfId="0" applyFont="1" applyAlignment="1">
      <alignment wrapText="1"/>
    </xf>
    <xf numFmtId="174" fontId="77" fillId="33" borderId="0" xfId="0" applyNumberFormat="1" applyFont="1" applyFill="1" applyAlignment="1" applyProtection="1">
      <alignment horizontal="center"/>
      <protection/>
    </xf>
    <xf numFmtId="182" fontId="78" fillId="33" borderId="0" xfId="0" applyNumberFormat="1" applyFont="1" applyFill="1" applyAlignment="1" applyProtection="1">
      <alignment horizontal="center"/>
      <protection/>
    </xf>
    <xf numFmtId="0" fontId="79" fillId="0" borderId="0" xfId="0" applyFont="1" applyAlignment="1">
      <alignment vertical="top" wrapText="1"/>
    </xf>
    <xf numFmtId="0" fontId="80" fillId="0" borderId="0" xfId="0" applyFont="1" applyAlignment="1">
      <alignment/>
    </xf>
    <xf numFmtId="0" fontId="49" fillId="35" borderId="10"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198" fillId="0" borderId="0" xfId="0" applyFont="1" applyAlignment="1">
      <alignment vertical="top" wrapText="1"/>
    </xf>
    <xf numFmtId="0" fontId="49" fillId="36" borderId="10" xfId="0" applyNumberFormat="1" applyFont="1" applyFill="1" applyBorder="1" applyAlignment="1">
      <alignment horizont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xf>
    <xf numFmtId="184" fontId="50" fillId="37" borderId="0" xfId="0" applyNumberFormat="1" applyFont="1" applyFill="1" applyAlignment="1">
      <alignment/>
    </xf>
    <xf numFmtId="0" fontId="199" fillId="0" borderId="0" xfId="0" applyFont="1" applyAlignment="1">
      <alignment horizontal="left"/>
    </xf>
    <xf numFmtId="186" fontId="6" fillId="0" borderId="0" xfId="0" applyNumberFormat="1" applyFont="1" applyAlignment="1">
      <alignment horizontal="right"/>
    </xf>
    <xf numFmtId="0" fontId="200" fillId="0" borderId="0" xfId="0" applyFont="1" applyAlignment="1">
      <alignment horizontal="left" readingOrder="1"/>
    </xf>
    <xf numFmtId="0" fontId="201" fillId="0" borderId="0" xfId="0" applyFont="1" applyAlignment="1">
      <alignment/>
    </xf>
    <xf numFmtId="0" fontId="201" fillId="0" borderId="0" xfId="0" applyFont="1" applyAlignment="1">
      <alignment horizontal="left" readingOrder="1"/>
    </xf>
    <xf numFmtId="0" fontId="202" fillId="0" borderId="0" xfId="0" applyFont="1" applyAlignment="1">
      <alignment horizontal="left" readingOrder="1"/>
    </xf>
    <xf numFmtId="0" fontId="203" fillId="0" borderId="0" xfId="0" applyFont="1" applyAlignment="1">
      <alignment horizontal="left" readingOrder="1"/>
    </xf>
    <xf numFmtId="188" fontId="201" fillId="0" borderId="0" xfId="0" applyNumberFormat="1" applyFont="1" applyAlignment="1">
      <alignment horizontal="left" readingOrder="1"/>
    </xf>
    <xf numFmtId="0" fontId="83" fillId="0" borderId="0" xfId="0" applyFont="1" applyAlignment="1">
      <alignment horizontal="left" readingOrder="1"/>
    </xf>
    <xf numFmtId="0" fontId="84" fillId="0" borderId="0" xfId="0" applyFont="1" applyAlignment="1">
      <alignment horizontal="left" readingOrder="1"/>
    </xf>
    <xf numFmtId="0" fontId="14" fillId="0" borderId="10"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0" fontId="204" fillId="0" borderId="0" xfId="0" applyFont="1" applyAlignment="1">
      <alignment/>
    </xf>
    <xf numFmtId="0" fontId="85" fillId="0" borderId="0" xfId="0" applyFont="1" applyAlignment="1">
      <alignment/>
    </xf>
    <xf numFmtId="0" fontId="0" fillId="0" borderId="0" xfId="59">
      <alignment/>
      <protection/>
    </xf>
    <xf numFmtId="0" fontId="5" fillId="0" borderId="10" xfId="59" applyFont="1" applyFill="1" applyBorder="1" applyAlignment="1">
      <alignment horizontal="center" vertical="center"/>
      <protection/>
    </xf>
    <xf numFmtId="0" fontId="5" fillId="0" borderId="10" xfId="59" applyFont="1" applyBorder="1">
      <alignment/>
      <protection/>
    </xf>
    <xf numFmtId="0" fontId="10" fillId="0" borderId="10" xfId="59" applyFont="1" applyBorder="1" applyAlignment="1">
      <alignment horizontal="left"/>
      <protection/>
    </xf>
    <xf numFmtId="0" fontId="5" fillId="0" borderId="11" xfId="59" applyFont="1" applyFill="1" applyBorder="1" applyAlignment="1">
      <alignment horizontal="center" vertical="center"/>
      <protection/>
    </xf>
    <xf numFmtId="0" fontId="5" fillId="0" borderId="10" xfId="59" applyFont="1" applyBorder="1" applyAlignment="1">
      <alignment horizontal="center" vertical="center"/>
      <protection/>
    </xf>
    <xf numFmtId="0" fontId="5" fillId="0" borderId="0" xfId="59" applyFont="1">
      <alignment/>
      <protection/>
    </xf>
    <xf numFmtId="0" fontId="47" fillId="0" borderId="10" xfId="59" applyFont="1" applyFill="1" applyBorder="1" applyAlignment="1">
      <alignment horizontal="center" vertical="center"/>
      <protection/>
    </xf>
    <xf numFmtId="0" fontId="47" fillId="0" borderId="10" xfId="59" applyFont="1" applyBorder="1">
      <alignment/>
      <protection/>
    </xf>
    <xf numFmtId="0" fontId="47" fillId="0" borderId="10" xfId="59" applyFont="1" applyBorder="1" applyAlignment="1">
      <alignment horizontal="center" vertical="center"/>
      <protection/>
    </xf>
    <xf numFmtId="0" fontId="49" fillId="0" borderId="10" xfId="59" applyNumberFormat="1" applyFont="1" applyFill="1" applyBorder="1" applyAlignment="1">
      <alignment horizontal="center"/>
      <protection/>
    </xf>
    <xf numFmtId="0" fontId="49" fillId="36" borderId="10" xfId="59" applyNumberFormat="1" applyFont="1" applyFill="1" applyBorder="1" applyAlignment="1">
      <alignment horizontal="center"/>
      <protection/>
    </xf>
    <xf numFmtId="0" fontId="49" fillId="35" borderId="10" xfId="59" applyNumberFormat="1" applyFont="1" applyFill="1" applyBorder="1" applyAlignment="1">
      <alignment horizontal="center"/>
      <protection/>
    </xf>
    <xf numFmtId="0" fontId="49" fillId="0" borderId="10" xfId="59" applyNumberFormat="1" applyFont="1" applyBorder="1" applyAlignment="1">
      <alignment horizontal="center"/>
      <protection/>
    </xf>
    <xf numFmtId="0" fontId="49" fillId="0" borderId="10" xfId="59" applyFont="1" applyBorder="1" applyAlignment="1">
      <alignment horizontal="left"/>
      <protection/>
    </xf>
    <xf numFmtId="0" fontId="46" fillId="0" borderId="10" xfId="59" applyFont="1" applyBorder="1" applyAlignment="1">
      <alignment horizontal="left"/>
      <protection/>
    </xf>
    <xf numFmtId="0" fontId="6" fillId="0" borderId="0" xfId="59" applyFont="1">
      <alignment/>
      <protection/>
    </xf>
    <xf numFmtId="0" fontId="14" fillId="0" borderId="12" xfId="0" applyFont="1" applyBorder="1" applyAlignment="1">
      <alignment/>
    </xf>
    <xf numFmtId="0" fontId="0" fillId="0" borderId="13" xfId="0" applyBorder="1" applyAlignment="1">
      <alignment/>
    </xf>
    <xf numFmtId="190" fontId="0" fillId="0" borderId="13" xfId="0" applyNumberFormat="1" applyBorder="1" applyAlignment="1">
      <alignment/>
    </xf>
    <xf numFmtId="16" fontId="14" fillId="0" borderId="14" xfId="0" applyNumberFormat="1" applyFont="1" applyBorder="1" applyAlignment="1">
      <alignment/>
    </xf>
    <xf numFmtId="16" fontId="14" fillId="0" borderId="15"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205" fillId="0" borderId="13" xfId="0" applyNumberFormat="1" applyFont="1" applyBorder="1" applyAlignment="1">
      <alignment/>
    </xf>
    <xf numFmtId="16" fontId="206" fillId="0" borderId="15" xfId="0" applyNumberFormat="1" applyFont="1" applyBorder="1" applyAlignment="1">
      <alignment/>
    </xf>
    <xf numFmtId="189" fontId="23" fillId="35" borderId="10" xfId="0" applyNumberFormat="1" applyFont="1" applyFill="1" applyBorder="1" applyAlignment="1">
      <alignment horizontal="center" vertical="center"/>
    </xf>
    <xf numFmtId="0" fontId="56" fillId="0" borderId="10" xfId="0" applyFont="1" applyFill="1" applyBorder="1" applyAlignment="1">
      <alignment horizontal="center" vertical="center"/>
    </xf>
    <xf numFmtId="189" fontId="23" fillId="0" borderId="10" xfId="0" applyNumberFormat="1" applyFont="1" applyFill="1" applyBorder="1" applyAlignment="1">
      <alignment horizontal="center" vertical="center"/>
    </xf>
    <xf numFmtId="0" fontId="86" fillId="0" borderId="0" xfId="0" applyFont="1" applyAlignment="1">
      <alignment/>
    </xf>
    <xf numFmtId="0" fontId="50" fillId="0" borderId="0" xfId="0" applyFont="1" applyAlignment="1">
      <alignment/>
    </xf>
    <xf numFmtId="20" fontId="0" fillId="0" borderId="0" xfId="0" applyNumberFormat="1" applyFont="1" applyAlignment="1">
      <alignment/>
    </xf>
    <xf numFmtId="0" fontId="86" fillId="35" borderId="0" xfId="0" applyFont="1" applyFill="1" applyAlignment="1">
      <alignment/>
    </xf>
    <xf numFmtId="0" fontId="56" fillId="0" borderId="0" xfId="0" applyFont="1" applyAlignment="1">
      <alignment/>
    </xf>
    <xf numFmtId="0" fontId="47" fillId="0" borderId="10" xfId="0" applyFont="1" applyBorder="1" applyAlignment="1">
      <alignment horizontal="center"/>
    </xf>
    <xf numFmtId="0" fontId="48" fillId="0" borderId="10" xfId="0" applyFont="1" applyBorder="1" applyAlignment="1">
      <alignment horizontal="center"/>
    </xf>
    <xf numFmtId="0" fontId="47" fillId="0" borderId="0" xfId="0" applyFont="1" applyAlignment="1">
      <alignment horizontal="center"/>
    </xf>
    <xf numFmtId="0" fontId="47" fillId="0" borderId="0" xfId="0" applyFont="1" applyAlignment="1">
      <alignment/>
    </xf>
    <xf numFmtId="0" fontId="207" fillId="0" borderId="0" xfId="0" applyFont="1" applyAlignment="1">
      <alignment horizontal="left" indent="1"/>
    </xf>
    <xf numFmtId="49" fontId="10" fillId="0" borderId="10" xfId="59" applyNumberFormat="1" applyFont="1" applyBorder="1" applyAlignment="1">
      <alignment horizontal="left" wrapText="1"/>
      <protection/>
    </xf>
    <xf numFmtId="0" fontId="0" fillId="38" borderId="0" xfId="59" applyFill="1">
      <alignment/>
      <protection/>
    </xf>
    <xf numFmtId="0" fontId="187" fillId="0" borderId="0" xfId="0" applyFont="1" applyAlignment="1">
      <alignment horizontal="center"/>
    </xf>
    <xf numFmtId="0" fontId="187" fillId="0" borderId="0" xfId="0" applyFont="1" applyAlignment="1">
      <alignment horizontal="center" vertical="top" wrapText="1"/>
    </xf>
    <xf numFmtId="0" fontId="205" fillId="0" borderId="0" xfId="0" applyFont="1" applyAlignment="1">
      <alignment/>
    </xf>
    <xf numFmtId="0" fontId="205" fillId="0" borderId="0" xfId="0" applyFont="1" applyAlignment="1">
      <alignment horizontal="center"/>
    </xf>
    <xf numFmtId="0" fontId="1" fillId="0" borderId="0" xfId="0" applyFont="1" applyAlignment="1">
      <alignment/>
    </xf>
    <xf numFmtId="0" fontId="48" fillId="0" borderId="0" xfId="0" applyFont="1" applyAlignment="1">
      <alignment/>
    </xf>
    <xf numFmtId="0" fontId="169" fillId="0" borderId="0" xfId="60">
      <alignment/>
      <protection/>
    </xf>
    <xf numFmtId="0" fontId="208" fillId="0" borderId="0" xfId="60" applyFont="1" applyAlignment="1">
      <alignment horizontal="right"/>
      <protection/>
    </xf>
    <xf numFmtId="0" fontId="209" fillId="0" borderId="0" xfId="60" applyFont="1" applyAlignment="1">
      <alignment horizontal="center"/>
      <protection/>
    </xf>
    <xf numFmtId="0" fontId="169" fillId="0" borderId="0" xfId="60" applyAlignment="1">
      <alignment horizontal="center"/>
      <protection/>
    </xf>
    <xf numFmtId="0" fontId="209" fillId="0" borderId="0" xfId="60" applyFont="1" applyAlignment="1">
      <alignment horizontal="left"/>
      <protection/>
    </xf>
    <xf numFmtId="0" fontId="210" fillId="0" borderId="0" xfId="60" applyFont="1" applyAlignment="1">
      <alignment horizontal="center"/>
      <protection/>
    </xf>
    <xf numFmtId="0" fontId="148" fillId="0" borderId="0" xfId="60" applyFont="1" applyFill="1" applyAlignment="1">
      <alignment horizontal="center"/>
      <protection/>
    </xf>
    <xf numFmtId="0" fontId="149" fillId="0" borderId="0" xfId="60" applyFont="1" applyFill="1">
      <alignment/>
      <protection/>
    </xf>
    <xf numFmtId="0" fontId="210" fillId="0" borderId="10" xfId="60" applyFont="1" applyBorder="1" applyAlignment="1">
      <alignment horizontal="center"/>
      <protection/>
    </xf>
    <xf numFmtId="0" fontId="150" fillId="0" borderId="10" xfId="60" applyFont="1" applyFill="1" applyBorder="1" applyAlignment="1">
      <alignment horizontal="center"/>
      <protection/>
    </xf>
    <xf numFmtId="0" fontId="210" fillId="0" borderId="10" xfId="60" applyFont="1" applyBorder="1" applyAlignment="1">
      <alignment horizontal="right"/>
      <protection/>
    </xf>
    <xf numFmtId="0" fontId="169" fillId="0" borderId="10" xfId="60" applyBorder="1" applyAlignment="1">
      <alignment horizontal="center"/>
      <protection/>
    </xf>
    <xf numFmtId="0" fontId="148" fillId="0" borderId="10" xfId="60" applyFont="1" applyFill="1" applyBorder="1" applyAlignment="1">
      <alignment horizontal="center"/>
      <protection/>
    </xf>
    <xf numFmtId="0" fontId="208" fillId="0" borderId="10" xfId="60" applyFont="1" applyBorder="1" applyAlignment="1">
      <alignment horizontal="right"/>
      <protection/>
    </xf>
    <xf numFmtId="0" fontId="91" fillId="0" borderId="10" xfId="60" applyFont="1" applyBorder="1" applyAlignment="1">
      <alignment horizontal="right"/>
      <protection/>
    </xf>
    <xf numFmtId="0" fontId="86" fillId="0" borderId="10" xfId="60" applyFont="1" applyFill="1" applyBorder="1" applyAlignment="1">
      <alignment horizontal="center"/>
      <protection/>
    </xf>
    <xf numFmtId="0" fontId="211" fillId="0" borderId="10" xfId="60" applyFont="1" applyBorder="1">
      <alignment/>
      <protection/>
    </xf>
    <xf numFmtId="0" fontId="211" fillId="0" borderId="0" xfId="60" applyFont="1">
      <alignment/>
      <protection/>
    </xf>
    <xf numFmtId="0" fontId="0" fillId="0" borderId="10" xfId="0" applyBorder="1" applyAlignment="1">
      <alignment/>
    </xf>
    <xf numFmtId="0" fontId="6" fillId="0" borderId="0" xfId="0" applyFont="1" applyAlignment="1">
      <alignment horizontal="left"/>
    </xf>
    <xf numFmtId="0" fontId="0" fillId="0" borderId="0" xfId="0" applyAlignment="1">
      <alignment vertical="center"/>
    </xf>
    <xf numFmtId="0" fontId="21" fillId="0" borderId="0" xfId="0" applyFont="1" applyAlignment="1">
      <alignment horizontal="left" vertical="center"/>
    </xf>
    <xf numFmtId="0" fontId="23" fillId="0" borderId="0" xfId="0" applyFont="1" applyAlignment="1">
      <alignment horizontal="left" vertical="center"/>
    </xf>
    <xf numFmtId="0" fontId="0" fillId="0" borderId="0" xfId="0" applyAlignment="1">
      <alignment horizontal="left" vertical="center"/>
    </xf>
    <xf numFmtId="0" fontId="169" fillId="35" borderId="0" xfId="60" applyFill="1">
      <alignment/>
      <protection/>
    </xf>
    <xf numFmtId="0" fontId="0" fillId="0" borderId="10" xfId="0" applyBorder="1" applyAlignment="1">
      <alignment horizontal="center"/>
    </xf>
    <xf numFmtId="0" fontId="48" fillId="0" borderId="10" xfId="0" applyFont="1" applyBorder="1" applyAlignment="1">
      <alignment/>
    </xf>
    <xf numFmtId="0" fontId="92" fillId="0" borderId="10" xfId="59" applyFont="1" applyBorder="1" applyAlignment="1">
      <alignment horizontal="left" textRotation="53"/>
      <protection/>
    </xf>
    <xf numFmtId="1" fontId="92" fillId="0" borderId="10" xfId="59" applyNumberFormat="1" applyFont="1" applyBorder="1" applyAlignment="1">
      <alignment horizontal="left" textRotation="53"/>
      <protection/>
    </xf>
    <xf numFmtId="1" fontId="92" fillId="0" borderId="16" xfId="59" applyNumberFormat="1" applyFont="1" applyBorder="1" applyAlignment="1">
      <alignment horizontal="left" textRotation="53"/>
      <protection/>
    </xf>
    <xf numFmtId="0" fontId="92" fillId="0" borderId="17" xfId="59" applyFont="1" applyBorder="1" applyAlignment="1">
      <alignment horizontal="left" textRotation="53"/>
      <protection/>
    </xf>
    <xf numFmtId="1" fontId="212" fillId="0" borderId="0" xfId="60" applyNumberFormat="1" applyFont="1" applyBorder="1" applyAlignment="1">
      <alignment horizontal="center"/>
      <protection/>
    </xf>
    <xf numFmtId="0" fontId="47" fillId="0" borderId="0" xfId="60" applyFont="1" applyFill="1" applyBorder="1" applyAlignment="1">
      <alignment horizontal="left"/>
      <protection/>
    </xf>
    <xf numFmtId="191" fontId="213" fillId="0" borderId="0" xfId="44" applyNumberFormat="1" applyFont="1" applyAlignment="1">
      <alignment/>
    </xf>
    <xf numFmtId="1" fontId="214" fillId="0" borderId="0" xfId="59" applyNumberFormat="1" applyFont="1">
      <alignment/>
      <protection/>
    </xf>
    <xf numFmtId="191" fontId="214" fillId="0" borderId="0" xfId="42" applyNumberFormat="1" applyFont="1" applyAlignment="1">
      <alignment/>
    </xf>
    <xf numFmtId="0" fontId="47" fillId="0" borderId="0" xfId="59" applyFont="1">
      <alignment/>
      <protection/>
    </xf>
    <xf numFmtId="0" fontId="212" fillId="0" borderId="0" xfId="0" applyFont="1" applyAlignment="1">
      <alignment/>
    </xf>
    <xf numFmtId="1" fontId="212" fillId="0" borderId="0" xfId="0" applyNumberFormat="1" applyFont="1" applyAlignment="1">
      <alignment/>
    </xf>
    <xf numFmtId="0" fontId="47" fillId="0" borderId="0" xfId="60" applyFont="1" applyFill="1" applyBorder="1" applyAlignment="1">
      <alignment horizontal="right"/>
      <protection/>
    </xf>
    <xf numFmtId="1" fontId="48" fillId="0" borderId="0" xfId="59" applyNumberFormat="1" applyFont="1">
      <alignment/>
      <protection/>
    </xf>
    <xf numFmtId="1" fontId="215" fillId="0" borderId="0" xfId="59" applyNumberFormat="1" applyFont="1">
      <alignment/>
      <protection/>
    </xf>
    <xf numFmtId="1" fontId="48" fillId="35" borderId="0" xfId="59" applyNumberFormat="1" applyFont="1" applyFill="1">
      <alignment/>
      <protection/>
    </xf>
    <xf numFmtId="0" fontId="86" fillId="0" borderId="10" xfId="0" applyFont="1" applyBorder="1" applyAlignment="1">
      <alignment horizontal="left"/>
    </xf>
    <xf numFmtId="0" fontId="48" fillId="0" borderId="10" xfId="0" applyFont="1" applyBorder="1" applyAlignment="1">
      <alignment horizontal="center" wrapText="1"/>
    </xf>
    <xf numFmtId="0" fontId="21" fillId="35" borderId="0" xfId="0" applyFont="1" applyFill="1" applyAlignment="1">
      <alignment/>
    </xf>
    <xf numFmtId="0" fontId="5" fillId="0" borderId="0" xfId="0" applyFont="1" applyFill="1" applyBorder="1" applyAlignment="1">
      <alignment horizontal="center"/>
    </xf>
    <xf numFmtId="0" fontId="5" fillId="35" borderId="0" xfId="0" applyFont="1" applyFill="1" applyBorder="1" applyAlignment="1">
      <alignment horizontal="center" vertical="center"/>
    </xf>
    <xf numFmtId="0" fontId="21" fillId="0" borderId="18" xfId="0" applyFont="1" applyBorder="1" applyAlignment="1">
      <alignment/>
    </xf>
    <xf numFmtId="0" fontId="21" fillId="0" borderId="19" xfId="0" applyFont="1" applyBorder="1" applyAlignment="1">
      <alignment horizontal="center"/>
    </xf>
    <xf numFmtId="0" fontId="21" fillId="0" borderId="20" xfId="0" applyFont="1" applyBorder="1" applyAlignment="1">
      <alignment/>
    </xf>
    <xf numFmtId="0" fontId="21" fillId="0" borderId="21" xfId="0" applyFont="1" applyBorder="1" applyAlignment="1">
      <alignment/>
    </xf>
    <xf numFmtId="0" fontId="21" fillId="0" borderId="0" xfId="0" applyFont="1" applyBorder="1" applyAlignment="1">
      <alignment horizontal="center"/>
    </xf>
    <xf numFmtId="0" fontId="21" fillId="0" borderId="22" xfId="0" applyFont="1" applyBorder="1" applyAlignment="1">
      <alignment horizontal="center"/>
    </xf>
    <xf numFmtId="0" fontId="21" fillId="0" borderId="23" xfId="0" applyFont="1" applyBorder="1" applyAlignment="1">
      <alignment/>
    </xf>
    <xf numFmtId="0" fontId="21" fillId="0" borderId="13" xfId="0" applyFont="1" applyBorder="1" applyAlignment="1">
      <alignment horizontal="center"/>
    </xf>
    <xf numFmtId="0" fontId="21" fillId="0" borderId="24" xfId="0" applyFont="1" applyBorder="1" applyAlignment="1">
      <alignment/>
    </xf>
    <xf numFmtId="0" fontId="21" fillId="0" borderId="22" xfId="0" applyFont="1" applyBorder="1" applyAlignment="1">
      <alignment/>
    </xf>
    <xf numFmtId="0" fontId="21" fillId="0" borderId="20" xfId="0" applyFont="1" applyBorder="1" applyAlignment="1">
      <alignment horizontal="center"/>
    </xf>
    <xf numFmtId="0" fontId="21" fillId="0" borderId="24" xfId="0" applyFont="1" applyBorder="1" applyAlignment="1">
      <alignment horizontal="center"/>
    </xf>
    <xf numFmtId="0" fontId="21" fillId="0" borderId="22" xfId="0" applyFont="1" applyBorder="1" applyAlignment="1">
      <alignment wrapText="1"/>
    </xf>
    <xf numFmtId="0" fontId="21" fillId="0" borderId="20" xfId="0" applyFont="1" applyBorder="1" applyAlignment="1">
      <alignment wrapText="1"/>
    </xf>
    <xf numFmtId="0" fontId="21" fillId="0" borderId="22" xfId="0" applyFont="1" applyBorder="1" applyAlignment="1">
      <alignment horizontal="left"/>
    </xf>
    <xf numFmtId="0" fontId="21" fillId="0" borderId="24" xfId="0" applyFont="1" applyBorder="1" applyAlignment="1">
      <alignment wrapText="1"/>
    </xf>
    <xf numFmtId="0" fontId="50" fillId="35" borderId="0" xfId="0" applyFont="1" applyFill="1" applyAlignment="1">
      <alignment/>
    </xf>
    <xf numFmtId="0" fontId="21" fillId="35" borderId="21" xfId="0" applyFont="1" applyFill="1" applyBorder="1" applyAlignment="1">
      <alignment/>
    </xf>
    <xf numFmtId="0" fontId="21" fillId="35" borderId="23" xfId="0" applyFont="1" applyFill="1" applyBorder="1" applyAlignment="1">
      <alignment/>
    </xf>
    <xf numFmtId="0" fontId="21" fillId="35" borderId="18" xfId="0" applyFont="1" applyFill="1" applyBorder="1" applyAlignment="1">
      <alignment/>
    </xf>
    <xf numFmtId="0" fontId="169" fillId="0" borderId="10" xfId="60" applyBorder="1">
      <alignment/>
      <protection/>
    </xf>
    <xf numFmtId="0" fontId="23" fillId="0" borderId="10" xfId="60" applyFont="1" applyFill="1" applyBorder="1" applyAlignment="1">
      <alignment horizontal="left"/>
      <protection/>
    </xf>
    <xf numFmtId="0" fontId="0" fillId="0" borderId="10" xfId="0" applyBorder="1" applyAlignment="1">
      <alignment textRotation="45" wrapText="1"/>
    </xf>
    <xf numFmtId="0" fontId="0" fillId="0" borderId="10" xfId="0" applyBorder="1" applyAlignment="1">
      <alignment horizontal="left" textRotation="45" wrapText="1"/>
    </xf>
    <xf numFmtId="0" fontId="49" fillId="0" borderId="10" xfId="0" applyFont="1" applyBorder="1" applyAlignment="1">
      <alignment horizontal="left" textRotation="45" wrapText="1"/>
    </xf>
    <xf numFmtId="0" fontId="72" fillId="0" borderId="10" xfId="0" applyFont="1" applyBorder="1" applyAlignment="1">
      <alignment horizontal="left" textRotation="45" wrapText="1"/>
    </xf>
    <xf numFmtId="0" fontId="0" fillId="0" borderId="0" xfId="0" applyAlignment="1">
      <alignment textRotation="45" wrapText="1"/>
    </xf>
    <xf numFmtId="0" fontId="216" fillId="0" borderId="0" xfId="0" applyFont="1" applyAlignment="1">
      <alignment horizontal="center"/>
    </xf>
    <xf numFmtId="0" fontId="216" fillId="0" borderId="0" xfId="0" applyFont="1" applyAlignment="1">
      <alignment horizontal="center" vertical="top" wrapText="1"/>
    </xf>
    <xf numFmtId="0" fontId="217" fillId="0" borderId="0" xfId="0" applyFont="1" applyAlignment="1">
      <alignment/>
    </xf>
    <xf numFmtId="0" fontId="217" fillId="0" borderId="0" xfId="0" applyFont="1" applyAlignment="1">
      <alignment readingOrder="1"/>
    </xf>
    <xf numFmtId="0" fontId="5" fillId="0" borderId="0" xfId="0" applyFont="1" applyBorder="1" applyAlignment="1">
      <alignment horizontal="center"/>
    </xf>
    <xf numFmtId="0" fontId="217" fillId="39" borderId="21" xfId="0" applyFont="1" applyFill="1" applyBorder="1" applyAlignment="1">
      <alignment readingOrder="1"/>
    </xf>
    <xf numFmtId="0" fontId="217" fillId="39" borderId="21" xfId="0" applyFont="1" applyFill="1" applyBorder="1" applyAlignment="1">
      <alignment/>
    </xf>
    <xf numFmtId="0" fontId="217" fillId="39" borderId="25" xfId="0" applyFont="1" applyFill="1" applyBorder="1" applyAlignment="1">
      <alignment/>
    </xf>
    <xf numFmtId="0" fontId="23" fillId="0" borderId="0" xfId="0" applyFont="1" applyAlignment="1">
      <alignment/>
    </xf>
    <xf numFmtId="0" fontId="23" fillId="0" borderId="20" xfId="0" applyFont="1" applyBorder="1" applyAlignment="1">
      <alignment/>
    </xf>
    <xf numFmtId="0" fontId="23" fillId="0" borderId="22" xfId="0" applyFont="1" applyBorder="1" applyAlignment="1">
      <alignment horizontal="left"/>
    </xf>
    <xf numFmtId="0" fontId="23" fillId="0" borderId="24" xfId="0" applyFont="1" applyBorder="1" applyAlignment="1">
      <alignment horizontal="left"/>
    </xf>
    <xf numFmtId="0" fontId="23" fillId="0" borderId="22" xfId="0" applyFont="1" applyBorder="1" applyAlignment="1">
      <alignment/>
    </xf>
    <xf numFmtId="0" fontId="23" fillId="0" borderId="24" xfId="0" applyFont="1" applyBorder="1" applyAlignment="1">
      <alignment/>
    </xf>
    <xf numFmtId="0" fontId="23" fillId="0" borderId="20" xfId="0" applyFont="1" applyBorder="1" applyAlignment="1">
      <alignment wrapText="1"/>
    </xf>
    <xf numFmtId="0" fontId="23" fillId="0" borderId="22" xfId="0" applyFont="1" applyBorder="1" applyAlignment="1">
      <alignment wrapText="1"/>
    </xf>
    <xf numFmtId="0" fontId="23" fillId="0" borderId="24" xfId="0" applyFont="1" applyBorder="1" applyAlignment="1">
      <alignment wrapText="1"/>
    </xf>
    <xf numFmtId="49" fontId="50" fillId="0" borderId="0" xfId="0" applyNumberFormat="1" applyFont="1" applyFill="1" applyBorder="1" applyAlignment="1">
      <alignment horizontal="center" vertical="top" wrapText="1"/>
    </xf>
    <xf numFmtId="0" fontId="21" fillId="35" borderId="13" xfId="0" applyFont="1" applyFill="1" applyBorder="1" applyAlignment="1">
      <alignment horizontal="center"/>
    </xf>
    <xf numFmtId="0" fontId="21" fillId="35" borderId="0" xfId="0" applyFont="1" applyFill="1" applyBorder="1" applyAlignment="1">
      <alignment horizontal="center"/>
    </xf>
    <xf numFmtId="0" fontId="21" fillId="35" borderId="19" xfId="0" applyFont="1" applyFill="1" applyBorder="1" applyAlignment="1">
      <alignment horizontal="center"/>
    </xf>
    <xf numFmtId="0" fontId="48" fillId="0" borderId="0" xfId="0" applyFont="1" applyAlignment="1">
      <alignment vertical="top" wrapText="1"/>
    </xf>
    <xf numFmtId="0" fontId="21" fillId="39" borderId="0" xfId="0" applyFont="1" applyFill="1" applyBorder="1" applyAlignment="1">
      <alignment horizontal="center"/>
    </xf>
    <xf numFmtId="0" fontId="21" fillId="0" borderId="26" xfId="0" applyFont="1" applyBorder="1" applyAlignment="1">
      <alignment/>
    </xf>
    <xf numFmtId="0" fontId="21" fillId="0" borderId="27" xfId="0" applyFont="1" applyBorder="1" applyAlignment="1">
      <alignment/>
    </xf>
    <xf numFmtId="0" fontId="21" fillId="0" borderId="28" xfId="0" applyFont="1" applyBorder="1" applyAlignment="1">
      <alignment/>
    </xf>
    <xf numFmtId="0" fontId="85" fillId="0" borderId="27" xfId="0" applyFont="1" applyBorder="1" applyAlignment="1">
      <alignment/>
    </xf>
    <xf numFmtId="0" fontId="218" fillId="0" borderId="29" xfId="0" applyFont="1" applyFill="1" applyBorder="1" applyAlignment="1">
      <alignment/>
    </xf>
    <xf numFmtId="0" fontId="21" fillId="0" borderId="30" xfId="0" applyFont="1" applyBorder="1" applyAlignment="1">
      <alignment horizontal="center"/>
    </xf>
    <xf numFmtId="0" fontId="21" fillId="35" borderId="31" xfId="0" applyFont="1" applyFill="1" applyBorder="1" applyAlignment="1">
      <alignment horizontal="center"/>
    </xf>
    <xf numFmtId="0" fontId="23" fillId="0" borderId="32" xfId="0" applyFont="1" applyBorder="1" applyAlignment="1">
      <alignment/>
    </xf>
    <xf numFmtId="0" fontId="5" fillId="0" borderId="33" xfId="0" applyFont="1" applyBorder="1" applyAlignment="1">
      <alignment horizontal="center"/>
    </xf>
    <xf numFmtId="0" fontId="23" fillId="0" borderId="12" xfId="0" applyFont="1" applyBorder="1" applyAlignment="1">
      <alignment horizontal="left"/>
    </xf>
    <xf numFmtId="0" fontId="21" fillId="0" borderId="33" xfId="0" applyFont="1" applyBorder="1" applyAlignment="1">
      <alignment horizontal="center"/>
    </xf>
    <xf numFmtId="0" fontId="21" fillId="0" borderId="34" xfId="0" applyFont="1" applyBorder="1" applyAlignment="1">
      <alignment horizontal="center"/>
    </xf>
    <xf numFmtId="0" fontId="21" fillId="35" borderId="35" xfId="0" applyFont="1" applyFill="1" applyBorder="1" applyAlignment="1">
      <alignment horizontal="center"/>
    </xf>
    <xf numFmtId="0" fontId="23" fillId="0" borderId="36" xfId="0" applyFont="1" applyBorder="1" applyAlignment="1">
      <alignment horizontal="left"/>
    </xf>
    <xf numFmtId="0" fontId="21" fillId="0" borderId="31" xfId="0" applyFont="1" applyBorder="1" applyAlignment="1">
      <alignment horizontal="center"/>
    </xf>
    <xf numFmtId="0" fontId="56" fillId="19" borderId="32" xfId="0" applyFont="1" applyFill="1" applyBorder="1" applyAlignment="1">
      <alignment/>
    </xf>
    <xf numFmtId="0" fontId="23" fillId="0" borderId="12" xfId="0" applyFont="1" applyBorder="1" applyAlignment="1">
      <alignment/>
    </xf>
    <xf numFmtId="0" fontId="21" fillId="0" borderId="35" xfId="0" applyFont="1" applyBorder="1" applyAlignment="1">
      <alignment horizontal="center"/>
    </xf>
    <xf numFmtId="0" fontId="56" fillId="19" borderId="37" xfId="0" applyFont="1" applyFill="1" applyBorder="1" applyAlignment="1">
      <alignment/>
    </xf>
    <xf numFmtId="0" fontId="5" fillId="0" borderId="16" xfId="0" applyFont="1" applyBorder="1" applyAlignment="1">
      <alignment horizontal="center"/>
    </xf>
    <xf numFmtId="0" fontId="21" fillId="0" borderId="38" xfId="0" applyFont="1" applyBorder="1" applyAlignment="1">
      <alignment horizontal="center"/>
    </xf>
    <xf numFmtId="0" fontId="23" fillId="0" borderId="39" xfId="0" applyFont="1" applyBorder="1" applyAlignment="1">
      <alignment/>
    </xf>
    <xf numFmtId="0" fontId="93" fillId="0" borderId="32" xfId="0" applyFont="1" applyBorder="1" applyAlignment="1">
      <alignment wrapText="1"/>
    </xf>
    <xf numFmtId="0" fontId="93" fillId="0" borderId="12" xfId="0" applyFont="1" applyBorder="1" applyAlignment="1">
      <alignment wrapText="1"/>
    </xf>
    <xf numFmtId="0" fontId="21" fillId="39" borderId="35" xfId="0" applyFont="1" applyFill="1" applyBorder="1" applyAlignment="1">
      <alignment horizontal="center"/>
    </xf>
    <xf numFmtId="0" fontId="93" fillId="0" borderId="36" xfId="0" applyFont="1" applyBorder="1" applyAlignment="1">
      <alignment wrapText="1"/>
    </xf>
    <xf numFmtId="49" fontId="48" fillId="0" borderId="0" xfId="0" applyNumberFormat="1" applyFont="1" applyFill="1" applyBorder="1" applyAlignment="1">
      <alignment horizontal="center" vertical="top" wrapText="1"/>
    </xf>
    <xf numFmtId="0" fontId="48" fillId="0" borderId="0" xfId="0" applyFont="1" applyAlignment="1">
      <alignment horizontal="center"/>
    </xf>
    <xf numFmtId="0" fontId="3" fillId="39" borderId="0" xfId="0" applyFont="1" applyFill="1" applyBorder="1" applyAlignment="1">
      <alignment horizontal="center"/>
    </xf>
    <xf numFmtId="0" fontId="3" fillId="0" borderId="0" xfId="0" applyFont="1" applyFill="1" applyBorder="1" applyAlignment="1">
      <alignment horizontal="center"/>
    </xf>
    <xf numFmtId="0" fontId="94" fillId="0" borderId="10" xfId="59" applyFont="1" applyBorder="1" applyAlignment="1">
      <alignment horizontal="left"/>
      <protection/>
    </xf>
    <xf numFmtId="0" fontId="49" fillId="0" borderId="16" xfId="59" applyNumberFormat="1" applyFont="1" applyFill="1" applyBorder="1" applyAlignment="1">
      <alignment horizontal="center"/>
      <protection/>
    </xf>
    <xf numFmtId="0" fontId="5" fillId="0" borderId="16" xfId="59" applyFont="1" applyFill="1" applyBorder="1" applyAlignment="1">
      <alignment horizontal="center" vertical="center"/>
      <protection/>
    </xf>
    <xf numFmtId="0" fontId="49" fillId="36" borderId="39" xfId="59" applyNumberFormat="1" applyFont="1" applyFill="1" applyBorder="1" applyAlignment="1">
      <alignment horizontal="center"/>
      <protection/>
    </xf>
    <xf numFmtId="0" fontId="5" fillId="0" borderId="39" xfId="59" applyFont="1" applyFill="1" applyBorder="1" applyAlignment="1">
      <alignment horizontal="center" vertical="center"/>
      <protection/>
    </xf>
    <xf numFmtId="0" fontId="49" fillId="36" borderId="40" xfId="59" applyNumberFormat="1" applyFont="1" applyFill="1" applyBorder="1" applyAlignment="1">
      <alignment horizontal="center"/>
      <protection/>
    </xf>
    <xf numFmtId="0" fontId="49" fillId="0" borderId="41" xfId="59" applyNumberFormat="1" applyFont="1" applyFill="1" applyBorder="1" applyAlignment="1">
      <alignment horizontal="center"/>
      <protection/>
    </xf>
    <xf numFmtId="0" fontId="5" fillId="0" borderId="40" xfId="59" applyFont="1" applyFill="1" applyBorder="1" applyAlignment="1">
      <alignment horizontal="center" vertical="center"/>
      <protection/>
    </xf>
    <xf numFmtId="0" fontId="5" fillId="0" borderId="41" xfId="59" applyFont="1" applyFill="1" applyBorder="1" applyAlignment="1">
      <alignment horizontal="center" vertical="center"/>
      <protection/>
    </xf>
    <xf numFmtId="0" fontId="5" fillId="0" borderId="42" xfId="59" applyFont="1" applyFill="1" applyBorder="1" applyAlignment="1">
      <alignment horizontal="center" vertical="center"/>
      <protection/>
    </xf>
    <xf numFmtId="0" fontId="5" fillId="0" borderId="43" xfId="59" applyFont="1" applyFill="1" applyBorder="1" applyAlignment="1">
      <alignment horizontal="center" vertical="center"/>
      <protection/>
    </xf>
    <xf numFmtId="0" fontId="5" fillId="0" borderId="44" xfId="59" applyFont="1" applyFill="1" applyBorder="1" applyAlignment="1">
      <alignment horizontal="center" vertical="center"/>
      <protection/>
    </xf>
    <xf numFmtId="0" fontId="94" fillId="0" borderId="10" xfId="59" applyFont="1" applyBorder="1" applyAlignment="1">
      <alignment horizontal="left" wrapText="1"/>
      <protection/>
    </xf>
    <xf numFmtId="0" fontId="5" fillId="0" borderId="10" xfId="0" applyFont="1" applyBorder="1" applyAlignment="1">
      <alignment vertical="top" wrapText="1"/>
    </xf>
    <xf numFmtId="49" fontId="5" fillId="0" borderId="10" xfId="0" applyNumberFormat="1" applyFont="1" applyBorder="1" applyAlignment="1">
      <alignment vertical="top" wrapText="1"/>
    </xf>
    <xf numFmtId="0" fontId="21" fillId="0" borderId="10" xfId="0" applyFont="1" applyBorder="1" applyAlignment="1">
      <alignment horizontal="left" vertical="top" wrapText="1"/>
    </xf>
    <xf numFmtId="0" fontId="5" fillId="0" borderId="10" xfId="0" applyFont="1" applyBorder="1" applyAlignment="1">
      <alignment horizontal="left" vertical="top" wrapText="1"/>
    </xf>
    <xf numFmtId="0" fontId="5" fillId="35" borderId="10" xfId="0" applyFont="1" applyFill="1" applyBorder="1" applyAlignment="1">
      <alignment/>
    </xf>
    <xf numFmtId="0" fontId="5" fillId="35" borderId="10" xfId="59" applyFont="1" applyFill="1" applyBorder="1" applyAlignment="1">
      <alignment horizontal="center" vertical="center"/>
      <protection/>
    </xf>
    <xf numFmtId="49" fontId="3" fillId="0" borderId="10" xfId="0" applyNumberFormat="1" applyFont="1" applyFill="1" applyBorder="1" applyAlignment="1">
      <alignment horizontal="center" vertical="center" wrapText="1"/>
    </xf>
    <xf numFmtId="0" fontId="5" fillId="0" borderId="0" xfId="0" applyFont="1" applyAlignment="1">
      <alignment horizontal="center" vertical="center"/>
    </xf>
    <xf numFmtId="49" fontId="5" fillId="0" borderId="0" xfId="0" applyNumberFormat="1" applyFont="1" applyFill="1" applyBorder="1" applyAlignment="1">
      <alignment horizontal="center" vertical="center" wrapText="1"/>
    </xf>
    <xf numFmtId="0" fontId="14" fillId="0" borderId="10" xfId="0" applyFont="1" applyBorder="1" applyAlignment="1">
      <alignment horizontal="center" wrapText="1"/>
    </xf>
    <xf numFmtId="0" fontId="0" fillId="35" borderId="10" xfId="0" applyFill="1" applyBorder="1" applyAlignment="1">
      <alignment horizontal="center"/>
    </xf>
    <xf numFmtId="0" fontId="14" fillId="35" borderId="10" xfId="0" applyFont="1" applyFill="1" applyBorder="1" applyAlignment="1">
      <alignment horizontal="center"/>
    </xf>
    <xf numFmtId="0" fontId="14" fillId="35" borderId="10" xfId="0" applyFont="1" applyFill="1" applyBorder="1" applyAlignment="1">
      <alignment horizontal="center" wrapText="1"/>
    </xf>
    <xf numFmtId="0" fontId="48" fillId="0" borderId="0" xfId="0" applyFont="1" applyAlignment="1">
      <alignment horizontal="left" vertical="center"/>
    </xf>
    <xf numFmtId="0" fontId="0" fillId="0" borderId="0" xfId="0" applyFont="1" applyAlignment="1">
      <alignment horizontal="right"/>
    </xf>
    <xf numFmtId="0" fontId="94" fillId="0" borderId="10" xfId="59" applyFont="1" applyBorder="1" applyAlignment="1">
      <alignment wrapText="1"/>
      <protection/>
    </xf>
    <xf numFmtId="0" fontId="94" fillId="0" borderId="10" xfId="59" applyFont="1" applyBorder="1" applyAlignment="1">
      <alignment horizontal="left" vertical="top" wrapText="1"/>
      <protection/>
    </xf>
    <xf numFmtId="0" fontId="94" fillId="0" borderId="10" xfId="59" applyFont="1" applyBorder="1" applyAlignment="1">
      <alignment horizontal="left" vertical="top"/>
      <protection/>
    </xf>
    <xf numFmtId="0" fontId="94" fillId="0" borderId="10" xfId="59" applyFont="1" applyBorder="1" applyAlignment="1">
      <alignment vertical="top" wrapText="1"/>
      <protection/>
    </xf>
    <xf numFmtId="0" fontId="50" fillId="0" borderId="0" xfId="0" applyFont="1" applyFill="1" applyBorder="1" applyAlignment="1">
      <alignment/>
    </xf>
    <xf numFmtId="0" fontId="50" fillId="40" borderId="0" xfId="0" applyFont="1" applyFill="1" applyBorder="1" applyAlignment="1">
      <alignment/>
    </xf>
    <xf numFmtId="0" fontId="14" fillId="40" borderId="19" xfId="0" applyFont="1" applyFill="1" applyBorder="1" applyAlignment="1">
      <alignment horizontal="center" vertical="center"/>
    </xf>
    <xf numFmtId="0" fontId="14" fillId="41" borderId="18" xfId="0" applyFont="1" applyFill="1" applyBorder="1" applyAlignment="1">
      <alignment horizontal="center" vertical="center"/>
    </xf>
    <xf numFmtId="0" fontId="14" fillId="41" borderId="19" xfId="0" applyFont="1" applyFill="1" applyBorder="1" applyAlignment="1">
      <alignment horizontal="center" vertical="center"/>
    </xf>
    <xf numFmtId="0" fontId="14" fillId="41" borderId="20" xfId="0" applyFont="1" applyFill="1" applyBorder="1" applyAlignment="1">
      <alignment horizontal="center" vertical="center"/>
    </xf>
    <xf numFmtId="0" fontId="56" fillId="40" borderId="0" xfId="0" applyFont="1" applyFill="1" applyBorder="1" applyAlignment="1">
      <alignment horizontal="center" vertical="center"/>
    </xf>
    <xf numFmtId="0" fontId="14" fillId="40" borderId="0" xfId="0" applyFont="1" applyFill="1" applyBorder="1" applyAlignment="1">
      <alignment horizontal="center" vertical="center"/>
    </xf>
    <xf numFmtId="0" fontId="33" fillId="41" borderId="21" xfId="0" applyFont="1" applyFill="1" applyBorder="1" applyAlignment="1">
      <alignment horizontal="center" vertical="center" wrapText="1"/>
    </xf>
    <xf numFmtId="0" fontId="33" fillId="41" borderId="0" xfId="0" applyFont="1" applyFill="1" applyBorder="1" applyAlignment="1">
      <alignment horizontal="center" vertical="center" wrapText="1"/>
    </xf>
    <xf numFmtId="0" fontId="33" fillId="41" borderId="22" xfId="0" applyFont="1" applyFill="1" applyBorder="1" applyAlignment="1">
      <alignment horizontal="center" vertical="center" wrapText="1"/>
    </xf>
    <xf numFmtId="0" fontId="56" fillId="40" borderId="21" xfId="0" applyFont="1" applyFill="1" applyBorder="1" applyAlignment="1">
      <alignment horizontal="center" vertical="center"/>
    </xf>
    <xf numFmtId="0" fontId="14" fillId="40" borderId="21" xfId="0" applyFont="1" applyFill="1" applyBorder="1" applyAlignment="1">
      <alignment horizontal="center" vertical="center"/>
    </xf>
    <xf numFmtId="0" fontId="102" fillId="40" borderId="21" xfId="0" applyFont="1" applyFill="1" applyBorder="1" applyAlignment="1">
      <alignment horizontal="center" vertical="center" wrapText="1"/>
    </xf>
    <xf numFmtId="0" fontId="33" fillId="40" borderId="21" xfId="0" applyFont="1" applyFill="1" applyBorder="1" applyAlignment="1">
      <alignment horizontal="center" vertical="center" wrapText="1"/>
    </xf>
    <xf numFmtId="0" fontId="103" fillId="40" borderId="21" xfId="0" applyFont="1" applyFill="1" applyBorder="1" applyAlignment="1">
      <alignment horizontal="center" vertical="center" wrapText="1"/>
    </xf>
    <xf numFmtId="0" fontId="32" fillId="40" borderId="21" xfId="0" applyFont="1" applyFill="1" applyBorder="1" applyAlignment="1">
      <alignment horizontal="center" vertical="center" wrapText="1"/>
    </xf>
    <xf numFmtId="0" fontId="31" fillId="40" borderId="26" xfId="0" applyFont="1" applyFill="1" applyBorder="1" applyAlignment="1">
      <alignment horizontal="center" vertical="center" wrapText="1"/>
    </xf>
    <xf numFmtId="0" fontId="31" fillId="40" borderId="27" xfId="0" applyFont="1" applyFill="1" applyBorder="1" applyAlignment="1">
      <alignment horizontal="center" vertical="center" wrapText="1"/>
    </xf>
    <xf numFmtId="0" fontId="65" fillId="40" borderId="0" xfId="0" applyFont="1" applyFill="1" applyBorder="1" applyAlignment="1">
      <alignment horizontal="center" vertical="center" wrapText="1"/>
    </xf>
    <xf numFmtId="0" fontId="31" fillId="40" borderId="0" xfId="0" applyFont="1" applyFill="1" applyBorder="1" applyAlignment="1">
      <alignment horizontal="center" vertical="center" wrapText="1"/>
    </xf>
    <xf numFmtId="0" fontId="14" fillId="40" borderId="0" xfId="0" applyFont="1" applyFill="1" applyBorder="1" applyAlignment="1">
      <alignment vertical="center"/>
    </xf>
    <xf numFmtId="0" fontId="104" fillId="42" borderId="0" xfId="0" applyFont="1" applyFill="1" applyBorder="1" applyAlignment="1">
      <alignment horizontal="center" vertical="center"/>
    </xf>
    <xf numFmtId="0" fontId="14" fillId="42" borderId="19" xfId="0" applyFont="1" applyFill="1" applyBorder="1" applyAlignment="1">
      <alignment vertical="center"/>
    </xf>
    <xf numFmtId="0" fontId="14" fillId="42" borderId="19" xfId="0" applyFont="1" applyFill="1" applyBorder="1" applyAlignment="1">
      <alignment horizontal="center" vertical="center"/>
    </xf>
    <xf numFmtId="0" fontId="14" fillId="40" borderId="0" xfId="0" applyFont="1" applyFill="1" applyAlignment="1">
      <alignment/>
    </xf>
    <xf numFmtId="0" fontId="14" fillId="42" borderId="21" xfId="0" applyFont="1" applyFill="1" applyBorder="1" applyAlignment="1">
      <alignment vertical="center"/>
    </xf>
    <xf numFmtId="0" fontId="14" fillId="42" borderId="0" xfId="0" applyFont="1" applyFill="1" applyBorder="1" applyAlignment="1">
      <alignment horizontal="center" vertical="center"/>
    </xf>
    <xf numFmtId="0" fontId="14" fillId="42" borderId="0" xfId="0" applyFont="1" applyFill="1" applyBorder="1" applyAlignment="1">
      <alignment vertical="center"/>
    </xf>
    <xf numFmtId="0" fontId="37" fillId="42" borderId="21" xfId="0" applyFont="1" applyFill="1" applyBorder="1" applyAlignment="1">
      <alignment horizontal="center" vertical="center"/>
    </xf>
    <xf numFmtId="0" fontId="41" fillId="42" borderId="0" xfId="0" applyFont="1" applyFill="1" applyBorder="1" applyAlignment="1">
      <alignment horizontal="center" vertical="center"/>
    </xf>
    <xf numFmtId="0" fontId="54" fillId="42" borderId="0" xfId="0" applyFont="1" applyFill="1" applyBorder="1" applyAlignment="1">
      <alignment horizontal="center" vertical="center"/>
    </xf>
    <xf numFmtId="0" fontId="41" fillId="43" borderId="18" xfId="0" applyFont="1" applyFill="1" applyBorder="1" applyAlignment="1">
      <alignment horizontal="left" vertical="center"/>
    </xf>
    <xf numFmtId="0" fontId="41" fillId="43" borderId="19" xfId="0" applyFont="1" applyFill="1" applyBorder="1" applyAlignment="1">
      <alignment horizontal="left" vertical="center"/>
    </xf>
    <xf numFmtId="0" fontId="31" fillId="42" borderId="0" xfId="0" applyFont="1" applyFill="1" applyBorder="1" applyAlignment="1">
      <alignment horizontal="center" vertical="center"/>
    </xf>
    <xf numFmtId="0" fontId="31" fillId="42" borderId="0" xfId="0" applyFont="1" applyFill="1" applyBorder="1" applyAlignment="1">
      <alignment horizontal="left" vertical="center"/>
    </xf>
    <xf numFmtId="0" fontId="62" fillId="43" borderId="18" xfId="0" applyFont="1" applyFill="1" applyBorder="1" applyAlignment="1">
      <alignment vertical="center"/>
    </xf>
    <xf numFmtId="0" fontId="38" fillId="43" borderId="19" xfId="0" applyFont="1" applyFill="1" applyBorder="1" applyAlignment="1">
      <alignment vertical="center"/>
    </xf>
    <xf numFmtId="0" fontId="38" fillId="43" borderId="20" xfId="0" applyFont="1" applyFill="1" applyBorder="1" applyAlignment="1">
      <alignment vertical="center"/>
    </xf>
    <xf numFmtId="0" fontId="31" fillId="42" borderId="21" xfId="0" applyFont="1" applyFill="1" applyBorder="1" applyAlignment="1">
      <alignment horizontal="center" vertical="center"/>
    </xf>
    <xf numFmtId="0" fontId="51" fillId="42" borderId="0" xfId="0" applyFont="1" applyFill="1" applyBorder="1" applyAlignment="1">
      <alignment horizontal="center" vertical="center"/>
    </xf>
    <xf numFmtId="0" fontId="51" fillId="43" borderId="21" xfId="0" applyFont="1" applyFill="1" applyBorder="1" applyAlignment="1">
      <alignment horizontal="left" vertical="center"/>
    </xf>
    <xf numFmtId="0" fontId="51" fillId="43" borderId="0" xfId="0" applyFont="1" applyFill="1" applyBorder="1" applyAlignment="1">
      <alignment horizontal="left" vertical="center"/>
    </xf>
    <xf numFmtId="0" fontId="65" fillId="43" borderId="21" xfId="0" applyFont="1" applyFill="1" applyBorder="1" applyAlignment="1">
      <alignment vertical="center"/>
    </xf>
    <xf numFmtId="0" fontId="39" fillId="43" borderId="0" xfId="0" applyFont="1" applyFill="1" applyBorder="1" applyAlignment="1">
      <alignment vertical="center"/>
    </xf>
    <xf numFmtId="0" fontId="39" fillId="43" borderId="22" xfId="0" applyFont="1" applyFill="1" applyBorder="1" applyAlignment="1">
      <alignment vertical="center"/>
    </xf>
    <xf numFmtId="0" fontId="54" fillId="42" borderId="21" xfId="0" applyFont="1" applyFill="1" applyBorder="1" applyAlignment="1">
      <alignment horizontal="center" vertical="center"/>
    </xf>
    <xf numFmtId="0" fontId="35" fillId="42" borderId="0" xfId="0" applyFont="1" applyFill="1" applyBorder="1" applyAlignment="1">
      <alignment horizontal="center" vertical="center"/>
    </xf>
    <xf numFmtId="0" fontId="40" fillId="43" borderId="21" xfId="0" applyFont="1" applyFill="1" applyBorder="1" applyAlignment="1">
      <alignment horizontal="left" vertical="center"/>
    </xf>
    <xf numFmtId="0" fontId="40" fillId="43" borderId="0" xfId="0" applyFont="1" applyFill="1" applyBorder="1" applyAlignment="1">
      <alignment horizontal="left" vertical="center"/>
    </xf>
    <xf numFmtId="0" fontId="34" fillId="42" borderId="0" xfId="0" applyFont="1" applyFill="1" applyBorder="1" applyAlignment="1">
      <alignment horizontal="center" vertical="center"/>
    </xf>
    <xf numFmtId="0" fontId="60" fillId="43" borderId="21" xfId="0" applyFont="1" applyFill="1" applyBorder="1" applyAlignment="1">
      <alignment vertical="center"/>
    </xf>
    <xf numFmtId="0" fontId="41" fillId="43" borderId="0" xfId="0" applyFont="1" applyFill="1" applyBorder="1" applyAlignment="1">
      <alignment vertical="center"/>
    </xf>
    <xf numFmtId="0" fontId="41" fillId="43" borderId="22" xfId="0" applyFont="1" applyFill="1" applyBorder="1" applyAlignment="1">
      <alignment vertical="center"/>
    </xf>
    <xf numFmtId="0" fontId="68" fillId="43" borderId="21" xfId="0" applyFont="1" applyFill="1" applyBorder="1" applyAlignment="1">
      <alignment vertical="center"/>
    </xf>
    <xf numFmtId="0" fontId="42" fillId="42" borderId="0" xfId="0" applyFont="1" applyFill="1" applyBorder="1" applyAlignment="1">
      <alignment horizontal="center" vertical="center"/>
    </xf>
    <xf numFmtId="0" fontId="42" fillId="0" borderId="21" xfId="0" applyFont="1" applyFill="1" applyBorder="1" applyAlignment="1">
      <alignment horizontal="left" vertical="center"/>
    </xf>
    <xf numFmtId="0" fontId="42" fillId="0" borderId="0" xfId="0" applyFont="1" applyFill="1" applyBorder="1" applyAlignment="1">
      <alignment horizontal="left" vertical="center"/>
    </xf>
    <xf numFmtId="0" fontId="67" fillId="43" borderId="21" xfId="0" applyFont="1" applyFill="1" applyBorder="1" applyAlignment="1">
      <alignment vertical="center"/>
    </xf>
    <xf numFmtId="0" fontId="35" fillId="42" borderId="21" xfId="0" applyFont="1" applyFill="1" applyBorder="1" applyAlignment="1">
      <alignment horizontal="center" vertical="center"/>
    </xf>
    <xf numFmtId="0" fontId="55" fillId="42" borderId="0" xfId="0" applyFont="1" applyFill="1" applyBorder="1" applyAlignment="1">
      <alignment horizontal="center" vertical="center"/>
    </xf>
    <xf numFmtId="0" fontId="55" fillId="43" borderId="0" xfId="0" applyFont="1" applyFill="1" applyBorder="1" applyAlignment="1">
      <alignment vertical="center"/>
    </xf>
    <xf numFmtId="0" fontId="55" fillId="43" borderId="22" xfId="0" applyFont="1" applyFill="1" applyBorder="1" applyAlignment="1">
      <alignment vertical="center"/>
    </xf>
    <xf numFmtId="0" fontId="50" fillId="43" borderId="21" xfId="0" applyFont="1" applyFill="1" applyBorder="1" applyAlignment="1">
      <alignment horizontal="left" vertical="center"/>
    </xf>
    <xf numFmtId="0" fontId="0" fillId="0" borderId="0" xfId="0" applyBorder="1" applyAlignment="1">
      <alignment horizontal="left" vertical="center"/>
    </xf>
    <xf numFmtId="0" fontId="99" fillId="42" borderId="0" xfId="0" applyFont="1" applyFill="1" applyBorder="1" applyAlignment="1">
      <alignment horizontal="center" vertical="center"/>
    </xf>
    <xf numFmtId="0" fontId="97" fillId="43" borderId="21" xfId="0" applyFont="1" applyFill="1" applyBorder="1" applyAlignment="1">
      <alignment horizontal="left" vertical="center"/>
    </xf>
    <xf numFmtId="0" fontId="55" fillId="43" borderId="0" xfId="0" applyFont="1" applyFill="1" applyBorder="1" applyAlignment="1">
      <alignment horizontal="left" vertical="center" indent="1"/>
    </xf>
    <xf numFmtId="0" fontId="55" fillId="43" borderId="22" xfId="0" applyFont="1" applyFill="1" applyBorder="1" applyAlignment="1">
      <alignment horizontal="left" vertical="center" indent="1"/>
    </xf>
    <xf numFmtId="0" fontId="36" fillId="42" borderId="21" xfId="0" applyFont="1" applyFill="1" applyBorder="1" applyAlignment="1">
      <alignment horizontal="center" vertical="center"/>
    </xf>
    <xf numFmtId="0" fontId="40" fillId="42" borderId="0" xfId="0" applyFont="1" applyFill="1" applyBorder="1" applyAlignment="1">
      <alignment horizontal="center" vertical="center"/>
    </xf>
    <xf numFmtId="0" fontId="56" fillId="40" borderId="19" xfId="0" applyFont="1" applyFill="1" applyBorder="1" applyAlignment="1">
      <alignment vertical="center"/>
    </xf>
    <xf numFmtId="0" fontId="56" fillId="44" borderId="19" xfId="0" applyFont="1" applyFill="1" applyBorder="1" applyAlignment="1">
      <alignment vertical="center"/>
    </xf>
    <xf numFmtId="0" fontId="56" fillId="44" borderId="20" xfId="0" applyFont="1" applyFill="1" applyBorder="1" applyAlignment="1">
      <alignment vertical="center"/>
    </xf>
    <xf numFmtId="0" fontId="56" fillId="33" borderId="19" xfId="0" applyFont="1" applyFill="1" applyBorder="1" applyAlignment="1">
      <alignment vertical="center"/>
    </xf>
    <xf numFmtId="0" fontId="57" fillId="33" borderId="19" xfId="0" applyFont="1" applyFill="1" applyBorder="1" applyAlignment="1">
      <alignment horizontal="left" vertical="center"/>
    </xf>
    <xf numFmtId="0" fontId="57" fillId="33" borderId="19" xfId="0" applyFont="1" applyFill="1" applyBorder="1" applyAlignment="1">
      <alignment horizontal="center" vertical="center"/>
    </xf>
    <xf numFmtId="0" fontId="56" fillId="40" borderId="0" xfId="0" applyFont="1" applyFill="1" applyAlignment="1">
      <alignment/>
    </xf>
    <xf numFmtId="0" fontId="56" fillId="44" borderId="0" xfId="0" applyFont="1" applyFill="1" applyBorder="1" applyAlignment="1">
      <alignment horizontal="center" vertical="center"/>
    </xf>
    <xf numFmtId="0" fontId="56" fillId="44" borderId="22" xfId="0" applyFont="1" applyFill="1" applyBorder="1" applyAlignment="1">
      <alignment horizontal="center" vertical="center"/>
    </xf>
    <xf numFmtId="0" fontId="56" fillId="33" borderId="0" xfId="0" applyFont="1" applyFill="1" applyBorder="1" applyAlignment="1">
      <alignment vertical="center"/>
    </xf>
    <xf numFmtId="0" fontId="56" fillId="33" borderId="0" xfId="0" applyFont="1" applyFill="1" applyBorder="1" applyAlignment="1">
      <alignment horizontal="center" vertical="center"/>
    </xf>
    <xf numFmtId="0" fontId="57" fillId="40" borderId="0" xfId="0" applyFont="1" applyFill="1" applyBorder="1" applyAlignment="1">
      <alignment horizontal="left" vertical="center"/>
    </xf>
    <xf numFmtId="0" fontId="57" fillId="44" borderId="0" xfId="0" applyFont="1" applyFill="1" applyBorder="1" applyAlignment="1">
      <alignment horizontal="left" vertical="center"/>
    </xf>
    <xf numFmtId="0" fontId="56" fillId="44" borderId="0" xfId="0" applyFont="1" applyFill="1" applyBorder="1" applyAlignment="1">
      <alignment vertical="center"/>
    </xf>
    <xf numFmtId="0" fontId="56" fillId="44" borderId="22" xfId="0" applyFont="1" applyFill="1" applyBorder="1" applyAlignment="1">
      <alignment vertical="center"/>
    </xf>
    <xf numFmtId="0" fontId="57" fillId="33" borderId="0" xfId="0" applyFont="1" applyFill="1" applyBorder="1" applyAlignment="1">
      <alignment horizontal="left" vertical="center"/>
    </xf>
    <xf numFmtId="0" fontId="57" fillId="33" borderId="0" xfId="0" applyFont="1" applyFill="1" applyBorder="1" applyAlignment="1">
      <alignment horizontal="center" vertical="center"/>
    </xf>
    <xf numFmtId="0" fontId="58" fillId="33" borderId="0" xfId="0" applyFont="1" applyFill="1" applyBorder="1" applyAlignment="1">
      <alignment horizontal="center" vertical="center"/>
    </xf>
    <xf numFmtId="0" fontId="59" fillId="40" borderId="0" xfId="0" applyFont="1" applyFill="1" applyBorder="1" applyAlignment="1">
      <alignment vertical="center"/>
    </xf>
    <xf numFmtId="0" fontId="59" fillId="44" borderId="0" xfId="0" applyFont="1" applyFill="1" applyBorder="1" applyAlignment="1">
      <alignment vertical="center"/>
    </xf>
    <xf numFmtId="0" fontId="56" fillId="33" borderId="0" xfId="0" applyFont="1" applyFill="1" applyBorder="1" applyAlignment="1">
      <alignment horizontal="right" vertical="center"/>
    </xf>
    <xf numFmtId="0" fontId="56" fillId="44" borderId="0" xfId="0" applyFont="1" applyFill="1" applyAlignment="1">
      <alignment/>
    </xf>
    <xf numFmtId="0" fontId="60" fillId="44" borderId="0" xfId="0" applyFont="1" applyFill="1" applyBorder="1" applyAlignment="1">
      <alignment horizontal="right" vertical="center"/>
    </xf>
    <xf numFmtId="10" fontId="60" fillId="44" borderId="22" xfId="0" applyNumberFormat="1" applyFont="1" applyFill="1" applyBorder="1" applyAlignment="1" applyProtection="1">
      <alignment horizontal="right" vertical="center"/>
      <protection/>
    </xf>
    <xf numFmtId="10" fontId="60" fillId="33" borderId="0" xfId="0" applyNumberFormat="1" applyFont="1" applyFill="1" applyBorder="1" applyAlignment="1" applyProtection="1">
      <alignment horizontal="right" vertical="center"/>
      <protection/>
    </xf>
    <xf numFmtId="0" fontId="60" fillId="33" borderId="0" xfId="0" applyFont="1" applyFill="1" applyBorder="1" applyAlignment="1">
      <alignment horizontal="right" vertical="center"/>
    </xf>
    <xf numFmtId="172" fontId="56" fillId="43" borderId="11" xfId="0" applyNumberFormat="1" applyFont="1" applyFill="1" applyBorder="1" applyAlignment="1">
      <alignment horizontal="center" vertical="center"/>
    </xf>
    <xf numFmtId="0" fontId="56" fillId="43" borderId="0" xfId="0" applyFont="1" applyFill="1" applyBorder="1" applyAlignment="1">
      <alignment horizontal="center" vertical="center"/>
    </xf>
    <xf numFmtId="0" fontId="61" fillId="44" borderId="0" xfId="0" applyFont="1" applyFill="1" applyBorder="1" applyAlignment="1">
      <alignment horizontal="right" vertical="center"/>
    </xf>
    <xf numFmtId="10" fontId="62" fillId="44" borderId="22" xfId="0" applyNumberFormat="1" applyFont="1" applyFill="1" applyBorder="1" applyAlignment="1" applyProtection="1">
      <alignment horizontal="right" vertical="center"/>
      <protection/>
    </xf>
    <xf numFmtId="10" fontId="62" fillId="33" borderId="0" xfId="0" applyNumberFormat="1" applyFont="1" applyFill="1" applyBorder="1" applyAlignment="1" applyProtection="1">
      <alignment horizontal="right" vertical="center"/>
      <protection/>
    </xf>
    <xf numFmtId="0" fontId="61" fillId="33" borderId="0" xfId="0" applyFont="1" applyFill="1" applyBorder="1" applyAlignment="1">
      <alignment horizontal="right" vertical="center"/>
    </xf>
    <xf numFmtId="0" fontId="63" fillId="44" borderId="0" xfId="0" applyFont="1" applyFill="1" applyBorder="1" applyAlignment="1">
      <alignment horizontal="right" vertical="center"/>
    </xf>
    <xf numFmtId="10" fontId="65" fillId="44" borderId="22" xfId="0" applyNumberFormat="1" applyFont="1" applyFill="1" applyBorder="1" applyAlignment="1" applyProtection="1">
      <alignment horizontal="right" vertical="center"/>
      <protection/>
    </xf>
    <xf numFmtId="10" fontId="65" fillId="33" borderId="0" xfId="0" applyNumberFormat="1" applyFont="1" applyFill="1" applyBorder="1" applyAlignment="1" applyProtection="1">
      <alignment horizontal="right" vertical="center"/>
      <protection/>
    </xf>
    <xf numFmtId="0" fontId="63" fillId="33" borderId="0" xfId="0" applyFont="1" applyFill="1" applyBorder="1" applyAlignment="1">
      <alignment horizontal="right" vertical="center"/>
    </xf>
    <xf numFmtId="0" fontId="65" fillId="44" borderId="0" xfId="0" applyFont="1" applyFill="1" applyBorder="1" applyAlignment="1">
      <alignment horizontal="right" vertical="center"/>
    </xf>
    <xf numFmtId="10" fontId="66" fillId="44" borderId="22" xfId="0" applyNumberFormat="1" applyFont="1" applyFill="1" applyBorder="1" applyAlignment="1" applyProtection="1">
      <alignment horizontal="right" vertical="center"/>
      <protection/>
    </xf>
    <xf numFmtId="10" fontId="66" fillId="33" borderId="0" xfId="0" applyNumberFormat="1" applyFont="1" applyFill="1" applyBorder="1" applyAlignment="1" applyProtection="1">
      <alignment horizontal="right" vertical="center"/>
      <protection/>
    </xf>
    <xf numFmtId="0" fontId="65" fillId="33" borderId="0" xfId="0" applyFont="1" applyFill="1" applyBorder="1" applyAlignment="1">
      <alignment horizontal="right" vertical="center"/>
    </xf>
    <xf numFmtId="0" fontId="68" fillId="44" borderId="0" xfId="0" applyFont="1" applyFill="1" applyBorder="1" applyAlignment="1">
      <alignment horizontal="right" vertical="center"/>
    </xf>
    <xf numFmtId="10" fontId="61" fillId="44" borderId="22" xfId="0" applyNumberFormat="1" applyFont="1" applyFill="1" applyBorder="1" applyAlignment="1" applyProtection="1">
      <alignment horizontal="right" vertical="center"/>
      <protection/>
    </xf>
    <xf numFmtId="10" fontId="61" fillId="33" borderId="0" xfId="0" applyNumberFormat="1" applyFont="1" applyFill="1" applyBorder="1" applyAlignment="1" applyProtection="1">
      <alignment horizontal="right" vertical="center"/>
      <protection/>
    </xf>
    <xf numFmtId="0" fontId="64" fillId="33" borderId="0" xfId="0" applyFont="1" applyFill="1" applyBorder="1" applyAlignment="1">
      <alignment horizontal="right" vertical="center"/>
    </xf>
    <xf numFmtId="0" fontId="68" fillId="33" borderId="0" xfId="0" applyFont="1" applyFill="1" applyBorder="1" applyAlignment="1">
      <alignment horizontal="right" vertical="center"/>
    </xf>
    <xf numFmtId="0" fontId="70" fillId="44" borderId="0" xfId="0" applyFont="1" applyFill="1" applyBorder="1" applyAlignment="1">
      <alignment horizontal="right" vertical="center"/>
    </xf>
    <xf numFmtId="10" fontId="63" fillId="44" borderId="22" xfId="0" applyNumberFormat="1" applyFont="1" applyFill="1" applyBorder="1" applyAlignment="1" applyProtection="1">
      <alignment horizontal="right" vertical="center"/>
      <protection/>
    </xf>
    <xf numFmtId="10" fontId="63"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10" fontId="70" fillId="44" borderId="22"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66" fillId="33" borderId="0" xfId="0" applyFont="1" applyFill="1" applyBorder="1" applyAlignment="1">
      <alignment horizontal="right" vertical="center"/>
    </xf>
    <xf numFmtId="0" fontId="97" fillId="44" borderId="0" xfId="0" applyFont="1" applyFill="1" applyBorder="1" applyAlignment="1">
      <alignment horizontal="right" vertical="center"/>
    </xf>
    <xf numFmtId="10" fontId="69" fillId="44" borderId="22" xfId="0" applyNumberFormat="1" applyFont="1" applyFill="1" applyBorder="1" applyAlignment="1" applyProtection="1">
      <alignment horizontal="right" vertical="center"/>
      <protection/>
    </xf>
    <xf numFmtId="0" fontId="67" fillId="33" borderId="0" xfId="0" applyFont="1" applyFill="1" applyBorder="1" applyAlignment="1">
      <alignment horizontal="right" vertical="center"/>
    </xf>
    <xf numFmtId="0" fontId="97" fillId="33" borderId="0" xfId="0" applyFont="1" applyFill="1" applyBorder="1" applyAlignment="1">
      <alignment horizontal="right" vertical="center"/>
    </xf>
    <xf numFmtId="0" fontId="64" fillId="44" borderId="0" xfId="0" applyFont="1" applyFill="1" applyBorder="1" applyAlignment="1">
      <alignment horizontal="right" vertical="center"/>
    </xf>
    <xf numFmtId="0" fontId="98" fillId="44" borderId="0" xfId="0" applyFont="1" applyFill="1" applyAlignment="1">
      <alignment/>
    </xf>
    <xf numFmtId="0" fontId="67" fillId="44" borderId="0" xfId="0" applyFont="1" applyFill="1" applyBorder="1" applyAlignment="1">
      <alignment horizontal="right" vertical="center"/>
    </xf>
    <xf numFmtId="10" fontId="59" fillId="44" borderId="22" xfId="0" applyNumberFormat="1" applyFont="1" applyFill="1" applyBorder="1" applyAlignment="1">
      <alignment vertical="center"/>
    </xf>
    <xf numFmtId="0" fontId="71" fillId="44" borderId="0" xfId="0" applyFont="1" applyFill="1" applyBorder="1" applyAlignment="1">
      <alignment horizontal="right" vertical="center"/>
    </xf>
    <xf numFmtId="0" fontId="71" fillId="33" borderId="0" xfId="0" applyFont="1" applyFill="1" applyBorder="1" applyAlignment="1">
      <alignment horizontal="right" vertical="center"/>
    </xf>
    <xf numFmtId="0" fontId="68" fillId="40" borderId="0" xfId="0" applyFont="1" applyFill="1" applyBorder="1" applyAlignment="1">
      <alignment horizontal="center" vertical="center"/>
    </xf>
    <xf numFmtId="0" fontId="68" fillId="44" borderId="0" xfId="0" applyFont="1" applyFill="1" applyBorder="1" applyAlignment="1">
      <alignment horizontal="center" vertical="center"/>
    </xf>
    <xf numFmtId="172" fontId="68" fillId="44" borderId="0" xfId="0" applyNumberFormat="1" applyFont="1" applyFill="1" applyBorder="1" applyAlignment="1">
      <alignment horizontal="center" vertical="center"/>
    </xf>
    <xf numFmtId="0" fontId="68" fillId="33" borderId="0" xfId="0" applyFont="1" applyFill="1" applyBorder="1" applyAlignment="1">
      <alignment horizontal="center" vertical="center"/>
    </xf>
    <xf numFmtId="0" fontId="87" fillId="33" borderId="0" xfId="0" applyFont="1" applyFill="1" applyBorder="1" applyAlignment="1">
      <alignment horizontal="center" vertical="center"/>
    </xf>
    <xf numFmtId="0" fontId="56" fillId="40" borderId="0" xfId="0" applyFont="1" applyFill="1" applyBorder="1" applyAlignment="1">
      <alignment vertical="center"/>
    </xf>
    <xf numFmtId="0" fontId="56" fillId="44" borderId="0" xfId="0" applyFont="1" applyFill="1" applyBorder="1" applyAlignment="1">
      <alignment horizontal="right" vertical="center"/>
    </xf>
    <xf numFmtId="172" fontId="56" fillId="44" borderId="0" xfId="0" applyNumberFormat="1" applyFont="1" applyFill="1" applyBorder="1" applyAlignment="1">
      <alignment vertical="center"/>
    </xf>
    <xf numFmtId="0" fontId="72" fillId="44" borderId="22" xfId="0" applyFont="1" applyFill="1" applyBorder="1" applyAlignment="1">
      <alignment vertical="center"/>
    </xf>
    <xf numFmtId="0" fontId="23" fillId="40" borderId="0" xfId="0" applyFont="1" applyFill="1" applyBorder="1" applyAlignment="1">
      <alignment horizontal="right" vertical="center"/>
    </xf>
    <xf numFmtId="0" fontId="23" fillId="44" borderId="0" xfId="0" applyFont="1" applyFill="1" applyBorder="1" applyAlignment="1">
      <alignment horizontal="right" vertical="center"/>
    </xf>
    <xf numFmtId="0" fontId="23" fillId="33" borderId="0" xfId="0" applyFont="1" applyFill="1" applyBorder="1" applyAlignment="1">
      <alignment horizontal="right" vertical="center"/>
    </xf>
    <xf numFmtId="0" fontId="56" fillId="40" borderId="0" xfId="0" applyFont="1" applyFill="1" applyBorder="1" applyAlignment="1">
      <alignment horizontal="right" vertical="center"/>
    </xf>
    <xf numFmtId="172" fontId="56" fillId="44" borderId="0" xfId="0" applyNumberFormat="1" applyFont="1" applyFill="1" applyBorder="1" applyAlignment="1">
      <alignment horizontal="center" vertical="center"/>
    </xf>
    <xf numFmtId="0" fontId="14" fillId="0" borderId="0" xfId="0" applyFont="1" applyFill="1" applyBorder="1" applyAlignment="1">
      <alignment/>
    </xf>
    <xf numFmtId="0" fontId="14" fillId="40" borderId="0" xfId="0" applyFont="1" applyFill="1" applyBorder="1" applyAlignment="1">
      <alignment/>
    </xf>
    <xf numFmtId="0" fontId="14" fillId="40" borderId="19" xfId="0" applyFont="1" applyFill="1" applyBorder="1" applyAlignment="1">
      <alignment horizontal="left" vertical="center"/>
    </xf>
    <xf numFmtId="0" fontId="2" fillId="45" borderId="18" xfId="0" applyFont="1" applyFill="1" applyBorder="1" applyAlignment="1">
      <alignment horizontal="left" vertical="center" indent="2"/>
    </xf>
    <xf numFmtId="0" fontId="14" fillId="45" borderId="19" xfId="0" applyFont="1" applyFill="1" applyBorder="1" applyAlignment="1">
      <alignment horizontal="left" vertical="center"/>
    </xf>
    <xf numFmtId="0" fontId="14" fillId="45" borderId="19" xfId="0" applyFont="1" applyFill="1" applyBorder="1" applyAlignment="1">
      <alignment vertical="center"/>
    </xf>
    <xf numFmtId="0" fontId="14" fillId="45" borderId="19" xfId="0" applyFont="1" applyFill="1" applyBorder="1" applyAlignment="1">
      <alignment horizontal="center" vertical="center"/>
    </xf>
    <xf numFmtId="0" fontId="14" fillId="40" borderId="0" xfId="0" applyFont="1" applyFill="1" applyBorder="1" applyAlignment="1">
      <alignment horizontal="left" vertical="center" indent="2"/>
    </xf>
    <xf numFmtId="0" fontId="14" fillId="45" borderId="0" xfId="0" applyFont="1" applyFill="1" applyBorder="1" applyAlignment="1">
      <alignment horizontal="left" vertical="center" indent="2"/>
    </xf>
    <xf numFmtId="0" fontId="31" fillId="40" borderId="0" xfId="0" applyFont="1" applyFill="1" applyBorder="1" applyAlignment="1">
      <alignment horizontal="left" vertical="center" indent="2"/>
    </xf>
    <xf numFmtId="0" fontId="106" fillId="45" borderId="21" xfId="0" applyFont="1" applyFill="1" applyBorder="1" applyAlignment="1">
      <alignment horizontal="left" vertical="center" indent="2"/>
    </xf>
    <xf numFmtId="0" fontId="31" fillId="45" borderId="0" xfId="0" applyFont="1" applyFill="1" applyBorder="1" applyAlignment="1">
      <alignment horizontal="left" vertical="center" indent="2"/>
    </xf>
    <xf numFmtId="0" fontId="96" fillId="45" borderId="0" xfId="0" applyFont="1" applyFill="1" applyAlignment="1">
      <alignment horizontal="left" indent="2"/>
    </xf>
    <xf numFmtId="0" fontId="14" fillId="40" borderId="13" xfId="0" applyFont="1" applyFill="1" applyBorder="1" applyAlignment="1">
      <alignment horizontal="left" vertical="center" indent="2"/>
    </xf>
    <xf numFmtId="0" fontId="14" fillId="45" borderId="23" xfId="0" applyFont="1" applyFill="1" applyBorder="1" applyAlignment="1">
      <alignment vertical="center"/>
    </xf>
    <xf numFmtId="0" fontId="14" fillId="45" borderId="13" xfId="0" applyFont="1" applyFill="1" applyBorder="1" applyAlignment="1">
      <alignment vertical="center"/>
    </xf>
    <xf numFmtId="0" fontId="14" fillId="45" borderId="13" xfId="0" applyFont="1" applyFill="1" applyBorder="1" applyAlignment="1">
      <alignment horizontal="left" vertical="center" indent="2"/>
    </xf>
    <xf numFmtId="0" fontId="14" fillId="45" borderId="13" xfId="0" applyFont="1" applyFill="1" applyBorder="1" applyAlignment="1">
      <alignment horizontal="center" vertical="center"/>
    </xf>
    <xf numFmtId="0" fontId="14" fillId="40" borderId="18" xfId="0" applyFont="1" applyFill="1" applyBorder="1" applyAlignment="1">
      <alignment horizontal="center" vertical="center"/>
    </xf>
    <xf numFmtId="0" fontId="14" fillId="42" borderId="29" xfId="0" applyFont="1" applyFill="1" applyBorder="1" applyAlignment="1">
      <alignment horizontal="center" vertical="center"/>
    </xf>
    <xf numFmtId="0" fontId="14" fillId="42" borderId="26" xfId="0" applyFont="1" applyFill="1" applyBorder="1" applyAlignment="1">
      <alignment horizontal="center" vertical="center"/>
    </xf>
    <xf numFmtId="0" fontId="14" fillId="41" borderId="26" xfId="0" applyFont="1" applyFill="1" applyBorder="1" applyAlignment="1">
      <alignment horizontal="center" vertical="center"/>
    </xf>
    <xf numFmtId="0" fontId="14" fillId="41" borderId="19" xfId="0" applyFont="1" applyFill="1" applyBorder="1" applyAlignment="1">
      <alignment horizontal="center" vertical="center" wrapText="1"/>
    </xf>
    <xf numFmtId="0" fontId="14" fillId="41" borderId="20" xfId="0" applyFont="1" applyFill="1" applyBorder="1" applyAlignment="1">
      <alignment horizontal="center" vertical="center" wrapText="1"/>
    </xf>
    <xf numFmtId="0" fontId="14" fillId="41" borderId="18" xfId="0" applyFont="1" applyFill="1" applyBorder="1" applyAlignment="1">
      <alignment horizontal="center" vertical="center" wrapText="1"/>
    </xf>
    <xf numFmtId="0" fontId="14" fillId="41" borderId="27" xfId="0" applyFont="1" applyFill="1" applyBorder="1" applyAlignment="1">
      <alignment horizontal="center" vertical="center"/>
    </xf>
    <xf numFmtId="0" fontId="14" fillId="41" borderId="0" xfId="0" applyFont="1" applyFill="1" applyBorder="1" applyAlignment="1">
      <alignment horizontal="center" vertical="center" wrapText="1"/>
    </xf>
    <xf numFmtId="0" fontId="14" fillId="41" borderId="22" xfId="0" applyFont="1" applyFill="1" applyBorder="1" applyAlignment="1">
      <alignment horizontal="center" vertical="center" wrapText="1"/>
    </xf>
    <xf numFmtId="0" fontId="32" fillId="40" borderId="0" xfId="0" applyFont="1" applyFill="1" applyBorder="1" applyAlignment="1">
      <alignment horizontal="center" vertical="center" wrapText="1"/>
    </xf>
    <xf numFmtId="0" fontId="31" fillId="40" borderId="20" xfId="0" applyFont="1" applyFill="1" applyBorder="1" applyAlignment="1">
      <alignment horizontal="center" vertical="center" wrapText="1"/>
    </xf>
    <xf numFmtId="0" fontId="32" fillId="46" borderId="21" xfId="0" applyFont="1" applyFill="1" applyBorder="1" applyAlignment="1">
      <alignment horizontal="center" vertical="center" wrapText="1"/>
    </xf>
    <xf numFmtId="0" fontId="31" fillId="40" borderId="22" xfId="0" applyFont="1" applyFill="1" applyBorder="1" applyAlignment="1">
      <alignment horizontal="center" vertical="center" wrapText="1"/>
    </xf>
    <xf numFmtId="0" fontId="33" fillId="47" borderId="21" xfId="0" applyFont="1" applyFill="1" applyBorder="1" applyAlignment="1">
      <alignment horizontal="center" vertical="center" wrapText="1"/>
    </xf>
    <xf numFmtId="0" fontId="104" fillId="42" borderId="33" xfId="0" applyFont="1" applyFill="1" applyBorder="1" applyAlignment="1">
      <alignment horizontal="center" vertical="center"/>
    </xf>
    <xf numFmtId="0" fontId="53" fillId="42" borderId="0" xfId="0" applyFont="1" applyFill="1" applyBorder="1" applyAlignment="1">
      <alignment vertical="center"/>
    </xf>
    <xf numFmtId="0" fontId="59" fillId="33" borderId="0" xfId="0" applyFont="1" applyFill="1" applyBorder="1" applyAlignment="1">
      <alignment vertical="center"/>
    </xf>
    <xf numFmtId="0" fontId="5" fillId="0" borderId="0" xfId="0" applyFont="1" applyAlignment="1">
      <alignment horizontal="left" vertical="top"/>
    </xf>
    <xf numFmtId="0" fontId="5" fillId="0" borderId="0" xfId="0" applyFont="1" applyAlignment="1">
      <alignment horizontal="center" vertical="top"/>
    </xf>
    <xf numFmtId="175" fontId="5" fillId="0" borderId="0" xfId="0" applyNumberFormat="1" applyFont="1" applyAlignment="1" applyProtection="1">
      <alignment horizontal="center" vertical="top"/>
      <protection/>
    </xf>
    <xf numFmtId="0" fontId="0" fillId="0" borderId="0" xfId="0" applyAlignment="1">
      <alignment vertical="top"/>
    </xf>
    <xf numFmtId="0" fontId="56" fillId="44" borderId="29" xfId="0" applyFont="1" applyFill="1" applyBorder="1" applyAlignment="1">
      <alignment horizontal="center" vertical="center"/>
    </xf>
    <xf numFmtId="0" fontId="56" fillId="43" borderId="26" xfId="0" applyFont="1" applyFill="1" applyBorder="1" applyAlignment="1">
      <alignment horizontal="center" vertical="center"/>
    </xf>
    <xf numFmtId="0" fontId="56" fillId="43" borderId="27" xfId="0" applyFont="1" applyFill="1" applyBorder="1" applyAlignment="1">
      <alignment horizontal="center" vertical="center"/>
    </xf>
    <xf numFmtId="0" fontId="56" fillId="43" borderId="27" xfId="0" applyFont="1" applyFill="1" applyBorder="1" applyAlignment="1" quotePrefix="1">
      <alignment horizontal="center" vertical="center"/>
    </xf>
    <xf numFmtId="0" fontId="56" fillId="43" borderId="0" xfId="0" applyFont="1" applyFill="1" applyBorder="1" applyAlignment="1" quotePrefix="1">
      <alignment horizontal="center" vertical="center"/>
    </xf>
    <xf numFmtId="0" fontId="99" fillId="44" borderId="0" xfId="0" applyFont="1" applyFill="1" applyBorder="1" applyAlignment="1">
      <alignment horizontal="right" vertical="center"/>
    </xf>
    <xf numFmtId="0" fontId="107" fillId="44" borderId="0" xfId="0" applyFont="1" applyFill="1" applyBorder="1" applyAlignment="1">
      <alignment horizontal="right" vertical="center"/>
    </xf>
    <xf numFmtId="0" fontId="107" fillId="33" borderId="0" xfId="0" applyFont="1" applyFill="1" applyBorder="1" applyAlignment="1">
      <alignment horizontal="right" vertical="center"/>
    </xf>
    <xf numFmtId="0" fontId="56" fillId="43" borderId="28" xfId="0" applyFont="1" applyFill="1" applyBorder="1" applyAlignment="1">
      <alignment horizontal="center" vertical="center"/>
    </xf>
    <xf numFmtId="0" fontId="56" fillId="43" borderId="28" xfId="0" applyFont="1" applyFill="1" applyBorder="1" applyAlignment="1" quotePrefix="1">
      <alignment horizontal="center" vertical="center"/>
    </xf>
    <xf numFmtId="194" fontId="201" fillId="0" borderId="0" xfId="0" applyNumberFormat="1" applyFont="1" applyAlignment="1">
      <alignment horizontal="left" readingOrder="1"/>
    </xf>
    <xf numFmtId="0" fontId="14" fillId="45" borderId="45" xfId="0" applyFont="1" applyFill="1" applyBorder="1" applyAlignment="1">
      <alignment horizontal="center" vertical="center"/>
    </xf>
    <xf numFmtId="0" fontId="219" fillId="0" borderId="0" xfId="0" applyFont="1" applyAlignment="1">
      <alignment vertical="top" wrapText="1"/>
    </xf>
    <xf numFmtId="0" fontId="198" fillId="0" borderId="0" xfId="0" applyFont="1" applyAlignment="1">
      <alignment wrapText="1"/>
    </xf>
    <xf numFmtId="0" fontId="65" fillId="40" borderId="22" xfId="0" applyFont="1" applyFill="1" applyBorder="1" applyAlignment="1">
      <alignment horizontal="center" vertical="center" wrapText="1"/>
    </xf>
    <xf numFmtId="0" fontId="103" fillId="40" borderId="0" xfId="0" applyFont="1" applyFill="1" applyBorder="1" applyAlignment="1">
      <alignment horizontal="center" vertical="center" wrapText="1"/>
    </xf>
    <xf numFmtId="0" fontId="65" fillId="40" borderId="19" xfId="0" applyFont="1" applyFill="1" applyBorder="1" applyAlignment="1">
      <alignment horizontal="center" vertical="center" wrapText="1"/>
    </xf>
    <xf numFmtId="0" fontId="109" fillId="43" borderId="0" xfId="0" applyFont="1" applyFill="1" applyBorder="1" applyAlignment="1">
      <alignment horizontal="left" vertical="center" indent="1"/>
    </xf>
    <xf numFmtId="43" fontId="0" fillId="0" borderId="0" xfId="42" applyFont="1" applyAlignment="1">
      <alignment/>
    </xf>
    <xf numFmtId="191" fontId="0" fillId="0" borderId="0" xfId="42" applyNumberFormat="1" applyFont="1" applyAlignment="1">
      <alignment/>
    </xf>
    <xf numFmtId="0" fontId="0" fillId="0" borderId="0" xfId="0" applyFont="1" applyAlignment="1">
      <alignment horizontal="left" indent="1"/>
    </xf>
    <xf numFmtId="0" fontId="209" fillId="35" borderId="10" xfId="60" applyFont="1" applyFill="1" applyBorder="1" applyAlignment="1">
      <alignment horizontal="left"/>
      <protection/>
    </xf>
    <xf numFmtId="0" fontId="209" fillId="39" borderId="10" xfId="60" applyFont="1" applyFill="1" applyBorder="1" applyAlignment="1">
      <alignment horizontal="left"/>
      <protection/>
    </xf>
    <xf numFmtId="0" fontId="209" fillId="48" borderId="10" xfId="60" applyFont="1" applyFill="1" applyBorder="1" applyAlignment="1">
      <alignment horizontal="left"/>
      <protection/>
    </xf>
    <xf numFmtId="0" fontId="209" fillId="13" borderId="10" xfId="60" applyFont="1" applyFill="1" applyBorder="1" applyAlignment="1">
      <alignment horizontal="left"/>
      <protection/>
    </xf>
    <xf numFmtId="0" fontId="31" fillId="0" borderId="46" xfId="60" applyFont="1" applyBorder="1" applyAlignment="1">
      <alignment horizontal="center" vertical="top" wrapText="1"/>
      <protection/>
    </xf>
    <xf numFmtId="0" fontId="96" fillId="0" borderId="46" xfId="60" applyFont="1" applyBorder="1" applyAlignment="1">
      <alignment horizontal="center" vertical="top" wrapText="1"/>
      <protection/>
    </xf>
    <xf numFmtId="16" fontId="110" fillId="0" borderId="46" xfId="60" applyNumberFormat="1" applyFont="1" applyBorder="1" applyAlignment="1">
      <alignment horizontal="center" vertical="top" wrapText="1"/>
      <protection/>
    </xf>
    <xf numFmtId="0" fontId="110" fillId="0" borderId="46" xfId="60" applyFont="1" applyBorder="1" applyAlignment="1">
      <alignment horizontal="center" vertical="top" wrapText="1"/>
      <protection/>
    </xf>
    <xf numFmtId="0" fontId="111" fillId="0" borderId="0" xfId="55" applyAlignment="1" applyProtection="1">
      <alignment/>
      <protection/>
    </xf>
    <xf numFmtId="0" fontId="96" fillId="49" borderId="46" xfId="60" applyFont="1" applyFill="1" applyBorder="1" applyAlignment="1">
      <alignment horizontal="center" vertical="top" wrapText="1"/>
      <protection/>
    </xf>
    <xf numFmtId="0" fontId="169" fillId="0" borderId="46" xfId="60" applyBorder="1" applyAlignment="1">
      <alignment horizontal="center" vertical="top" wrapText="1"/>
      <protection/>
    </xf>
    <xf numFmtId="0" fontId="2" fillId="45" borderId="33" xfId="0" applyFont="1" applyFill="1" applyBorder="1" applyAlignment="1">
      <alignment horizontal="left" indent="2"/>
    </xf>
    <xf numFmtId="0" fontId="0" fillId="45" borderId="0" xfId="0" applyFont="1" applyFill="1" applyAlignment="1">
      <alignment/>
    </xf>
    <xf numFmtId="0" fontId="32" fillId="40" borderId="23" xfId="0" applyFont="1" applyFill="1" applyBorder="1" applyAlignment="1">
      <alignment horizontal="center" vertical="center" wrapText="1"/>
    </xf>
    <xf numFmtId="0" fontId="103" fillId="40" borderId="13" xfId="0" applyFont="1" applyFill="1" applyBorder="1" applyAlignment="1">
      <alignment horizontal="center" vertical="center" wrapText="1"/>
    </xf>
    <xf numFmtId="0" fontId="32" fillId="40" borderId="13" xfId="0" applyFont="1" applyFill="1" applyBorder="1" applyAlignment="1">
      <alignment horizontal="center" vertical="center" wrapText="1"/>
    </xf>
    <xf numFmtId="0" fontId="32" fillId="46" borderId="23" xfId="0" applyFont="1" applyFill="1" applyBorder="1" applyAlignment="1">
      <alignment horizontal="center" vertical="center" wrapText="1"/>
    </xf>
    <xf numFmtId="0" fontId="31" fillId="40" borderId="23" xfId="0" applyFont="1" applyFill="1" applyBorder="1" applyAlignment="1">
      <alignment horizontal="center" vertical="center" wrapText="1"/>
    </xf>
    <xf numFmtId="0" fontId="32" fillId="50" borderId="23" xfId="0" applyFont="1" applyFill="1" applyBorder="1" applyAlignment="1">
      <alignment horizontal="center" vertical="center" wrapText="1"/>
    </xf>
    <xf numFmtId="0" fontId="31" fillId="41" borderId="23" xfId="0" applyFont="1" applyFill="1" applyBorder="1" applyAlignment="1">
      <alignment horizontal="center" vertical="center" wrapText="1"/>
    </xf>
    <xf numFmtId="0" fontId="102" fillId="41" borderId="23" xfId="0" applyFont="1" applyFill="1" applyBorder="1" applyAlignment="1">
      <alignment horizontal="center" vertical="center" wrapText="1"/>
    </xf>
    <xf numFmtId="0" fontId="102" fillId="41" borderId="13" xfId="0" applyFont="1" applyFill="1" applyBorder="1" applyAlignment="1">
      <alignment horizontal="center" vertical="center" wrapText="1"/>
    </xf>
    <xf numFmtId="0" fontId="65" fillId="40" borderId="13" xfId="0" applyFont="1" applyFill="1" applyBorder="1" applyAlignment="1">
      <alignment horizontal="center" vertical="center" wrapText="1"/>
    </xf>
    <xf numFmtId="0" fontId="65" fillId="41" borderId="23" xfId="0" applyFont="1" applyFill="1" applyBorder="1" applyAlignment="1">
      <alignment horizontal="center" vertical="center" wrapText="1"/>
    </xf>
    <xf numFmtId="0" fontId="65" fillId="41" borderId="13" xfId="0" applyFont="1" applyFill="1" applyBorder="1" applyAlignment="1">
      <alignment horizontal="center" vertical="center" wrapText="1"/>
    </xf>
    <xf numFmtId="0" fontId="33" fillId="41" borderId="23" xfId="0" applyFont="1" applyFill="1" applyBorder="1" applyAlignment="1">
      <alignment horizontal="center" vertical="center" wrapText="1"/>
    </xf>
    <xf numFmtId="0" fontId="33" fillId="41" borderId="13" xfId="0" applyFont="1" applyFill="1" applyBorder="1" applyAlignment="1">
      <alignment horizontal="center" vertical="center" wrapText="1"/>
    </xf>
    <xf numFmtId="0" fontId="220" fillId="42" borderId="0" xfId="0" applyFont="1" applyFill="1" applyBorder="1" applyAlignment="1">
      <alignment horizontal="center" vertical="center"/>
    </xf>
    <xf numFmtId="0" fontId="220" fillId="43" borderId="21" xfId="0" applyFont="1" applyFill="1" applyBorder="1" applyAlignment="1">
      <alignment horizontal="left" vertical="center"/>
    </xf>
    <xf numFmtId="0" fontId="40" fillId="43" borderId="23" xfId="0" applyFont="1" applyFill="1" applyBorder="1" applyAlignment="1">
      <alignment horizontal="left" vertical="center"/>
    </xf>
    <xf numFmtId="0" fontId="40" fillId="43" borderId="13" xfId="0" applyFont="1" applyFill="1" applyBorder="1" applyAlignment="1">
      <alignment horizontal="left" vertical="center"/>
    </xf>
    <xf numFmtId="0" fontId="71" fillId="43" borderId="23" xfId="0" applyFont="1" applyFill="1" applyBorder="1" applyAlignment="1">
      <alignment vertical="center"/>
    </xf>
    <xf numFmtId="0" fontId="43" fillId="43" borderId="13" xfId="0" applyFont="1" applyFill="1" applyBorder="1" applyAlignment="1">
      <alignment vertical="center"/>
    </xf>
    <xf numFmtId="0" fontId="43" fillId="43" borderId="24" xfId="0" applyFont="1" applyFill="1" applyBorder="1" applyAlignment="1">
      <alignment vertical="center"/>
    </xf>
    <xf numFmtId="0" fontId="36" fillId="42" borderId="23" xfId="0" applyFont="1" applyFill="1" applyBorder="1" applyAlignment="1">
      <alignment horizontal="center" vertical="center"/>
    </xf>
    <xf numFmtId="0" fontId="36" fillId="42" borderId="13" xfId="0" applyFont="1" applyFill="1" applyBorder="1" applyAlignment="1">
      <alignment horizontal="center" vertical="center"/>
    </xf>
    <xf numFmtId="0" fontId="31" fillId="42" borderId="13" xfId="0" applyFont="1" applyFill="1" applyBorder="1" applyAlignment="1">
      <alignment horizontal="center" vertical="center"/>
    </xf>
    <xf numFmtId="0" fontId="14" fillId="42" borderId="13" xfId="0" applyFont="1" applyFill="1" applyBorder="1" applyAlignment="1">
      <alignment vertical="center"/>
    </xf>
    <xf numFmtId="0" fontId="221" fillId="44" borderId="0" xfId="0" applyFont="1" applyFill="1" applyBorder="1" applyAlignment="1">
      <alignment horizontal="right" vertical="center"/>
    </xf>
    <xf numFmtId="0" fontId="56" fillId="44" borderId="13" xfId="0" applyFont="1" applyFill="1" applyBorder="1" applyAlignment="1">
      <alignment vertical="center"/>
    </xf>
    <xf numFmtId="0" fontId="56" fillId="44" borderId="24" xfId="0" applyFont="1" applyFill="1" applyBorder="1" applyAlignment="1">
      <alignment vertical="center"/>
    </xf>
    <xf numFmtId="0" fontId="56" fillId="33" borderId="13" xfId="0" applyFont="1" applyFill="1" applyBorder="1" applyAlignment="1">
      <alignment vertical="center"/>
    </xf>
    <xf numFmtId="0" fontId="5" fillId="0" borderId="0" xfId="0" applyFont="1" applyAlignment="1">
      <alignment horizontal="left" vertical="top" wrapText="1"/>
    </xf>
    <xf numFmtId="0" fontId="0" fillId="0" borderId="0" xfId="0" applyAlignment="1">
      <alignment horizontal="center" vertical="top"/>
    </xf>
    <xf numFmtId="172" fontId="5" fillId="0" borderId="0" xfId="0" applyNumberFormat="1" applyFont="1" applyAlignment="1">
      <alignment vertical="top"/>
    </xf>
    <xf numFmtId="0" fontId="72" fillId="0" borderId="0" xfId="0" applyFont="1" applyAlignment="1">
      <alignment/>
    </xf>
    <xf numFmtId="0" fontId="72" fillId="0" borderId="0" xfId="0" applyFont="1" applyFill="1" applyBorder="1" applyAlignment="1">
      <alignment/>
    </xf>
    <xf numFmtId="0" fontId="56" fillId="0" borderId="0" xfId="0" applyFont="1" applyFill="1" applyBorder="1" applyAlignment="1">
      <alignment/>
    </xf>
    <xf numFmtId="0" fontId="56" fillId="0" borderId="0" xfId="0" applyFont="1" applyFill="1" applyBorder="1" applyAlignment="1">
      <alignment vertical="center"/>
    </xf>
    <xf numFmtId="0" fontId="14" fillId="0" borderId="0" xfId="0" applyFont="1" applyBorder="1" applyAlignment="1">
      <alignment/>
    </xf>
    <xf numFmtId="0" fontId="14" fillId="0" borderId="0" xfId="0" applyFont="1" applyAlignment="1">
      <alignment horizontal="center" vertical="top"/>
    </xf>
    <xf numFmtId="0" fontId="222" fillId="0" borderId="0" xfId="0" applyFont="1" applyAlignment="1">
      <alignment horizontal="center" vertical="top"/>
    </xf>
    <xf numFmtId="0" fontId="223" fillId="0" borderId="0" xfId="0" applyFont="1" applyAlignment="1">
      <alignment vertical="top" wrapText="1"/>
    </xf>
    <xf numFmtId="0" fontId="112" fillId="0" borderId="0" xfId="0" applyFont="1" applyAlignment="1">
      <alignment/>
    </xf>
    <xf numFmtId="0" fontId="112" fillId="0" borderId="0" xfId="0" applyFont="1" applyAlignment="1">
      <alignment horizontal="center"/>
    </xf>
    <xf numFmtId="0" fontId="112" fillId="0" borderId="0" xfId="0" applyFont="1" applyAlignment="1">
      <alignment horizontal="center" vertical="top" wrapText="1"/>
    </xf>
    <xf numFmtId="196" fontId="223" fillId="0" borderId="0" xfId="0" applyNumberFormat="1" applyFont="1" applyAlignment="1">
      <alignment vertical="top" wrapText="1"/>
    </xf>
    <xf numFmtId="0" fontId="0" fillId="45" borderId="12" xfId="0" applyFont="1" applyFill="1" applyBorder="1" applyAlignment="1">
      <alignment/>
    </xf>
    <xf numFmtId="0" fontId="96" fillId="45" borderId="12" xfId="0" applyFont="1" applyFill="1" applyBorder="1" applyAlignment="1">
      <alignment horizontal="left" indent="2"/>
    </xf>
    <xf numFmtId="0" fontId="31" fillId="51" borderId="47" xfId="0" applyFont="1" applyFill="1" applyBorder="1" applyAlignment="1">
      <alignment horizontal="center" vertical="center"/>
    </xf>
    <xf numFmtId="0" fontId="14" fillId="41" borderId="47" xfId="0" applyFont="1" applyFill="1" applyBorder="1" applyAlignment="1">
      <alignment horizontal="center" vertical="center" wrapText="1"/>
    </xf>
    <xf numFmtId="0" fontId="14" fillId="41" borderId="47" xfId="0" applyFont="1" applyFill="1" applyBorder="1" applyAlignment="1">
      <alignment horizontal="center" vertical="center"/>
    </xf>
    <xf numFmtId="0" fontId="14" fillId="41" borderId="35" xfId="0" applyFont="1" applyFill="1" applyBorder="1" applyAlignment="1">
      <alignment horizontal="center" vertical="center"/>
    </xf>
    <xf numFmtId="0" fontId="32" fillId="46" borderId="47" xfId="0" applyFont="1" applyFill="1" applyBorder="1" applyAlignment="1" quotePrefix="1">
      <alignment horizontal="center" vertical="center" wrapText="1"/>
    </xf>
    <xf numFmtId="0" fontId="31" fillId="52" borderId="47" xfId="0" applyFont="1" applyFill="1" applyBorder="1" applyAlignment="1" quotePrefix="1">
      <alignment horizontal="center" vertical="center" wrapText="1"/>
    </xf>
    <xf numFmtId="0" fontId="32" fillId="46" borderId="47" xfId="0" applyFont="1" applyFill="1" applyBorder="1" applyAlignment="1">
      <alignment horizontal="center" vertical="center" wrapText="1"/>
    </xf>
    <xf numFmtId="0" fontId="31" fillId="42" borderId="47" xfId="0" applyFont="1" applyFill="1" applyBorder="1" applyAlignment="1">
      <alignment horizontal="center" vertical="center" wrapText="1"/>
    </xf>
    <xf numFmtId="0" fontId="14" fillId="52" borderId="47" xfId="0" applyFont="1" applyFill="1" applyBorder="1" applyAlignment="1">
      <alignment horizontal="center" vertical="center" wrapText="1"/>
    </xf>
    <xf numFmtId="0" fontId="14" fillId="52" borderId="21" xfId="0" applyFont="1" applyFill="1" applyBorder="1" applyAlignment="1">
      <alignment horizontal="center" vertical="center" wrapText="1"/>
    </xf>
    <xf numFmtId="0" fontId="32" fillId="46" borderId="48" xfId="0" applyFont="1" applyFill="1" applyBorder="1" applyAlignment="1">
      <alignment horizontal="center" vertical="center" wrapText="1"/>
    </xf>
    <xf numFmtId="0" fontId="32" fillId="50" borderId="48" xfId="0" applyFont="1" applyFill="1" applyBorder="1" applyAlignment="1">
      <alignment horizontal="center" vertical="center" wrapText="1"/>
    </xf>
    <xf numFmtId="0" fontId="14" fillId="42" borderId="31" xfId="0" applyFont="1" applyFill="1" applyBorder="1" applyAlignment="1">
      <alignment vertical="center"/>
    </xf>
    <xf numFmtId="0" fontId="113" fillId="42" borderId="0" xfId="0" applyFont="1" applyFill="1" applyBorder="1" applyAlignment="1">
      <alignment horizontal="left" vertical="center"/>
    </xf>
    <xf numFmtId="0" fontId="38" fillId="42" borderId="0" xfId="0" applyFont="1" applyFill="1" applyBorder="1" applyAlignment="1">
      <alignment horizontal="left" vertical="center"/>
    </xf>
    <xf numFmtId="0" fontId="39" fillId="42" borderId="0" xfId="0" applyFont="1" applyFill="1" applyBorder="1" applyAlignment="1">
      <alignment horizontal="left" vertical="center"/>
    </xf>
    <xf numFmtId="0" fontId="41" fillId="42" borderId="0" xfId="0" applyFont="1" applyFill="1" applyBorder="1" applyAlignment="1">
      <alignment horizontal="left" vertical="center"/>
    </xf>
    <xf numFmtId="0" fontId="114" fillId="42" borderId="0" xfId="0" applyFont="1" applyFill="1" applyBorder="1" applyAlignment="1">
      <alignment horizontal="left" vertical="center"/>
    </xf>
    <xf numFmtId="0" fontId="50" fillId="42" borderId="0" xfId="0" applyFont="1" applyFill="1" applyBorder="1" applyAlignment="1">
      <alignment horizontal="left" vertical="center"/>
    </xf>
    <xf numFmtId="0" fontId="224" fillId="42" borderId="0" xfId="0" applyFont="1" applyFill="1" applyBorder="1" applyAlignment="1">
      <alignment horizontal="left" vertical="center"/>
    </xf>
    <xf numFmtId="0" fontId="109" fillId="42" borderId="0" xfId="0" applyFont="1" applyFill="1" applyBorder="1" applyAlignment="1">
      <alignment horizontal="left" vertical="center"/>
    </xf>
    <xf numFmtId="0" fontId="224" fillId="43" borderId="21" xfId="0" applyFont="1" applyFill="1" applyBorder="1" applyAlignment="1">
      <alignment horizontal="left" vertical="center"/>
    </xf>
    <xf numFmtId="0" fontId="225" fillId="42" borderId="0" xfId="0" applyFont="1" applyFill="1" applyBorder="1" applyAlignment="1">
      <alignment horizontal="left" vertical="center"/>
    </xf>
    <xf numFmtId="0" fontId="99" fillId="42" borderId="0" xfId="0" applyFont="1" applyFill="1" applyBorder="1" applyAlignment="1">
      <alignment horizontal="left" vertical="center"/>
    </xf>
    <xf numFmtId="0" fontId="226" fillId="43" borderId="21" xfId="0" applyFont="1" applyFill="1" applyBorder="1" applyAlignment="1">
      <alignment vertical="center"/>
    </xf>
    <xf numFmtId="0" fontId="227" fillId="42" borderId="0" xfId="0" applyFont="1" applyFill="1" applyBorder="1" applyAlignment="1">
      <alignment horizontal="left" vertical="center"/>
    </xf>
    <xf numFmtId="0" fontId="228" fillId="43" borderId="21" xfId="0" applyFont="1" applyFill="1" applyBorder="1" applyAlignment="1">
      <alignment vertical="center"/>
    </xf>
    <xf numFmtId="0" fontId="53" fillId="42" borderId="0" xfId="0" applyFont="1" applyFill="1" applyBorder="1" applyAlignment="1">
      <alignment horizontal="left" vertical="center"/>
    </xf>
    <xf numFmtId="0" fontId="56" fillId="44" borderId="49" xfId="0" applyFont="1" applyFill="1" applyBorder="1" applyAlignment="1">
      <alignment vertical="center"/>
    </xf>
    <xf numFmtId="0" fontId="56" fillId="44" borderId="33" xfId="0" applyFont="1" applyFill="1" applyBorder="1" applyAlignment="1">
      <alignment horizontal="left" vertical="center"/>
    </xf>
    <xf numFmtId="0" fontId="57" fillId="44" borderId="33" xfId="0" applyFont="1" applyFill="1" applyBorder="1" applyAlignment="1">
      <alignment horizontal="left" vertical="center"/>
    </xf>
    <xf numFmtId="0" fontId="59" fillId="44" borderId="33" xfId="0" applyFont="1" applyFill="1" applyBorder="1" applyAlignment="1">
      <alignment vertical="center"/>
    </xf>
    <xf numFmtId="0" fontId="56" fillId="33" borderId="30" xfId="0" applyFont="1" applyFill="1" applyBorder="1" applyAlignment="1">
      <alignment horizontal="center" vertical="center"/>
    </xf>
    <xf numFmtId="0" fontId="56" fillId="44" borderId="17" xfId="0" applyFont="1" applyFill="1" applyBorder="1" applyAlignment="1">
      <alignment vertical="center"/>
    </xf>
    <xf numFmtId="0" fontId="56" fillId="44" borderId="17" xfId="0" applyFont="1" applyFill="1" applyBorder="1" applyAlignment="1">
      <alignment horizontal="center" vertical="center"/>
    </xf>
    <xf numFmtId="0" fontId="56" fillId="44" borderId="31" xfId="0" applyFont="1" applyFill="1" applyBorder="1" applyAlignment="1">
      <alignment horizontal="center" vertical="center"/>
    </xf>
    <xf numFmtId="0" fontId="56" fillId="44" borderId="30" xfId="0" applyFont="1" applyFill="1" applyBorder="1" applyAlignment="1">
      <alignment horizontal="center" vertical="center"/>
    </xf>
    <xf numFmtId="0" fontId="56" fillId="44" borderId="33" xfId="0" applyFont="1" applyFill="1" applyBorder="1" applyAlignment="1">
      <alignment/>
    </xf>
    <xf numFmtId="172" fontId="56" fillId="43" borderId="17" xfId="0" applyNumberFormat="1" applyFont="1" applyFill="1" applyBorder="1" applyAlignment="1">
      <alignment horizontal="center" vertical="center"/>
    </xf>
    <xf numFmtId="0" fontId="56" fillId="43" borderId="31" xfId="0" applyFont="1" applyFill="1" applyBorder="1" applyAlignment="1">
      <alignment horizontal="center" vertical="center"/>
    </xf>
    <xf numFmtId="10" fontId="70" fillId="53" borderId="0" xfId="0" applyNumberFormat="1" applyFont="1" applyFill="1" applyBorder="1" applyAlignment="1" applyProtection="1">
      <alignment horizontal="right" vertical="center"/>
      <protection/>
    </xf>
    <xf numFmtId="0" fontId="221" fillId="53" borderId="0" xfId="0" applyFont="1" applyFill="1" applyBorder="1" applyAlignment="1">
      <alignment horizontal="right" vertical="center"/>
    </xf>
    <xf numFmtId="0" fontId="64" fillId="53" borderId="0" xfId="0" applyFont="1" applyFill="1" applyBorder="1" applyAlignment="1">
      <alignment horizontal="right" vertical="center"/>
    </xf>
    <xf numFmtId="0" fontId="99" fillId="53" borderId="0" xfId="0" applyFont="1" applyFill="1" applyBorder="1" applyAlignment="1">
      <alignment horizontal="right" vertical="center"/>
    </xf>
    <xf numFmtId="0" fontId="225" fillId="44" borderId="0" xfId="0" applyFont="1" applyFill="1" applyBorder="1" applyAlignment="1">
      <alignment horizontal="right" vertical="center"/>
    </xf>
    <xf numFmtId="0" fontId="225" fillId="53" borderId="0" xfId="0" applyFont="1" applyFill="1" applyBorder="1" applyAlignment="1">
      <alignment horizontal="right" vertical="center"/>
    </xf>
    <xf numFmtId="0" fontId="229" fillId="44" borderId="0" xfId="0" applyFont="1" applyFill="1" applyBorder="1" applyAlignment="1">
      <alignment horizontal="right" vertical="center"/>
    </xf>
    <xf numFmtId="0" fontId="229" fillId="53" borderId="0" xfId="0" applyFont="1" applyFill="1" applyBorder="1" applyAlignment="1">
      <alignment horizontal="right" vertical="center"/>
    </xf>
    <xf numFmtId="0" fontId="65" fillId="53" borderId="0" xfId="0" applyFont="1" applyFill="1" applyBorder="1" applyAlignment="1">
      <alignment horizontal="right" vertical="center"/>
    </xf>
    <xf numFmtId="0" fontId="225" fillId="33" borderId="0" xfId="0" applyFont="1" applyFill="1" applyBorder="1" applyAlignment="1">
      <alignment horizontal="right" vertical="center"/>
    </xf>
    <xf numFmtId="0" fontId="56" fillId="43" borderId="50" xfId="0" applyFont="1" applyFill="1" applyBorder="1" applyAlignment="1">
      <alignment horizontal="center" vertical="center"/>
    </xf>
    <xf numFmtId="0" fontId="56" fillId="43" borderId="50" xfId="0" applyFont="1" applyFill="1" applyBorder="1" applyAlignment="1" quotePrefix="1">
      <alignment horizontal="center" vertical="center"/>
    </xf>
    <xf numFmtId="172" fontId="56" fillId="43" borderId="51" xfId="0" applyNumberFormat="1" applyFont="1" applyFill="1" applyBorder="1" applyAlignment="1">
      <alignment horizontal="center" vertical="center"/>
    </xf>
    <xf numFmtId="0" fontId="56" fillId="43" borderId="35" xfId="0" applyFont="1" applyFill="1" applyBorder="1" applyAlignment="1">
      <alignment horizontal="center" vertical="center"/>
    </xf>
    <xf numFmtId="0" fontId="68" fillId="44" borderId="33" xfId="0" applyFont="1" applyFill="1" applyBorder="1" applyAlignment="1">
      <alignment horizontal="center" vertical="center"/>
    </xf>
    <xf numFmtId="172" fontId="56" fillId="43" borderId="10" xfId="0" applyNumberFormat="1" applyFont="1" applyFill="1" applyBorder="1" applyAlignment="1">
      <alignment horizontal="center" vertical="center"/>
    </xf>
    <xf numFmtId="0" fontId="56" fillId="33" borderId="10" xfId="0" applyFont="1" applyFill="1" applyBorder="1" applyAlignment="1">
      <alignment horizontal="center" vertical="center"/>
    </xf>
    <xf numFmtId="1" fontId="56" fillId="43" borderId="10" xfId="0" applyNumberFormat="1" applyFont="1" applyFill="1" applyBorder="1" applyAlignment="1">
      <alignment horizontal="center" vertical="center"/>
    </xf>
    <xf numFmtId="0" fontId="56" fillId="44" borderId="33" xfId="0" applyFont="1" applyFill="1" applyBorder="1" applyAlignment="1">
      <alignment horizontal="right" vertical="center"/>
    </xf>
    <xf numFmtId="0" fontId="56" fillId="44" borderId="52" xfId="0" applyFont="1" applyFill="1" applyBorder="1" applyAlignment="1">
      <alignment vertical="center"/>
    </xf>
    <xf numFmtId="0" fontId="56" fillId="33" borderId="0" xfId="0" applyFont="1" applyFill="1" applyBorder="1" applyAlignment="1">
      <alignment horizontal="center" vertical="center"/>
    </xf>
    <xf numFmtId="0" fontId="63" fillId="0" borderId="53" xfId="0" applyFont="1" applyBorder="1" applyAlignment="1">
      <alignment horizontal="center" vertical="center" wrapText="1"/>
    </xf>
    <xf numFmtId="0" fontId="63" fillId="0" borderId="54" xfId="0" applyFont="1" applyBorder="1" applyAlignment="1">
      <alignment horizontal="center" vertical="center" wrapText="1"/>
    </xf>
    <xf numFmtId="0" fontId="97" fillId="0" borderId="26" xfId="0" applyFont="1" applyFill="1" applyBorder="1" applyAlignment="1">
      <alignment horizontal="center" vertical="center" wrapText="1"/>
    </xf>
    <xf numFmtId="0" fontId="97" fillId="0" borderId="27" xfId="0" applyFont="1" applyFill="1" applyBorder="1" applyAlignment="1">
      <alignment horizontal="center" vertical="center" wrapText="1"/>
    </xf>
    <xf numFmtId="0" fontId="97" fillId="0" borderId="28" xfId="0" applyFont="1" applyFill="1" applyBorder="1" applyAlignment="1">
      <alignment horizontal="center" vertical="center" wrapText="1"/>
    </xf>
    <xf numFmtId="0" fontId="14" fillId="45" borderId="19" xfId="0" applyFont="1" applyFill="1" applyBorder="1" applyAlignment="1">
      <alignment horizontal="center" vertical="center" wrapText="1"/>
    </xf>
    <xf numFmtId="0" fontId="14" fillId="45" borderId="0" xfId="0" applyFont="1" applyFill="1" applyBorder="1" applyAlignment="1">
      <alignment horizontal="center" vertical="center" wrapText="1"/>
    </xf>
    <xf numFmtId="0" fontId="14" fillId="45" borderId="13" xfId="0" applyFont="1" applyFill="1" applyBorder="1" applyAlignment="1">
      <alignment horizontal="center" vertical="center" wrapText="1"/>
    </xf>
    <xf numFmtId="0" fontId="32" fillId="54" borderId="18" xfId="0" applyFont="1" applyFill="1" applyBorder="1" applyAlignment="1">
      <alignment horizontal="center" vertical="center" wrapText="1"/>
    </xf>
    <xf numFmtId="0" fontId="32" fillId="54" borderId="19" xfId="0" applyFont="1" applyFill="1" applyBorder="1" applyAlignment="1">
      <alignment horizontal="center" vertical="center" wrapText="1"/>
    </xf>
    <xf numFmtId="0" fontId="32" fillId="54" borderId="21" xfId="0" applyFont="1" applyFill="1" applyBorder="1" applyAlignment="1">
      <alignment horizontal="center" vertical="center" wrapText="1"/>
    </xf>
    <xf numFmtId="0" fontId="32" fillId="54" borderId="0" xfId="0" applyFont="1" applyFill="1" applyBorder="1" applyAlignment="1">
      <alignment horizontal="center" vertical="center" wrapText="1"/>
    </xf>
    <xf numFmtId="0" fontId="32" fillId="54" borderId="23" xfId="0" applyFont="1" applyFill="1" applyBorder="1" applyAlignment="1">
      <alignment horizontal="center" vertical="center" wrapText="1"/>
    </xf>
    <xf numFmtId="0" fontId="32" fillId="54" borderId="13" xfId="0" applyFont="1" applyFill="1" applyBorder="1" applyAlignment="1">
      <alignment horizontal="center" vertical="center" wrapText="1"/>
    </xf>
    <xf numFmtId="0" fontId="14" fillId="45" borderId="18" xfId="0" applyFont="1" applyFill="1" applyBorder="1" applyAlignment="1">
      <alignment horizontal="center" vertical="center" wrapText="1"/>
    </xf>
    <xf numFmtId="0" fontId="14" fillId="45" borderId="20" xfId="0" applyFont="1" applyFill="1" applyBorder="1" applyAlignment="1">
      <alignment horizontal="center" vertical="center" wrapText="1"/>
    </xf>
    <xf numFmtId="0" fontId="14" fillId="45" borderId="21" xfId="0" applyFont="1" applyFill="1" applyBorder="1" applyAlignment="1">
      <alignment horizontal="center" vertical="center" wrapText="1"/>
    </xf>
    <xf numFmtId="0" fontId="14" fillId="45" borderId="22" xfId="0" applyFont="1" applyFill="1" applyBorder="1" applyAlignment="1">
      <alignment horizontal="center" vertical="center" wrapText="1"/>
    </xf>
    <xf numFmtId="0" fontId="14" fillId="45" borderId="23" xfId="0" applyFont="1" applyFill="1" applyBorder="1" applyAlignment="1">
      <alignment horizontal="center" vertical="center" wrapText="1"/>
    </xf>
    <xf numFmtId="0" fontId="14" fillId="45" borderId="24" xfId="0" applyFont="1" applyFill="1" applyBorder="1" applyAlignment="1">
      <alignment horizontal="center" vertical="center" wrapText="1"/>
    </xf>
    <xf numFmtId="0" fontId="64" fillId="0" borderId="21" xfId="0" applyFont="1" applyBorder="1" applyAlignment="1">
      <alignment horizontal="center" vertical="center" wrapText="1"/>
    </xf>
    <xf numFmtId="0" fontId="101" fillId="0" borderId="26" xfId="0" applyFont="1" applyFill="1" applyBorder="1" applyAlignment="1">
      <alignment horizontal="center" vertical="center" wrapText="1"/>
    </xf>
    <xf numFmtId="0" fontId="101" fillId="0" borderId="27" xfId="0" applyFont="1" applyFill="1" applyBorder="1" applyAlignment="1">
      <alignment horizontal="center" vertical="center" wrapText="1"/>
    </xf>
    <xf numFmtId="0" fontId="101" fillId="0" borderId="28"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32" fillId="54" borderId="26" xfId="0" applyFont="1" applyFill="1" applyBorder="1" applyAlignment="1">
      <alignment horizontal="center" vertical="center" wrapText="1"/>
    </xf>
    <xf numFmtId="0" fontId="32" fillId="54" borderId="28" xfId="0" applyFont="1" applyFill="1" applyBorder="1" applyAlignment="1">
      <alignment horizontal="center" vertical="center" wrapText="1"/>
    </xf>
    <xf numFmtId="0" fontId="56" fillId="52" borderId="25" xfId="0" applyFont="1" applyFill="1" applyBorder="1" applyAlignment="1">
      <alignment horizontal="center" vertical="center" wrapText="1"/>
    </xf>
    <xf numFmtId="0" fontId="56" fillId="52" borderId="55" xfId="0" applyFont="1" applyFill="1" applyBorder="1" applyAlignment="1">
      <alignment horizontal="center" vertical="center" wrapText="1"/>
    </xf>
    <xf numFmtId="0" fontId="56" fillId="52" borderId="56" xfId="0" applyFont="1" applyFill="1" applyBorder="1" applyAlignment="1">
      <alignment horizontal="center" vertical="center" wrapText="1"/>
    </xf>
    <xf numFmtId="0" fontId="56" fillId="52" borderId="18" xfId="0" applyFont="1" applyFill="1" applyBorder="1" applyAlignment="1">
      <alignment horizontal="center" vertical="center" wrapText="1"/>
    </xf>
    <xf numFmtId="0" fontId="56" fillId="52" borderId="19" xfId="0" applyFont="1" applyFill="1" applyBorder="1" applyAlignment="1">
      <alignment horizontal="center" vertical="center" wrapText="1"/>
    </xf>
    <xf numFmtId="0" fontId="226" fillId="55" borderId="26" xfId="0" applyFont="1" applyFill="1" applyBorder="1" applyAlignment="1">
      <alignment horizontal="center" vertical="center" wrapText="1"/>
    </xf>
    <xf numFmtId="0" fontId="226" fillId="55" borderId="27" xfId="0" applyFont="1" applyFill="1" applyBorder="1" applyAlignment="1">
      <alignment horizontal="center" vertical="center" wrapText="1"/>
    </xf>
    <xf numFmtId="0" fontId="226" fillId="55" borderId="28" xfId="0" applyFont="1" applyFill="1" applyBorder="1" applyAlignment="1">
      <alignment horizontal="center" vertical="center" wrapText="1"/>
    </xf>
    <xf numFmtId="0" fontId="103" fillId="56" borderId="27" xfId="0" applyFont="1" applyFill="1" applyBorder="1" applyAlignment="1">
      <alignment horizontal="center" vertical="center" wrapText="1"/>
    </xf>
    <xf numFmtId="0" fontId="103" fillId="56" borderId="57" xfId="0" applyFont="1" applyFill="1" applyBorder="1" applyAlignment="1">
      <alignment horizontal="center" vertical="center" wrapText="1"/>
    </xf>
    <xf numFmtId="0" fontId="229" fillId="0" borderId="26" xfId="0" applyFont="1" applyFill="1" applyBorder="1" applyAlignment="1">
      <alignment horizontal="center" vertical="center" wrapText="1"/>
    </xf>
    <xf numFmtId="0" fontId="229" fillId="0" borderId="27" xfId="0" applyFont="1" applyFill="1" applyBorder="1" applyAlignment="1">
      <alignment horizontal="center" vertical="center" wrapText="1"/>
    </xf>
    <xf numFmtId="0" fontId="229" fillId="0" borderId="28" xfId="0" applyFont="1" applyFill="1" applyBorder="1" applyAlignment="1">
      <alignment horizontal="center" vertical="center" wrapText="1"/>
    </xf>
    <xf numFmtId="0" fontId="230" fillId="35" borderId="26" xfId="0" applyFont="1" applyFill="1" applyBorder="1" applyAlignment="1">
      <alignment horizontal="center" vertical="center" wrapText="1"/>
    </xf>
    <xf numFmtId="0" fontId="230" fillId="35" borderId="28" xfId="0" applyFont="1" applyFill="1" applyBorder="1" applyAlignment="1">
      <alignment horizontal="center" vertical="center" wrapText="1"/>
    </xf>
    <xf numFmtId="0" fontId="14" fillId="52" borderId="25" xfId="0" applyFont="1" applyFill="1" applyBorder="1" applyAlignment="1">
      <alignment horizontal="center" vertical="center" wrapText="1"/>
    </xf>
    <xf numFmtId="0" fontId="14" fillId="52" borderId="55" xfId="0" applyFont="1" applyFill="1" applyBorder="1" applyAlignment="1">
      <alignment horizontal="center" vertical="center" wrapText="1"/>
    </xf>
    <xf numFmtId="0" fontId="14" fillId="52" borderId="56" xfId="0" applyFont="1" applyFill="1" applyBorder="1" applyAlignment="1">
      <alignment horizontal="center" vertical="center" wrapText="1"/>
    </xf>
    <xf numFmtId="0" fontId="67" fillId="0" borderId="19"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24" xfId="0" applyFont="1" applyBorder="1" applyAlignment="1">
      <alignment horizontal="center" vertical="center" wrapText="1"/>
    </xf>
    <xf numFmtId="0" fontId="56" fillId="0" borderId="18"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13" xfId="0" applyFont="1" applyBorder="1" applyAlignment="1">
      <alignment horizontal="center" vertical="center" wrapText="1"/>
    </xf>
    <xf numFmtId="0" fontId="108" fillId="0" borderId="26" xfId="0" applyFont="1" applyFill="1" applyBorder="1" applyAlignment="1">
      <alignment horizontal="center" vertical="center" wrapText="1"/>
    </xf>
    <xf numFmtId="0" fontId="108" fillId="0" borderId="27" xfId="0" applyFont="1" applyFill="1" applyBorder="1" applyAlignment="1">
      <alignment horizontal="center" vertical="center" wrapText="1"/>
    </xf>
    <xf numFmtId="0" fontId="108" fillId="0" borderId="28" xfId="0" applyFont="1" applyFill="1" applyBorder="1" applyAlignment="1">
      <alignment horizontal="center" vertical="center" wrapText="1"/>
    </xf>
    <xf numFmtId="0" fontId="32" fillId="54" borderId="20" xfId="0" applyFont="1" applyFill="1" applyBorder="1" applyAlignment="1">
      <alignment horizontal="center" vertical="center" wrapText="1"/>
    </xf>
    <xf numFmtId="0" fontId="32" fillId="54" borderId="24" xfId="0" applyFont="1" applyFill="1" applyBorder="1" applyAlignment="1">
      <alignment horizontal="center" vertical="center" wrapText="1"/>
    </xf>
    <xf numFmtId="0" fontId="60" fillId="0" borderId="26"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8" xfId="0" applyFont="1" applyBorder="1" applyAlignment="1">
      <alignment horizontal="center" vertical="center" wrapText="1"/>
    </xf>
    <xf numFmtId="0" fontId="231" fillId="0" borderId="26" xfId="0" applyFont="1" applyBorder="1" applyAlignment="1">
      <alignment horizontal="center" vertical="center" wrapText="1"/>
    </xf>
    <xf numFmtId="0" fontId="231" fillId="0" borderId="27" xfId="0" applyFont="1" applyBorder="1" applyAlignment="1">
      <alignment horizontal="center" vertical="center" wrapText="1"/>
    </xf>
    <xf numFmtId="0" fontId="231" fillId="0" borderId="28" xfId="0" applyFont="1" applyBorder="1" applyAlignment="1">
      <alignment horizontal="center" vertical="center" wrapText="1"/>
    </xf>
    <xf numFmtId="0" fontId="32" fillId="54" borderId="25" xfId="0" applyFont="1" applyFill="1" applyBorder="1" applyAlignment="1">
      <alignment horizontal="center" vertical="center" wrapText="1"/>
    </xf>
    <xf numFmtId="0" fontId="32" fillId="54" borderId="55" xfId="0" applyFont="1" applyFill="1" applyBorder="1" applyAlignment="1">
      <alignment horizontal="center" vertical="center" wrapText="1"/>
    </xf>
    <xf numFmtId="0" fontId="32" fillId="54" borderId="56" xfId="0" applyFont="1" applyFill="1" applyBorder="1" applyAlignment="1">
      <alignment horizontal="center" vertical="center" wrapText="1"/>
    </xf>
    <xf numFmtId="0" fontId="32" fillId="57" borderId="18" xfId="0" applyFont="1" applyFill="1" applyBorder="1" applyAlignment="1">
      <alignment horizontal="center" vertical="center" wrapText="1"/>
    </xf>
    <xf numFmtId="0" fontId="32" fillId="57" borderId="19" xfId="0" applyFont="1" applyFill="1" applyBorder="1" applyAlignment="1">
      <alignment horizontal="center" vertical="center" wrapText="1"/>
    </xf>
    <xf numFmtId="0" fontId="32" fillId="57" borderId="20" xfId="0" applyFont="1" applyFill="1" applyBorder="1" applyAlignment="1">
      <alignment horizontal="center" vertical="center" wrapText="1"/>
    </xf>
    <xf numFmtId="0" fontId="32" fillId="57" borderId="23" xfId="0" applyFont="1" applyFill="1" applyBorder="1" applyAlignment="1">
      <alignment horizontal="center" vertical="center" wrapText="1"/>
    </xf>
    <xf numFmtId="0" fontId="32" fillId="57" borderId="13" xfId="0" applyFont="1" applyFill="1" applyBorder="1" applyAlignment="1">
      <alignment horizontal="center" vertical="center" wrapText="1"/>
    </xf>
    <xf numFmtId="0" fontId="32" fillId="57" borderId="24" xfId="0" applyFont="1" applyFill="1" applyBorder="1" applyAlignment="1">
      <alignment horizontal="center" vertical="center" wrapText="1"/>
    </xf>
    <xf numFmtId="0" fontId="68" fillId="0" borderId="26" xfId="0" applyFont="1" applyBorder="1" applyAlignment="1">
      <alignment horizontal="center" vertical="center" wrapText="1"/>
    </xf>
    <xf numFmtId="0" fontId="68" fillId="0" borderId="27" xfId="0" applyFont="1" applyBorder="1" applyAlignment="1">
      <alignment horizontal="center" vertical="center" wrapText="1"/>
    </xf>
    <xf numFmtId="0" fontId="68" fillId="0" borderId="28" xfId="0" applyFont="1" applyBorder="1" applyAlignment="1">
      <alignment horizontal="center" vertical="center" wrapText="1"/>
    </xf>
    <xf numFmtId="0" fontId="100" fillId="44" borderId="26" xfId="0" applyFont="1" applyFill="1" applyBorder="1" applyAlignment="1">
      <alignment horizontal="center" vertical="center" wrapText="1"/>
    </xf>
    <xf numFmtId="0" fontId="100" fillId="44" borderId="27" xfId="0" applyFont="1" applyFill="1" applyBorder="1" applyAlignment="1">
      <alignment horizontal="center" vertical="center" wrapText="1"/>
    </xf>
    <xf numFmtId="0" fontId="14" fillId="42" borderId="18" xfId="0" applyFont="1" applyFill="1" applyBorder="1" applyAlignment="1">
      <alignment horizontal="center" vertical="center" wrapText="1"/>
    </xf>
    <xf numFmtId="0" fontId="14" fillId="42" borderId="19" xfId="0" applyFont="1" applyFill="1" applyBorder="1" applyAlignment="1">
      <alignment horizontal="center" vertical="center" wrapText="1"/>
    </xf>
    <xf numFmtId="0" fontId="14" fillId="42" borderId="20" xfId="0" applyFont="1" applyFill="1" applyBorder="1" applyAlignment="1">
      <alignment horizontal="center" vertical="center" wrapText="1"/>
    </xf>
    <xf numFmtId="0" fontId="14" fillId="42" borderId="55" xfId="0" applyFont="1" applyFill="1" applyBorder="1" applyAlignment="1">
      <alignment horizontal="center" vertical="center" wrapText="1"/>
    </xf>
    <xf numFmtId="0" fontId="14" fillId="42" borderId="25" xfId="0" applyFont="1" applyFill="1" applyBorder="1" applyAlignment="1">
      <alignment horizontal="center" vertical="center" wrapText="1"/>
    </xf>
    <xf numFmtId="0" fontId="47" fillId="0" borderId="10" xfId="0" applyFont="1" applyBorder="1" applyAlignment="1">
      <alignment horizontal="center"/>
    </xf>
    <xf numFmtId="0" fontId="48" fillId="58" borderId="10" xfId="0" applyFont="1" applyFill="1" applyBorder="1" applyAlignment="1">
      <alignment horizontal="center"/>
    </xf>
    <xf numFmtId="0" fontId="48" fillId="45" borderId="10" xfId="0" applyFont="1" applyFill="1" applyBorder="1" applyAlignment="1">
      <alignment horizontal="center"/>
    </xf>
    <xf numFmtId="0" fontId="47" fillId="0" borderId="10" xfId="0" applyFont="1" applyBorder="1" applyAlignment="1">
      <alignment/>
    </xf>
    <xf numFmtId="0" fontId="48" fillId="12" borderId="10" xfId="0" applyFont="1" applyFill="1" applyBorder="1" applyAlignment="1">
      <alignment horizontal="center"/>
    </xf>
    <xf numFmtId="0" fontId="47" fillId="12" borderId="10" xfId="0" applyFont="1" applyFill="1" applyBorder="1" applyAlignment="1">
      <alignment horizontal="center"/>
    </xf>
    <xf numFmtId="0" fontId="47" fillId="12" borderId="10" xfId="0" applyFont="1" applyFill="1" applyBorder="1" applyAlignment="1">
      <alignment/>
    </xf>
    <xf numFmtId="0" fontId="48" fillId="45" borderId="38" xfId="0" applyFont="1" applyFill="1" applyBorder="1" applyAlignment="1">
      <alignment horizontal="center"/>
    </xf>
    <xf numFmtId="0" fontId="48" fillId="45" borderId="39" xfId="0" applyFont="1" applyFill="1" applyBorder="1" applyAlignment="1">
      <alignment horizontal="center"/>
    </xf>
    <xf numFmtId="0" fontId="48" fillId="45" borderId="16" xfId="59" applyFont="1" applyFill="1" applyBorder="1" applyAlignment="1">
      <alignment horizontal="center"/>
      <protection/>
    </xf>
    <xf numFmtId="0" fontId="48" fillId="45" borderId="38" xfId="59" applyFont="1" applyFill="1" applyBorder="1" applyAlignment="1">
      <alignment horizontal="center"/>
      <protection/>
    </xf>
    <xf numFmtId="0" fontId="48" fillId="45" borderId="39" xfId="59" applyFont="1" applyFill="1" applyBorder="1" applyAlignment="1">
      <alignment horizontal="center"/>
      <protection/>
    </xf>
    <xf numFmtId="0" fontId="48" fillId="12" borderId="10" xfId="59" applyFont="1" applyFill="1" applyBorder="1" applyAlignment="1">
      <alignment horizontal="center"/>
      <protection/>
    </xf>
    <xf numFmtId="0" fontId="47" fillId="12" borderId="10" xfId="59" applyFont="1" applyFill="1" applyBorder="1" applyAlignment="1">
      <alignment horizontal="center"/>
      <protection/>
    </xf>
    <xf numFmtId="0" fontId="47" fillId="12" borderId="10" xfId="59" applyFont="1" applyFill="1" applyBorder="1" applyAlignment="1">
      <alignment/>
      <protection/>
    </xf>
    <xf numFmtId="0" fontId="48" fillId="59" borderId="10" xfId="59" applyFont="1" applyFill="1" applyBorder="1" applyAlignment="1">
      <alignment horizontal="center"/>
      <protection/>
    </xf>
    <xf numFmtId="0" fontId="47" fillId="59" borderId="10" xfId="59" applyFont="1" applyFill="1" applyBorder="1" applyAlignment="1">
      <alignment horizontal="center"/>
      <protection/>
    </xf>
    <xf numFmtId="0" fontId="47" fillId="59" borderId="10" xfId="59" applyFont="1" applyFill="1" applyBorder="1" applyAlignment="1">
      <alignment/>
      <protection/>
    </xf>
    <xf numFmtId="0" fontId="48" fillId="8" borderId="10" xfId="59" applyFont="1" applyFill="1" applyBorder="1" applyAlignment="1">
      <alignment horizontal="center"/>
      <protection/>
    </xf>
    <xf numFmtId="0" fontId="47" fillId="8" borderId="10" xfId="59" applyFont="1" applyFill="1" applyBorder="1" applyAlignment="1">
      <alignment horizontal="center"/>
      <protection/>
    </xf>
    <xf numFmtId="0" fontId="47" fillId="8" borderId="10" xfId="59" applyFont="1" applyFill="1" applyBorder="1" applyAlignment="1">
      <alignment/>
      <protection/>
    </xf>
    <xf numFmtId="0" fontId="14" fillId="0" borderId="35" xfId="0" applyFont="1" applyBorder="1" applyAlignment="1">
      <alignment horizontal="center"/>
    </xf>
    <xf numFmtId="0" fontId="47" fillId="12" borderId="16" xfId="59" applyFont="1" applyFill="1" applyBorder="1" applyAlignment="1">
      <alignment/>
      <protection/>
    </xf>
    <xf numFmtId="0" fontId="48" fillId="59" borderId="58" xfId="59" applyFont="1" applyFill="1" applyBorder="1" applyAlignment="1">
      <alignment horizontal="center"/>
      <protection/>
    </xf>
    <xf numFmtId="0" fontId="47" fillId="59" borderId="59" xfId="59" applyFont="1" applyFill="1" applyBorder="1" applyAlignment="1">
      <alignment horizontal="center"/>
      <protection/>
    </xf>
    <xf numFmtId="0" fontId="47" fillId="59" borderId="59" xfId="59" applyFont="1" applyFill="1" applyBorder="1" applyAlignment="1">
      <alignment/>
      <protection/>
    </xf>
    <xf numFmtId="0" fontId="47" fillId="59" borderId="60" xfId="59" applyFont="1" applyFill="1" applyBorder="1" applyAlignment="1">
      <alignment/>
      <protection/>
    </xf>
    <xf numFmtId="0" fontId="48" fillId="8" borderId="39" xfId="59" applyFont="1" applyFill="1" applyBorder="1" applyAlignment="1">
      <alignment horizontal="center"/>
      <protection/>
    </xf>
    <xf numFmtId="0" fontId="169" fillId="0" borderId="61" xfId="60" applyBorder="1" applyAlignment="1">
      <alignment horizontal="center" vertical="center"/>
      <protection/>
    </xf>
    <xf numFmtId="0" fontId="169" fillId="0" borderId="62" xfId="60" applyBorder="1" applyAlignment="1">
      <alignment horizontal="center" vertical="center"/>
      <protection/>
    </xf>
    <xf numFmtId="0" fontId="96" fillId="0" borderId="63" xfId="60" applyFont="1" applyBorder="1" applyAlignment="1">
      <alignment horizontal="center" wrapText="1"/>
      <protection/>
    </xf>
    <xf numFmtId="0" fontId="96" fillId="0" borderId="64" xfId="60" applyFont="1" applyBorder="1" applyAlignment="1">
      <alignment horizontal="center" wrapText="1"/>
      <protection/>
    </xf>
    <xf numFmtId="0" fontId="96" fillId="0" borderId="65" xfId="60" applyFont="1" applyBorder="1" applyAlignment="1">
      <alignment horizontal="center" wrapText="1"/>
      <protection/>
    </xf>
    <xf numFmtId="0" fontId="111" fillId="0" borderId="66" xfId="55" applyBorder="1" applyAlignment="1" applyProtection="1">
      <alignment horizontal="center" vertical="top" wrapText="1"/>
      <protection/>
    </xf>
    <xf numFmtId="0" fontId="111" fillId="0" borderId="67" xfId="55" applyBorder="1" applyAlignment="1" applyProtection="1">
      <alignment horizontal="center" vertical="top" wrapText="1"/>
      <protection/>
    </xf>
    <xf numFmtId="0" fontId="111" fillId="0" borderId="68" xfId="55" applyBorder="1" applyAlignment="1" applyProtection="1">
      <alignment horizontal="center" vertical="top" wrapText="1"/>
      <protection/>
    </xf>
    <xf numFmtId="0" fontId="111" fillId="0" borderId="66" xfId="55" applyBorder="1" applyAlignment="1" applyProtection="1">
      <alignment horizontal="center" wrapText="1"/>
      <protection/>
    </xf>
    <xf numFmtId="0" fontId="111" fillId="0" borderId="67" xfId="55" applyBorder="1" applyAlignment="1" applyProtection="1">
      <alignment horizontal="center" wrapText="1"/>
      <protection/>
    </xf>
    <xf numFmtId="0" fontId="111" fillId="0" borderId="68" xfId="55" applyBorder="1" applyAlignment="1" applyProtection="1">
      <alignment horizontal="center" wrapText="1"/>
      <protection/>
    </xf>
    <xf numFmtId="0" fontId="111" fillId="0" borderId="66" xfId="55" applyBorder="1" applyAlignment="1" applyProtection="1">
      <alignment horizontal="center"/>
      <protection/>
    </xf>
    <xf numFmtId="0" fontId="111" fillId="0" borderId="67" xfId="55" applyBorder="1" applyAlignment="1" applyProtection="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 name="標準_Proposer Lis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781050</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8629650" y="3952875"/>
          <a:ext cx="1533525" cy="12763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200025"/>
    <xdr:sp fLocksText="0">
      <xdr:nvSpPr>
        <xdr:cNvPr id="2" name="Text Box 1"/>
        <xdr:cNvSpPr txBox="1">
          <a:spLocks noChangeArrowheads="1"/>
        </xdr:cNvSpPr>
      </xdr:nvSpPr>
      <xdr:spPr>
        <a:xfrm>
          <a:off x="3390900" y="5314950"/>
          <a:ext cx="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00025"/>
    <xdr:sp fLocksText="0">
      <xdr:nvSpPr>
        <xdr:cNvPr id="3" name="Text Box 2"/>
        <xdr:cNvSpPr txBox="1">
          <a:spLocks noChangeArrowheads="1"/>
        </xdr:cNvSpPr>
      </xdr:nvSpPr>
      <xdr:spPr>
        <a:xfrm>
          <a:off x="3390900" y="5514975"/>
          <a:ext cx="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152400</xdr:rowOff>
    </xdr:from>
    <xdr:to>
      <xdr:col>6</xdr:col>
      <xdr:colOff>676275</xdr:colOff>
      <xdr:row>30</xdr:row>
      <xdr:rowOff>142875</xdr:rowOff>
    </xdr:to>
    <xdr:pic>
      <xdr:nvPicPr>
        <xdr:cNvPr id="1" name="Picture 1" descr="image002"/>
        <xdr:cNvPicPr preferRelativeResize="1">
          <a:picLocks noChangeAspect="1"/>
        </xdr:cNvPicPr>
      </xdr:nvPicPr>
      <xdr:blipFill>
        <a:blip r:embed="rId1"/>
        <a:stretch>
          <a:fillRect/>
        </a:stretch>
      </xdr:blipFill>
      <xdr:spPr>
        <a:xfrm>
          <a:off x="5334000" y="4371975"/>
          <a:ext cx="2971800" cy="173355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571500</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381625" y="4591050"/>
          <a:ext cx="2752725" cy="173355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26</xdr:row>
      <xdr:rowOff>104775</xdr:rowOff>
    </xdr:to>
    <xdr:sp>
      <xdr:nvSpPr>
        <xdr:cNvPr id="1" name="Rectangle 1"/>
        <xdr:cNvSpPr>
          <a:spLocks/>
        </xdr:cNvSpPr>
      </xdr:nvSpPr>
      <xdr:spPr>
        <a:xfrm>
          <a:off x="333375" y="6362700"/>
          <a:ext cx="8915400" cy="59055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304800</xdr:colOff>
      <xdr:row>15</xdr:row>
      <xdr:rowOff>0</xdr:rowOff>
    </xdr:from>
    <xdr:ext cx="4648200" cy="390525"/>
    <xdr:sp>
      <xdr:nvSpPr>
        <xdr:cNvPr id="3" name="Text Box 3"/>
        <xdr:cNvSpPr txBox="1">
          <a:spLocks noChangeArrowheads="1"/>
        </xdr:cNvSpPr>
      </xdr:nvSpPr>
      <xdr:spPr>
        <a:xfrm>
          <a:off x="304800" y="4438650"/>
          <a:ext cx="4648200" cy="390525"/>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47625</xdr:rowOff>
    </xdr:from>
    <xdr:to>
      <xdr:col>1</xdr:col>
      <xdr:colOff>7886700</xdr:colOff>
      <xdr:row>23</xdr:row>
      <xdr:rowOff>0</xdr:rowOff>
    </xdr:to>
    <xdr:sp>
      <xdr:nvSpPr>
        <xdr:cNvPr id="1" name="Rectangle 1"/>
        <xdr:cNvSpPr>
          <a:spLocks/>
        </xdr:cNvSpPr>
      </xdr:nvSpPr>
      <xdr:spPr>
        <a:xfrm>
          <a:off x="714375" y="790575"/>
          <a:ext cx="7781925" cy="64008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eit.lth.se/index.php?id=260&amp;uhpuid=scd.ajo&amp;hpuid=13#thesis" TargetMode="Externa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8.xml.rels><?xml version="1.0" encoding="utf-8" standalone="yes"?><Relationships xmlns="http://schemas.openxmlformats.org/package/2006/relationships"><Relationship Id="rId1" Type="http://schemas.openxmlformats.org/officeDocument/2006/relationships/hyperlink" Target="https://mentor.ieee.org/802.15/dcn/11/15-11-0480-00-0006-lb79-p802-15-6-comment-register.xls" TargetMode="External" /><Relationship Id="rId2" Type="http://schemas.openxmlformats.org/officeDocument/2006/relationships/hyperlink" Target="https://mentor.ieee.org/802.15/dcn/11/15-11-0480-00-0006-lb79-p802-15-6-comment-register.xls" TargetMode="External" /><Relationship Id="rId3" Type="http://schemas.openxmlformats.org/officeDocument/2006/relationships/hyperlink" Target="https://mentor.ieee.org/802.15/dcn/11/15-11-0481-00-0006-lb76-p802-15-6-comment-register.xls" TargetMode="External" /><Relationship Id="rId4" Type="http://schemas.openxmlformats.org/officeDocument/2006/relationships/hyperlink" Target="https://mentor.ieee.org/802.15/dcn/11/15-11-0481-00-0006-lb76-p802-15-6-comment-register.xls" TargetMode="External" /><Relationship Id="rId5" Type="http://schemas.openxmlformats.org/officeDocument/2006/relationships/hyperlink" Target="https://mentor.ieee.org/802.15/dcn/11/15-11-0363-05-0006-lb71-d03p802-15-6-comment-register.xls" TargetMode="External" /><Relationship Id="rId6" Type="http://schemas.openxmlformats.org/officeDocument/2006/relationships/hyperlink" Target="https://mentor.ieee.org/802.15/dcn/11/15-11-0363-05-0006-lb71-d03p802-15-6-comment-register.xls" TargetMode="External" /><Relationship Id="rId7" Type="http://schemas.openxmlformats.org/officeDocument/2006/relationships/hyperlink" Target="https://mentor.ieee.org/802.15/dcn/11/15-11-0030-08-0006-lb66-d02p802-15-6-sorted-comments.xls" TargetMode="External" /><Relationship Id="rId8" Type="http://schemas.openxmlformats.org/officeDocument/2006/relationships/hyperlink" Target="https://mentor.ieee.org/802.15/dcn/11/15-11-0030-08-0006-lb66-d02p802-15-6-sorted-comments.xls" TargetMode="External" /><Relationship Id="rId9" Type="http://schemas.openxmlformats.org/officeDocument/2006/relationships/hyperlink" Target="https://mentor.ieee.org/802.15/dcn/10/15-10-0492-13-0006-lb55-d01p802-15-6-sorted-comments.xls" TargetMode="External" /><Relationship Id="rId10" Type="http://schemas.openxmlformats.org/officeDocument/2006/relationships/hyperlink" Target="https://mentor.ieee.org/802.15/dcn/10/15-10-0492-13-0006-lb55-d01p802-15-6-sorted-comments.xls" TargetMode="External" /><Relationship Id="rId11" Type="http://schemas.openxmlformats.org/officeDocument/2006/relationships/hyperlink" Target="https://mentor.ieee.org/802.15/dcn/11/15-11-0480-00-0006-lb79-p802-15-6-comment-register.xls" TargetMode="External" /><Relationship Id="rId12" Type="http://schemas.openxmlformats.org/officeDocument/2006/relationships/hyperlink" Target="https://mentor.ieee.org/802.15/dcn/11/15-11-0481-00-0006-lb76-p802-15-6-comment-register.xls" TargetMode="External" /><Relationship Id="rId13" Type="http://schemas.openxmlformats.org/officeDocument/2006/relationships/hyperlink" Target="https://mentor.ieee.org/802.15/dcn/11/15-11-0363-05-0006-lb71-d03p802-15-6-comment-register.xls" TargetMode="External" /><Relationship Id="rId14" Type="http://schemas.openxmlformats.org/officeDocument/2006/relationships/hyperlink" Target="https://mentor.ieee.org/802.15/dcn/11/15-11-0030-08-0006-lb66-d02p802-15-6-sorted-comments.xls" TargetMode="External" /><Relationship Id="rId15" Type="http://schemas.openxmlformats.org/officeDocument/2006/relationships/hyperlink" Target="https://mentor.ieee.org/802.15/dcn/10/15-10-0492-13-0006-lb55-d01p802-15-6-sorted-comments.xls" TargetMode="External" /><Relationship Id="rId16"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B2:E20"/>
  <sheetViews>
    <sheetView zoomScale="80" zoomScaleNormal="80" zoomScalePageLayoutView="0" workbookViewId="0" topLeftCell="A1">
      <selection activeCell="E3" sqref="E3"/>
    </sheetView>
  </sheetViews>
  <sheetFormatPr defaultColWidth="9.140625" defaultRowHeight="12.75"/>
  <cols>
    <col min="1" max="1" width="3.57421875" style="0" customWidth="1"/>
    <col min="2" max="2" width="23.57421875" style="0" customWidth="1"/>
    <col min="3" max="3" width="27.00390625" style="0" bestFit="1" customWidth="1"/>
    <col min="5" max="5" width="23.140625" style="0" customWidth="1"/>
  </cols>
  <sheetData>
    <row r="2" ht="22.5">
      <c r="B2" s="119" t="s">
        <v>454</v>
      </c>
    </row>
    <row r="3" spans="2:5" ht="20.25">
      <c r="B3" s="115" t="s">
        <v>485</v>
      </c>
      <c r="C3" s="122" t="s">
        <v>486</v>
      </c>
      <c r="E3" s="120">
        <f>'Tuesday 1330 1800'!D2</f>
        <v>40925</v>
      </c>
    </row>
    <row r="4" spans="2:3" ht="20.25">
      <c r="B4" s="115" t="s">
        <v>484</v>
      </c>
      <c r="C4" s="532">
        <v>40923</v>
      </c>
    </row>
    <row r="5" ht="20.25">
      <c r="B5" s="115" t="s">
        <v>459</v>
      </c>
    </row>
    <row r="6" ht="20.25">
      <c r="B6" s="117" t="s">
        <v>460</v>
      </c>
    </row>
    <row r="7" ht="20.25">
      <c r="B7" s="117" t="s">
        <v>487</v>
      </c>
    </row>
    <row r="8" ht="20.25">
      <c r="B8" s="121" t="s">
        <v>461</v>
      </c>
    </row>
    <row r="9" ht="15.75">
      <c r="B9" s="118"/>
    </row>
    <row r="10" spans="2:3" ht="20.25">
      <c r="B10" s="115" t="s">
        <v>455</v>
      </c>
      <c r="C10" s="122" t="s">
        <v>462</v>
      </c>
    </row>
    <row r="12" spans="2:3" ht="20.25">
      <c r="B12" s="115" t="s">
        <v>456</v>
      </c>
      <c r="C12" s="122" t="s">
        <v>463</v>
      </c>
    </row>
    <row r="14" spans="2:3" ht="20.25">
      <c r="B14" s="115" t="s">
        <v>457</v>
      </c>
      <c r="C14" s="117" t="s">
        <v>464</v>
      </c>
    </row>
    <row r="15" ht="20.25">
      <c r="C15" s="116" t="s">
        <v>467</v>
      </c>
    </row>
    <row r="16" ht="20.25">
      <c r="C16" s="116" t="s">
        <v>465</v>
      </c>
    </row>
    <row r="17" ht="20.25">
      <c r="C17" s="116" t="s">
        <v>466</v>
      </c>
    </row>
    <row r="19" spans="2:3" ht="20.25">
      <c r="B19" s="115" t="s">
        <v>458</v>
      </c>
      <c r="C19" s="117" t="s">
        <v>482</v>
      </c>
    </row>
    <row r="20" ht="20.25">
      <c r="C20" s="116" t="s">
        <v>483</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30"/>
  <sheetViews>
    <sheetView zoomScalePageLayoutView="0" workbookViewId="0" topLeftCell="C1">
      <selection activeCell="G10" sqref="G10"/>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 min="7" max="7" width="24.7109375" style="0" customWidth="1"/>
  </cols>
  <sheetData>
    <row r="1" ht="23.25">
      <c r="A1" s="36" t="s">
        <v>79</v>
      </c>
    </row>
    <row r="3" spans="1:7" s="593" customFormat="1" ht="31.5">
      <c r="A3" s="519" t="s">
        <v>78</v>
      </c>
      <c r="B3" s="519" t="s">
        <v>83</v>
      </c>
      <c r="C3" s="519" t="s">
        <v>82</v>
      </c>
      <c r="D3" s="594" t="s">
        <v>107</v>
      </c>
      <c r="E3" s="33" t="s">
        <v>391</v>
      </c>
      <c r="F3" s="519" t="s">
        <v>370</v>
      </c>
      <c r="G3" s="519" t="s">
        <v>1265</v>
      </c>
    </row>
    <row r="4" spans="6:7" ht="15.75">
      <c r="F4" s="29" t="s">
        <v>103</v>
      </c>
      <c r="G4" s="29" t="s">
        <v>330</v>
      </c>
    </row>
    <row r="5" spans="1:7" s="24" customFormat="1" ht="15.75">
      <c r="A5" s="113" t="s">
        <v>113</v>
      </c>
      <c r="B5" s="53" t="s">
        <v>117</v>
      </c>
      <c r="C5" s="53" t="s">
        <v>75</v>
      </c>
      <c r="D5" s="52" t="s">
        <v>95</v>
      </c>
      <c r="E5" s="53" t="s">
        <v>71</v>
      </c>
      <c r="G5" s="29" t="s">
        <v>230</v>
      </c>
    </row>
    <row r="6" spans="1:7" ht="15.75">
      <c r="A6" s="67" t="s">
        <v>76</v>
      </c>
      <c r="B6" s="29" t="s">
        <v>115</v>
      </c>
      <c r="C6" s="67" t="s">
        <v>77</v>
      </c>
      <c r="D6" s="29" t="s">
        <v>100</v>
      </c>
      <c r="E6" s="29" t="s">
        <v>70</v>
      </c>
      <c r="G6" s="29" t="s">
        <v>75</v>
      </c>
    </row>
    <row r="7" spans="1:7" ht="15.75">
      <c r="A7" s="46" t="s">
        <v>95</v>
      </c>
      <c r="B7" s="29" t="s">
        <v>116</v>
      </c>
      <c r="C7" s="67" t="s">
        <v>81</v>
      </c>
      <c r="D7" s="29" t="s">
        <v>80</v>
      </c>
      <c r="E7" s="29" t="s">
        <v>100</v>
      </c>
      <c r="G7" s="29" t="s">
        <v>440</v>
      </c>
    </row>
    <row r="8" spans="1:7" ht="15.75">
      <c r="A8" s="29" t="s">
        <v>100</v>
      </c>
      <c r="B8" s="67" t="s">
        <v>114</v>
      </c>
      <c r="C8" s="29" t="s">
        <v>101</v>
      </c>
      <c r="D8" s="29" t="s">
        <v>99</v>
      </c>
      <c r="G8" s="29" t="s">
        <v>1266</v>
      </c>
    </row>
    <row r="9" spans="1:7" ht="15.75">
      <c r="A9" s="29" t="s">
        <v>80</v>
      </c>
      <c r="B9" s="29" t="s">
        <v>112</v>
      </c>
      <c r="C9" s="67" t="s">
        <v>102</v>
      </c>
      <c r="D9" s="29" t="s">
        <v>75</v>
      </c>
      <c r="G9" s="29" t="s">
        <v>688</v>
      </c>
    </row>
    <row r="10" spans="1:7" ht="15.75">
      <c r="A10" s="67" t="s">
        <v>94</v>
      </c>
      <c r="B10" s="29" t="s">
        <v>390</v>
      </c>
      <c r="C10" s="29" t="s">
        <v>111</v>
      </c>
      <c r="D10" s="29" t="s">
        <v>110</v>
      </c>
      <c r="G10" s="29" t="s">
        <v>1267</v>
      </c>
    </row>
    <row r="11" spans="1:4" ht="15.75">
      <c r="A11" s="67" t="s">
        <v>99</v>
      </c>
      <c r="C11" s="29" t="s">
        <v>112</v>
      </c>
      <c r="D11" s="29" t="s">
        <v>111</v>
      </c>
    </row>
    <row r="12" spans="1:4" ht="15.75">
      <c r="A12" s="67" t="s">
        <v>104</v>
      </c>
      <c r="C12" s="67" t="s">
        <v>206</v>
      </c>
      <c r="D12" s="29" t="s">
        <v>112</v>
      </c>
    </row>
    <row r="13" spans="1:4" ht="15.75">
      <c r="A13" s="67" t="s">
        <v>105</v>
      </c>
      <c r="C13" s="29" t="s">
        <v>242</v>
      </c>
      <c r="D13" s="29" t="s">
        <v>216</v>
      </c>
    </row>
    <row r="14" spans="1:4" ht="15.75">
      <c r="A14" s="67" t="s">
        <v>103</v>
      </c>
      <c r="C14" s="67" t="s">
        <v>267</v>
      </c>
      <c r="D14" s="29" t="s">
        <v>369</v>
      </c>
    </row>
    <row r="15" spans="1:4" ht="15.75">
      <c r="A15" s="53" t="s">
        <v>109</v>
      </c>
      <c r="C15" s="67" t="s">
        <v>240</v>
      </c>
      <c r="D15" s="29" t="s">
        <v>240</v>
      </c>
    </row>
    <row r="16" spans="1:4" ht="15.75">
      <c r="A16" s="67" t="s">
        <v>110</v>
      </c>
      <c r="C16" s="29" t="s">
        <v>274</v>
      </c>
      <c r="D16" s="29" t="s">
        <v>330</v>
      </c>
    </row>
    <row r="17" spans="1:4" ht="15.75">
      <c r="A17" s="29" t="s">
        <v>111</v>
      </c>
      <c r="C17" s="67" t="s">
        <v>241</v>
      </c>
      <c r="D17" s="11" t="s">
        <v>392</v>
      </c>
    </row>
    <row r="18" spans="1:5" ht="15.75">
      <c r="A18" s="29" t="s">
        <v>112</v>
      </c>
      <c r="B18" s="6"/>
      <c r="C18" s="29" t="s">
        <v>330</v>
      </c>
      <c r="D18" s="6"/>
      <c r="E18" s="6"/>
    </row>
    <row r="19" spans="1:2" ht="15">
      <c r="A19" s="67" t="s">
        <v>242</v>
      </c>
      <c r="B19" s="23"/>
    </row>
    <row r="20" ht="15">
      <c r="A20" s="67" t="s">
        <v>266</v>
      </c>
    </row>
    <row r="21" s="24" customFormat="1" ht="15.75">
      <c r="A21" s="11" t="s">
        <v>392</v>
      </c>
    </row>
    <row r="22" spans="1:6" ht="18">
      <c r="A22" s="11" t="s">
        <v>394</v>
      </c>
      <c r="B22" s="74"/>
      <c r="C22" s="75"/>
      <c r="D22" s="75"/>
      <c r="E22" s="75"/>
      <c r="F22" s="75"/>
    </row>
    <row r="23" spans="1:6" ht="15.75">
      <c r="A23" s="11" t="s">
        <v>395</v>
      </c>
      <c r="B23" s="24"/>
      <c r="C23" s="24"/>
      <c r="D23" s="24"/>
      <c r="E23" s="24"/>
      <c r="F23" s="24"/>
    </row>
    <row r="24" spans="2:6" ht="18">
      <c r="B24" s="74"/>
      <c r="C24" s="75"/>
      <c r="D24" s="75"/>
      <c r="E24" s="75"/>
      <c r="F24" s="75"/>
    </row>
    <row r="26" ht="15.75">
      <c r="A26" s="29" t="s">
        <v>195</v>
      </c>
    </row>
    <row r="27" spans="1:5" ht="15">
      <c r="A27" s="67" t="s">
        <v>196</v>
      </c>
      <c r="B27" s="24" t="s">
        <v>194</v>
      </c>
      <c r="C27" s="24" t="s">
        <v>205</v>
      </c>
      <c r="D27" s="45" t="s">
        <v>107</v>
      </c>
      <c r="E27" s="68" t="s">
        <v>108</v>
      </c>
    </row>
    <row r="28" ht="15.75">
      <c r="A28" s="29"/>
    </row>
    <row r="30" spans="1:5" ht="27">
      <c r="A30" s="51" t="s">
        <v>106</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1.xml><?xml version="1.0" encoding="utf-8"?>
<worksheet xmlns="http://schemas.openxmlformats.org/spreadsheetml/2006/main" xmlns:r="http://schemas.openxmlformats.org/officeDocument/2006/relationships">
  <dimension ref="B1:D165"/>
  <sheetViews>
    <sheetView zoomScalePageLayoutView="0" workbookViewId="0" topLeftCell="A85">
      <selection activeCell="D122" sqref="D122"/>
    </sheetView>
  </sheetViews>
  <sheetFormatPr defaultColWidth="9.140625" defaultRowHeight="12.75"/>
  <cols>
    <col min="1" max="1" width="2.140625" style="0" customWidth="1"/>
    <col min="2" max="2" width="13.421875" style="0" bestFit="1" customWidth="1"/>
    <col min="3" max="3" width="14.140625" style="0" bestFit="1" customWidth="1"/>
    <col min="4" max="4" width="28.57421875" style="0" bestFit="1" customWidth="1"/>
  </cols>
  <sheetData>
    <row r="1" spans="2:4" s="47" customFormat="1" ht="12.75">
      <c r="B1" s="66" t="s">
        <v>173</v>
      </c>
      <c r="C1" s="66" t="s">
        <v>174</v>
      </c>
      <c r="D1" s="66" t="s">
        <v>175</v>
      </c>
    </row>
    <row r="2" spans="2:4" ht="12.75">
      <c r="B2" s="23" t="s">
        <v>602</v>
      </c>
      <c r="C2" s="159" t="s">
        <v>603</v>
      </c>
      <c r="D2" s="23" t="s">
        <v>204</v>
      </c>
    </row>
    <row r="3" spans="2:4" ht="12.75">
      <c r="B3" s="23" t="s">
        <v>868</v>
      </c>
      <c r="C3" s="23" t="s">
        <v>869</v>
      </c>
      <c r="D3" s="23" t="s">
        <v>884</v>
      </c>
    </row>
    <row r="4" spans="2:4" ht="12.75">
      <c r="B4" t="s">
        <v>654</v>
      </c>
      <c r="C4" t="s">
        <v>655</v>
      </c>
      <c r="D4" t="s">
        <v>653</v>
      </c>
    </row>
    <row r="5" spans="2:3" ht="12.75">
      <c r="B5" t="s">
        <v>953</v>
      </c>
      <c r="C5" t="s">
        <v>954</v>
      </c>
    </row>
    <row r="6" spans="2:4" ht="12.75">
      <c r="B6" t="s">
        <v>885</v>
      </c>
      <c r="C6" t="s">
        <v>886</v>
      </c>
      <c r="D6" t="s">
        <v>204</v>
      </c>
    </row>
    <row r="7" spans="2:4" ht="12.75">
      <c r="B7" t="s">
        <v>171</v>
      </c>
      <c r="C7" t="s">
        <v>172</v>
      </c>
      <c r="D7" t="s">
        <v>217</v>
      </c>
    </row>
    <row r="8" spans="2:4" ht="12.75">
      <c r="B8" t="s">
        <v>129</v>
      </c>
      <c r="C8" t="s">
        <v>130</v>
      </c>
      <c r="D8" t="s">
        <v>918</v>
      </c>
    </row>
    <row r="9" spans="2:4" ht="12.75">
      <c r="B9" t="s">
        <v>551</v>
      </c>
      <c r="C9" t="s">
        <v>552</v>
      </c>
      <c r="D9" t="s">
        <v>442</v>
      </c>
    </row>
    <row r="10" spans="2:4" ht="12.75">
      <c r="B10" t="s">
        <v>745</v>
      </c>
      <c r="C10" t="s">
        <v>746</v>
      </c>
      <c r="D10" t="s">
        <v>151</v>
      </c>
    </row>
    <row r="11" spans="2:4" ht="12.75">
      <c r="B11" t="s">
        <v>928</v>
      </c>
      <c r="C11" t="s">
        <v>929</v>
      </c>
      <c r="D11" t="s">
        <v>933</v>
      </c>
    </row>
    <row r="12" spans="2:4" ht="12.75">
      <c r="B12" t="s">
        <v>163</v>
      </c>
      <c r="C12" t="s">
        <v>164</v>
      </c>
      <c r="D12" t="s">
        <v>165</v>
      </c>
    </row>
    <row r="13" spans="2:4" ht="12.75">
      <c r="B13" t="s">
        <v>600</v>
      </c>
      <c r="C13" t="s">
        <v>601</v>
      </c>
      <c r="D13" t="s">
        <v>414</v>
      </c>
    </row>
    <row r="14" spans="2:4" ht="12.75">
      <c r="B14" t="s">
        <v>265</v>
      </c>
      <c r="C14" t="s">
        <v>327</v>
      </c>
      <c r="D14" t="s">
        <v>151</v>
      </c>
    </row>
    <row r="15" spans="2:4" ht="12.75">
      <c r="B15" t="s">
        <v>542</v>
      </c>
      <c r="C15" t="s">
        <v>852</v>
      </c>
      <c r="D15" t="s">
        <v>853</v>
      </c>
    </row>
    <row r="16" spans="2:4" ht="12.75">
      <c r="B16" t="s">
        <v>870</v>
      </c>
      <c r="C16" t="s">
        <v>871</v>
      </c>
      <c r="D16" t="s">
        <v>887</v>
      </c>
    </row>
    <row r="17" spans="2:4" ht="12.75">
      <c r="B17" t="s">
        <v>924</v>
      </c>
      <c r="C17" t="s">
        <v>925</v>
      </c>
      <c r="D17" t="s">
        <v>151</v>
      </c>
    </row>
    <row r="18" spans="2:4" ht="12.75">
      <c r="B18" t="s">
        <v>896</v>
      </c>
      <c r="C18" t="s">
        <v>959</v>
      </c>
      <c r="D18" t="s">
        <v>204</v>
      </c>
    </row>
    <row r="19" spans="2:4" ht="12.75">
      <c r="B19" t="s">
        <v>960</v>
      </c>
      <c r="C19" t="s">
        <v>926</v>
      </c>
      <c r="D19" t="s">
        <v>927</v>
      </c>
    </row>
    <row r="20" spans="2:4" ht="12.75">
      <c r="B20" t="s">
        <v>931</v>
      </c>
      <c r="C20" t="s">
        <v>932</v>
      </c>
      <c r="D20" t="s">
        <v>151</v>
      </c>
    </row>
    <row r="21" spans="2:4" ht="12.75">
      <c r="B21" t="s">
        <v>137</v>
      </c>
      <c r="C21" t="s">
        <v>138</v>
      </c>
      <c r="D21" t="s">
        <v>180</v>
      </c>
    </row>
    <row r="22" spans="2:4" ht="12.75">
      <c r="B22" t="s">
        <v>860</v>
      </c>
      <c r="C22" t="s">
        <v>861</v>
      </c>
      <c r="D22" t="s">
        <v>862</v>
      </c>
    </row>
    <row r="23" spans="2:4" ht="12.75">
      <c r="B23" t="s">
        <v>163</v>
      </c>
      <c r="C23" t="s">
        <v>555</v>
      </c>
      <c r="D23" t="s">
        <v>556</v>
      </c>
    </row>
    <row r="24" spans="2:4" ht="12.75">
      <c r="B24" t="s">
        <v>533</v>
      </c>
      <c r="C24" t="s">
        <v>534</v>
      </c>
      <c r="D24" t="s">
        <v>178</v>
      </c>
    </row>
    <row r="25" spans="2:4" ht="12.75">
      <c r="B25" t="s">
        <v>1105</v>
      </c>
      <c r="C25" t="s">
        <v>1106</v>
      </c>
      <c r="D25" t="s">
        <v>453</v>
      </c>
    </row>
    <row r="26" spans="2:4" ht="12.75">
      <c r="B26" t="s">
        <v>707</v>
      </c>
      <c r="C26" t="s">
        <v>708</v>
      </c>
      <c r="D26" t="s">
        <v>190</v>
      </c>
    </row>
    <row r="27" spans="2:4" ht="12.75">
      <c r="B27" t="s">
        <v>897</v>
      </c>
      <c r="C27" t="s">
        <v>900</v>
      </c>
      <c r="D27" t="s">
        <v>154</v>
      </c>
    </row>
    <row r="28" spans="2:4" ht="12.75">
      <c r="B28" t="s">
        <v>182</v>
      </c>
      <c r="C28" t="s">
        <v>181</v>
      </c>
      <c r="D28" t="s">
        <v>183</v>
      </c>
    </row>
    <row r="29" spans="2:4" ht="12.75">
      <c r="B29" t="s">
        <v>367</v>
      </c>
      <c r="C29" t="s">
        <v>368</v>
      </c>
      <c r="D29" t="s">
        <v>183</v>
      </c>
    </row>
    <row r="30" spans="2:4" ht="12.75">
      <c r="B30" t="s">
        <v>539</v>
      </c>
      <c r="C30" t="s">
        <v>540</v>
      </c>
      <c r="D30" t="s">
        <v>541</v>
      </c>
    </row>
    <row r="31" spans="2:4" ht="12.75">
      <c r="B31" t="s">
        <v>155</v>
      </c>
      <c r="C31" t="s">
        <v>156</v>
      </c>
      <c r="D31" t="s">
        <v>218</v>
      </c>
    </row>
    <row r="32" spans="2:4" ht="12.75">
      <c r="B32" t="s">
        <v>937</v>
      </c>
      <c r="C32" t="s">
        <v>938</v>
      </c>
      <c r="D32" t="s">
        <v>939</v>
      </c>
    </row>
    <row r="33" spans="2:4" ht="12.75">
      <c r="B33" t="s">
        <v>251</v>
      </c>
      <c r="C33" t="s">
        <v>252</v>
      </c>
      <c r="D33" t="s">
        <v>151</v>
      </c>
    </row>
    <row r="34" spans="2:4" ht="12.75">
      <c r="B34" t="s">
        <v>904</v>
      </c>
      <c r="C34" t="s">
        <v>905</v>
      </c>
      <c r="D34" t="s">
        <v>599</v>
      </c>
    </row>
    <row r="35" spans="2:4" ht="12.75">
      <c r="B35" t="s">
        <v>872</v>
      </c>
      <c r="C35" t="s">
        <v>873</v>
      </c>
      <c r="D35" t="s">
        <v>146</v>
      </c>
    </row>
    <row r="36" spans="2:4" ht="12.75">
      <c r="B36" t="s">
        <v>857</v>
      </c>
      <c r="C36" t="s">
        <v>858</v>
      </c>
      <c r="D36" t="s">
        <v>859</v>
      </c>
    </row>
    <row r="37" spans="2:4" ht="12.75">
      <c r="B37" t="s">
        <v>647</v>
      </c>
      <c r="C37" t="s">
        <v>648</v>
      </c>
      <c r="D37" t="s">
        <v>154</v>
      </c>
    </row>
    <row r="38" spans="2:4" ht="12.75">
      <c r="B38" t="s">
        <v>961</v>
      </c>
      <c r="C38" t="s">
        <v>962</v>
      </c>
      <c r="D38" t="s">
        <v>154</v>
      </c>
    </row>
    <row r="39" spans="2:4" ht="12.75">
      <c r="B39" t="s">
        <v>188</v>
      </c>
      <c r="C39" t="s">
        <v>189</v>
      </c>
      <c r="D39" t="s">
        <v>190</v>
      </c>
    </row>
    <row r="40" spans="2:4" ht="12.75">
      <c r="B40" t="s">
        <v>382</v>
      </c>
      <c r="C40" t="s">
        <v>385</v>
      </c>
      <c r="D40" t="s">
        <v>154</v>
      </c>
    </row>
    <row r="41" spans="2:4" ht="12.75">
      <c r="B41" t="s">
        <v>737</v>
      </c>
      <c r="C41" t="s">
        <v>738</v>
      </c>
      <c r="D41" t="s">
        <v>442</v>
      </c>
    </row>
    <row r="42" spans="2:4" ht="12.75">
      <c r="B42" t="s">
        <v>546</v>
      </c>
      <c r="C42" t="s">
        <v>547</v>
      </c>
      <c r="D42" t="s">
        <v>442</v>
      </c>
    </row>
    <row r="43" spans="2:4" ht="12.75">
      <c r="B43" t="s">
        <v>898</v>
      </c>
      <c r="C43" t="s">
        <v>519</v>
      </c>
      <c r="D43" t="s">
        <v>180</v>
      </c>
    </row>
    <row r="44" spans="2:4" ht="12.75">
      <c r="B44" t="s">
        <v>203</v>
      </c>
      <c r="C44" t="s">
        <v>560</v>
      </c>
      <c r="D44" t="s">
        <v>204</v>
      </c>
    </row>
    <row r="45" spans="2:4" ht="12.75">
      <c r="B45" t="s">
        <v>147</v>
      </c>
      <c r="C45" t="s">
        <v>148</v>
      </c>
      <c r="D45" t="s">
        <v>191</v>
      </c>
    </row>
    <row r="46" spans="2:4" ht="12.75">
      <c r="B46" t="s">
        <v>140</v>
      </c>
      <c r="C46" t="s">
        <v>141</v>
      </c>
      <c r="D46" t="s">
        <v>888</v>
      </c>
    </row>
    <row r="47" spans="2:4" ht="12.75">
      <c r="B47" t="s">
        <v>894</v>
      </c>
      <c r="C47" t="s">
        <v>397</v>
      </c>
      <c r="D47" t="s">
        <v>151</v>
      </c>
    </row>
    <row r="48" spans="2:4" ht="12.75">
      <c r="B48" t="s">
        <v>396</v>
      </c>
      <c r="C48" t="s">
        <v>397</v>
      </c>
      <c r="D48" t="s">
        <v>180</v>
      </c>
    </row>
    <row r="49" spans="2:4" ht="12.75">
      <c r="B49" t="s">
        <v>965</v>
      </c>
      <c r="C49" t="s">
        <v>397</v>
      </c>
      <c r="D49" t="s">
        <v>180</v>
      </c>
    </row>
    <row r="50" spans="2:4" ht="12.75">
      <c r="B50" t="s">
        <v>874</v>
      </c>
      <c r="C50" t="s">
        <v>875</v>
      </c>
      <c r="D50" t="s">
        <v>889</v>
      </c>
    </row>
    <row r="51" spans="2:4" ht="12.75">
      <c r="B51" t="s">
        <v>544</v>
      </c>
      <c r="C51" t="s">
        <v>545</v>
      </c>
      <c r="D51" t="s">
        <v>151</v>
      </c>
    </row>
    <row r="52" spans="2:4" ht="12.75">
      <c r="B52" t="s">
        <v>850</v>
      </c>
      <c r="C52" t="s">
        <v>851</v>
      </c>
      <c r="D52" t="s">
        <v>180</v>
      </c>
    </row>
    <row r="53" spans="2:3" ht="12.75">
      <c r="B53" t="s">
        <v>876</v>
      </c>
      <c r="C53" t="s">
        <v>851</v>
      </c>
    </row>
    <row r="54" spans="2:4" ht="12.75">
      <c r="B54" t="s">
        <v>867</v>
      </c>
      <c r="C54" t="s">
        <v>866</v>
      </c>
      <c r="D54" t="s">
        <v>154</v>
      </c>
    </row>
    <row r="55" spans="2:4" ht="12.75">
      <c r="B55" t="s">
        <v>922</v>
      </c>
      <c r="C55" t="s">
        <v>923</v>
      </c>
      <c r="D55" t="s">
        <v>921</v>
      </c>
    </row>
    <row r="56" spans="2:4" ht="12.75">
      <c r="B56" t="s">
        <v>913</v>
      </c>
      <c r="C56" t="s">
        <v>914</v>
      </c>
      <c r="D56" t="s">
        <v>915</v>
      </c>
    </row>
    <row r="57" spans="2:4" ht="12.75">
      <c r="B57" t="s">
        <v>901</v>
      </c>
      <c r="C57" t="s">
        <v>144</v>
      </c>
      <c r="D57" t="s">
        <v>884</v>
      </c>
    </row>
    <row r="58" spans="2:4" ht="12.75">
      <c r="B58" t="s">
        <v>193</v>
      </c>
      <c r="C58" t="s">
        <v>144</v>
      </c>
      <c r="D58" t="s">
        <v>185</v>
      </c>
    </row>
    <row r="59" spans="2:4" ht="12.75">
      <c r="B59" t="s">
        <v>145</v>
      </c>
      <c r="C59" t="s">
        <v>257</v>
      </c>
      <c r="D59" t="s">
        <v>146</v>
      </c>
    </row>
    <row r="60" spans="2:4" ht="12.75">
      <c r="B60" t="s">
        <v>548</v>
      </c>
      <c r="C60" t="s">
        <v>153</v>
      </c>
      <c r="D60" t="s">
        <v>154</v>
      </c>
    </row>
    <row r="61" spans="2:4" ht="12.75">
      <c r="B61" t="s">
        <v>152</v>
      </c>
      <c r="C61" t="s">
        <v>153</v>
      </c>
      <c r="D61" t="s">
        <v>154</v>
      </c>
    </row>
    <row r="62" spans="2:4" ht="12.75">
      <c r="B62" t="s">
        <v>621</v>
      </c>
      <c r="C62" t="s">
        <v>622</v>
      </c>
      <c r="D62" t="s">
        <v>414</v>
      </c>
    </row>
    <row r="63" spans="2:4" ht="12.75">
      <c r="B63" t="s">
        <v>854</v>
      </c>
      <c r="C63" t="s">
        <v>966</v>
      </c>
      <c r="D63" t="s">
        <v>988</v>
      </c>
    </row>
    <row r="64" spans="2:4" ht="12.75">
      <c r="B64" t="s">
        <v>166</v>
      </c>
      <c r="C64" t="s">
        <v>202</v>
      </c>
      <c r="D64" t="s">
        <v>146</v>
      </c>
    </row>
    <row r="65" spans="2:4" ht="12.75">
      <c r="B65" t="s">
        <v>557</v>
      </c>
      <c r="C65" t="s">
        <v>558</v>
      </c>
      <c r="D65" t="s">
        <v>559</v>
      </c>
    </row>
    <row r="66" spans="2:4" ht="12.75">
      <c r="B66" t="s">
        <v>967</v>
      </c>
      <c r="C66" t="s">
        <v>940</v>
      </c>
      <c r="D66" t="s">
        <v>941</v>
      </c>
    </row>
    <row r="67" spans="2:4" ht="12.75">
      <c r="B67" t="s">
        <v>863</v>
      </c>
      <c r="C67" t="s">
        <v>864</v>
      </c>
      <c r="D67" t="s">
        <v>865</v>
      </c>
    </row>
    <row r="68" spans="2:4" ht="12.75">
      <c r="B68" t="s">
        <v>528</v>
      </c>
      <c r="C68" t="s">
        <v>529</v>
      </c>
      <c r="D68" t="s">
        <v>178</v>
      </c>
    </row>
    <row r="69" spans="2:4" ht="12.75">
      <c r="B69" t="s">
        <v>909</v>
      </c>
      <c r="C69" t="s">
        <v>910</v>
      </c>
      <c r="D69" t="s">
        <v>599</v>
      </c>
    </row>
    <row r="70" spans="2:4" ht="12.75">
      <c r="B70" t="s">
        <v>877</v>
      </c>
      <c r="C70" t="s">
        <v>878</v>
      </c>
      <c r="D70" t="s">
        <v>890</v>
      </c>
    </row>
    <row r="71" spans="2:4" ht="12.75">
      <c r="B71" t="s">
        <v>902</v>
      </c>
      <c r="C71" t="s">
        <v>903</v>
      </c>
      <c r="D71" t="s">
        <v>734</v>
      </c>
    </row>
    <row r="72" spans="2:4" ht="12.75">
      <c r="B72" t="s">
        <v>955</v>
      </c>
      <c r="C72" t="s">
        <v>956</v>
      </c>
      <c r="D72" t="s">
        <v>192</v>
      </c>
    </row>
    <row r="73" spans="2:4" ht="12.75">
      <c r="B73" t="s">
        <v>167</v>
      </c>
      <c r="C73" t="s">
        <v>168</v>
      </c>
      <c r="D73" t="s">
        <v>989</v>
      </c>
    </row>
    <row r="74" spans="2:4" ht="12.75">
      <c r="B74" t="s">
        <v>968</v>
      </c>
      <c r="C74" t="s">
        <v>139</v>
      </c>
      <c r="D74" t="s">
        <v>180</v>
      </c>
    </row>
    <row r="75" spans="2:4" ht="12.75">
      <c r="B75" t="s">
        <v>969</v>
      </c>
      <c r="C75" t="s">
        <v>139</v>
      </c>
      <c r="D75" t="s">
        <v>151</v>
      </c>
    </row>
    <row r="76" spans="2:4" ht="12.75">
      <c r="B76" t="s">
        <v>930</v>
      </c>
      <c r="C76" t="s">
        <v>139</v>
      </c>
      <c r="D76" t="s">
        <v>151</v>
      </c>
    </row>
    <row r="77" spans="2:4" ht="12.75">
      <c r="B77" t="s">
        <v>879</v>
      </c>
      <c r="C77" t="s">
        <v>139</v>
      </c>
      <c r="D77" t="s">
        <v>884</v>
      </c>
    </row>
    <row r="78" spans="2:4" ht="12.75">
      <c r="B78" t="s">
        <v>908</v>
      </c>
      <c r="C78" t="s">
        <v>907</v>
      </c>
      <c r="D78" t="s">
        <v>151</v>
      </c>
    </row>
    <row r="79" spans="2:4" ht="12.75">
      <c r="B79" t="s">
        <v>133</v>
      </c>
      <c r="C79" t="s">
        <v>134</v>
      </c>
      <c r="D79" t="s">
        <v>178</v>
      </c>
    </row>
    <row r="80" spans="2:4" ht="12.75">
      <c r="B80" t="s">
        <v>329</v>
      </c>
      <c r="C80" t="s">
        <v>328</v>
      </c>
      <c r="D80" t="s">
        <v>151</v>
      </c>
    </row>
    <row r="81" spans="2:4" ht="12.75">
      <c r="B81" t="s">
        <v>934</v>
      </c>
      <c r="C81" t="s">
        <v>935</v>
      </c>
      <c r="D81" t="s">
        <v>936</v>
      </c>
    </row>
    <row r="82" spans="2:4" ht="12.75">
      <c r="B82" t="s">
        <v>924</v>
      </c>
      <c r="C82" t="s">
        <v>970</v>
      </c>
      <c r="D82" t="s">
        <v>996</v>
      </c>
    </row>
    <row r="83" spans="2:4" ht="12.75">
      <c r="B83" t="s">
        <v>1058</v>
      </c>
      <c r="C83" t="s">
        <v>970</v>
      </c>
      <c r="D83" t="s">
        <v>453</v>
      </c>
    </row>
    <row r="84" spans="2:4" ht="12.75">
      <c r="B84" t="s">
        <v>578</v>
      </c>
      <c r="C84" t="s">
        <v>579</v>
      </c>
      <c r="D84" t="s">
        <v>151</v>
      </c>
    </row>
    <row r="85" spans="2:4" ht="12.75">
      <c r="B85" t="s">
        <v>531</v>
      </c>
      <c r="C85" t="s">
        <v>532</v>
      </c>
      <c r="D85" t="s">
        <v>442</v>
      </c>
    </row>
    <row r="86" spans="2:4" ht="12.75">
      <c r="B86" t="s">
        <v>530</v>
      </c>
      <c r="C86" t="s">
        <v>911</v>
      </c>
      <c r="D86" t="s">
        <v>442</v>
      </c>
    </row>
    <row r="87" spans="2:4" ht="12.75">
      <c r="B87" t="s">
        <v>542</v>
      </c>
      <c r="C87" t="s">
        <v>576</v>
      </c>
      <c r="D87" t="s">
        <v>577</v>
      </c>
    </row>
    <row r="88" spans="2:4" ht="12.75">
      <c r="B88" t="s">
        <v>919</v>
      </c>
      <c r="C88" t="s">
        <v>920</v>
      </c>
      <c r="D88" t="s">
        <v>442</v>
      </c>
    </row>
    <row r="89" spans="2:4" ht="12.75">
      <c r="B89" t="s">
        <v>971</v>
      </c>
      <c r="C89" t="s">
        <v>972</v>
      </c>
      <c r="D89" t="s">
        <v>995</v>
      </c>
    </row>
    <row r="90" spans="2:4" ht="12.75">
      <c r="B90" t="s">
        <v>598</v>
      </c>
      <c r="C90" t="s">
        <v>906</v>
      </c>
      <c r="D90" t="s">
        <v>599</v>
      </c>
    </row>
    <row r="91" spans="2:4" ht="12.75">
      <c r="B91" t="s">
        <v>892</v>
      </c>
      <c r="C91" t="s">
        <v>736</v>
      </c>
      <c r="D91" t="s">
        <v>218</v>
      </c>
    </row>
    <row r="92" spans="2:4" ht="12.75">
      <c r="B92" t="s">
        <v>895</v>
      </c>
      <c r="C92" t="s">
        <v>899</v>
      </c>
      <c r="D92" t="s">
        <v>453</v>
      </c>
    </row>
    <row r="93" spans="2:4" ht="12.75">
      <c r="B93" t="s">
        <v>169</v>
      </c>
      <c r="C93" t="s">
        <v>170</v>
      </c>
      <c r="D93" t="s">
        <v>179</v>
      </c>
    </row>
    <row r="94" spans="2:4" ht="12.75">
      <c r="B94" t="s">
        <v>135</v>
      </c>
      <c r="C94" t="s">
        <v>136</v>
      </c>
      <c r="D94" t="s">
        <v>942</v>
      </c>
    </row>
    <row r="95" spans="2:4" ht="12.75">
      <c r="B95" t="s">
        <v>880</v>
      </c>
      <c r="C95" t="s">
        <v>881</v>
      </c>
      <c r="D95" t="s">
        <v>856</v>
      </c>
    </row>
    <row r="96" spans="2:4" ht="12.75">
      <c r="B96" t="s">
        <v>553</v>
      </c>
      <c r="C96" t="s">
        <v>554</v>
      </c>
      <c r="D96" t="s">
        <v>599</v>
      </c>
    </row>
    <row r="97" spans="2:4" ht="12.75">
      <c r="B97" t="s">
        <v>854</v>
      </c>
      <c r="C97" t="s">
        <v>855</v>
      </c>
      <c r="D97" t="s">
        <v>856</v>
      </c>
    </row>
    <row r="98" spans="2:3" ht="12.75">
      <c r="B98" t="s">
        <v>142</v>
      </c>
      <c r="C98" t="s">
        <v>143</v>
      </c>
    </row>
    <row r="99" spans="2:3" ht="12.75">
      <c r="B99" t="s">
        <v>161</v>
      </c>
      <c r="C99" t="s">
        <v>162</v>
      </c>
    </row>
    <row r="100" spans="2:4" ht="12.75">
      <c r="B100" t="s">
        <v>916</v>
      </c>
      <c r="C100" t="s">
        <v>917</v>
      </c>
      <c r="D100" t="s">
        <v>915</v>
      </c>
    </row>
    <row r="101" spans="2:4" ht="12.75">
      <c r="B101" t="s">
        <v>1076</v>
      </c>
      <c r="C101" t="s">
        <v>1077</v>
      </c>
      <c r="D101" t="s">
        <v>1075</v>
      </c>
    </row>
    <row r="102" spans="2:4" ht="12.75">
      <c r="B102" t="s">
        <v>973</v>
      </c>
      <c r="C102" t="s">
        <v>974</v>
      </c>
      <c r="D102" t="s">
        <v>992</v>
      </c>
    </row>
    <row r="103" spans="2:4" ht="12.75">
      <c r="B103" t="s">
        <v>957</v>
      </c>
      <c r="C103" t="s">
        <v>958</v>
      </c>
      <c r="D103" t="s">
        <v>154</v>
      </c>
    </row>
    <row r="104" spans="2:4" ht="12.75">
      <c r="B104" t="s">
        <v>912</v>
      </c>
      <c r="C104" t="s">
        <v>893</v>
      </c>
      <c r="D104" t="s">
        <v>154</v>
      </c>
    </row>
    <row r="105" spans="2:4" ht="12.75">
      <c r="B105" t="s">
        <v>975</v>
      </c>
      <c r="C105" t="s">
        <v>976</v>
      </c>
      <c r="D105" t="s">
        <v>993</v>
      </c>
    </row>
    <row r="106" spans="2:4" ht="12.75">
      <c r="B106" t="s">
        <v>882</v>
      </c>
      <c r="C106" t="s">
        <v>883</v>
      </c>
      <c r="D106" t="s">
        <v>891</v>
      </c>
    </row>
    <row r="107" spans="2:4" ht="12.75">
      <c r="B107" t="s">
        <v>542</v>
      </c>
      <c r="C107" t="s">
        <v>543</v>
      </c>
      <c r="D107" t="s">
        <v>183</v>
      </c>
    </row>
    <row r="108" spans="2:4" ht="12.75">
      <c r="B108" t="s">
        <v>977</v>
      </c>
      <c r="C108" t="s">
        <v>978</v>
      </c>
      <c r="D108" t="s">
        <v>994</v>
      </c>
    </row>
    <row r="109" spans="2:4" ht="12.75">
      <c r="B109" t="s">
        <v>646</v>
      </c>
      <c r="C109" t="s">
        <v>645</v>
      </c>
      <c r="D109" t="s">
        <v>183</v>
      </c>
    </row>
    <row r="110" spans="2:4" ht="12.75">
      <c r="B110" t="s">
        <v>651</v>
      </c>
      <c r="C110" t="s">
        <v>652</v>
      </c>
      <c r="D110" t="s">
        <v>653</v>
      </c>
    </row>
    <row r="111" spans="2:4" ht="12.75">
      <c r="B111" t="s">
        <v>979</v>
      </c>
      <c r="C111" t="s">
        <v>980</v>
      </c>
      <c r="D111" t="s">
        <v>204</v>
      </c>
    </row>
    <row r="112" spans="2:4" ht="12.75">
      <c r="B112" t="s">
        <v>963</v>
      </c>
      <c r="C112" t="s">
        <v>964</v>
      </c>
      <c r="D112" t="s">
        <v>180</v>
      </c>
    </row>
    <row r="113" spans="2:4" ht="12.75">
      <c r="B113" t="s">
        <v>149</v>
      </c>
      <c r="C113" t="s">
        <v>150</v>
      </c>
      <c r="D113" t="s">
        <v>151</v>
      </c>
    </row>
    <row r="114" spans="2:4" ht="12.75">
      <c r="B114" t="s">
        <v>981</v>
      </c>
      <c r="C114" t="s">
        <v>733</v>
      </c>
      <c r="D114" t="s">
        <v>734</v>
      </c>
    </row>
    <row r="115" spans="2:4" ht="12.75">
      <c r="B115" t="s">
        <v>990</v>
      </c>
      <c r="C115" t="s">
        <v>991</v>
      </c>
      <c r="D115" t="s">
        <v>179</v>
      </c>
    </row>
    <row r="116" spans="2:4" ht="12.75">
      <c r="B116" t="s">
        <v>982</v>
      </c>
      <c r="C116" t="s">
        <v>160</v>
      </c>
      <c r="D116" t="s">
        <v>154</v>
      </c>
    </row>
    <row r="117" spans="2:4" ht="12.75">
      <c r="B117" t="s">
        <v>983</v>
      </c>
      <c r="C117" t="s">
        <v>984</v>
      </c>
      <c r="D117" t="s">
        <v>204</v>
      </c>
    </row>
    <row r="118" spans="2:4" ht="12.75">
      <c r="B118" t="s">
        <v>157</v>
      </c>
      <c r="C118" t="s">
        <v>158</v>
      </c>
      <c r="D118" t="s">
        <v>185</v>
      </c>
    </row>
    <row r="119" spans="2:4" ht="12.75">
      <c r="B119" t="s">
        <v>985</v>
      </c>
      <c r="C119" t="s">
        <v>986</v>
      </c>
      <c r="D119" t="s">
        <v>987</v>
      </c>
    </row>
    <row r="120" spans="2:4" ht="12.75">
      <c r="B120" t="s">
        <v>131</v>
      </c>
      <c r="C120" t="s">
        <v>132</v>
      </c>
      <c r="D120" t="s">
        <v>154</v>
      </c>
    </row>
    <row r="121" spans="2:4" ht="12.75">
      <c r="B121" t="s">
        <v>127</v>
      </c>
      <c r="C121" t="s">
        <v>128</v>
      </c>
      <c r="D121" t="s">
        <v>151</v>
      </c>
    </row>
    <row r="122" spans="2:4" ht="12.75">
      <c r="B122" s="171"/>
      <c r="C122" s="171"/>
      <c r="D122" s="171"/>
    </row>
    <row r="123" spans="2:4" ht="12.75">
      <c r="B123" s="171"/>
      <c r="C123" s="171"/>
      <c r="D123" s="171"/>
    </row>
    <row r="124" spans="2:4" ht="12.75">
      <c r="B124" s="171"/>
      <c r="C124" s="171"/>
      <c r="D124" s="171"/>
    </row>
    <row r="125" spans="2:4" ht="12.75">
      <c r="B125" s="171"/>
      <c r="C125" s="171"/>
      <c r="D125" s="171"/>
    </row>
    <row r="126" spans="2:4" ht="12.75">
      <c r="B126" s="171"/>
      <c r="C126" s="171"/>
      <c r="D126" s="171"/>
    </row>
    <row r="127" spans="2:4" ht="12.75">
      <c r="B127" s="171"/>
      <c r="C127" s="171"/>
      <c r="D127" s="171"/>
    </row>
    <row r="128" spans="2:4" ht="12.75">
      <c r="B128" s="171"/>
      <c r="C128" s="171"/>
      <c r="D128" s="171"/>
    </row>
    <row r="129" spans="2:4" ht="12.75">
      <c r="B129" s="171"/>
      <c r="C129" s="171"/>
      <c r="D129" s="171"/>
    </row>
    <row r="130" spans="2:4" ht="12.75">
      <c r="B130" s="171"/>
      <c r="C130" s="171"/>
      <c r="D130" s="171"/>
    </row>
    <row r="131" spans="2:4" ht="12.75">
      <c r="B131" s="171"/>
      <c r="C131" s="171"/>
      <c r="D131" s="171"/>
    </row>
    <row r="132" spans="2:4" ht="12.75">
      <c r="B132" s="171"/>
      <c r="C132" s="171"/>
      <c r="D132" s="171"/>
    </row>
    <row r="133" spans="2:4" ht="12.75">
      <c r="B133" s="171"/>
      <c r="C133" s="171"/>
      <c r="D133" s="171"/>
    </row>
    <row r="134" spans="2:4" ht="12.75">
      <c r="B134" s="171"/>
      <c r="C134" s="171"/>
      <c r="D134" s="171"/>
    </row>
    <row r="135" spans="2:4" ht="12.75">
      <c r="B135" s="171"/>
      <c r="C135" s="171"/>
      <c r="D135" s="171"/>
    </row>
    <row r="136" spans="2:4" ht="12.75">
      <c r="B136" s="171"/>
      <c r="C136" s="171"/>
      <c r="D136" s="171"/>
    </row>
    <row r="137" spans="2:4" ht="12.75">
      <c r="B137" s="171"/>
      <c r="C137" s="171"/>
      <c r="D137" s="171"/>
    </row>
    <row r="138" spans="2:4" ht="12.75">
      <c r="B138" s="171"/>
      <c r="C138" s="171"/>
      <c r="D138" s="171"/>
    </row>
    <row r="139" spans="2:4" ht="12.75">
      <c r="B139" s="171"/>
      <c r="C139" s="171"/>
      <c r="D139" s="171"/>
    </row>
    <row r="140" spans="2:4" ht="12.75">
      <c r="B140" s="171"/>
      <c r="C140" s="171"/>
      <c r="D140" s="171"/>
    </row>
    <row r="141" spans="2:4" ht="12.75">
      <c r="B141" s="171"/>
      <c r="C141" s="171"/>
      <c r="D141" s="171"/>
    </row>
    <row r="142" spans="2:4" ht="12.75">
      <c r="B142" s="171"/>
      <c r="C142" s="171"/>
      <c r="D142" s="171"/>
    </row>
    <row r="143" spans="2:4" ht="12.75">
      <c r="B143" s="171"/>
      <c r="C143" s="171"/>
      <c r="D143" s="171"/>
    </row>
    <row r="144" spans="2:4" ht="12.75">
      <c r="B144" s="171"/>
      <c r="C144" s="171"/>
      <c r="D144" s="171"/>
    </row>
    <row r="145" spans="2:4" ht="12.75">
      <c r="B145" s="171"/>
      <c r="C145" s="171"/>
      <c r="D145" s="171"/>
    </row>
    <row r="146" spans="2:4" ht="12.75">
      <c r="B146" s="171"/>
      <c r="C146" s="171"/>
      <c r="D146" s="171"/>
    </row>
    <row r="147" spans="2:4" ht="12.75">
      <c r="B147" s="171"/>
      <c r="C147" s="171"/>
      <c r="D147" s="171"/>
    </row>
    <row r="148" spans="2:4" ht="12.75">
      <c r="B148" s="171"/>
      <c r="C148" s="171"/>
      <c r="D148" s="171"/>
    </row>
    <row r="149" spans="2:4" ht="12.75">
      <c r="B149" s="171"/>
      <c r="C149" s="171"/>
      <c r="D149" s="171"/>
    </row>
    <row r="150" spans="2:4" ht="12.75">
      <c r="B150" s="171"/>
      <c r="C150" s="171"/>
      <c r="D150" s="171"/>
    </row>
    <row r="151" spans="2:4" ht="12.75">
      <c r="B151" s="171"/>
      <c r="C151" s="171"/>
      <c r="D151" s="171"/>
    </row>
    <row r="152" spans="2:4" ht="12.75">
      <c r="B152" s="171"/>
      <c r="C152" s="171"/>
      <c r="D152" s="171"/>
    </row>
    <row r="153" spans="2:4" ht="12.75">
      <c r="B153" s="171"/>
      <c r="C153" s="171"/>
      <c r="D153" s="171"/>
    </row>
    <row r="154" spans="2:4" ht="12.75">
      <c r="B154" s="171"/>
      <c r="C154" s="171"/>
      <c r="D154" s="171"/>
    </row>
    <row r="155" spans="2:4" ht="12.75">
      <c r="B155" s="171"/>
      <c r="C155" s="171"/>
      <c r="D155" s="171"/>
    </row>
    <row r="156" spans="2:4" ht="12.75">
      <c r="B156" s="171"/>
      <c r="C156" s="171"/>
      <c r="D156" s="171"/>
    </row>
    <row r="157" spans="2:4" ht="12.75">
      <c r="B157" s="171"/>
      <c r="C157" s="171"/>
      <c r="D157" s="171"/>
    </row>
    <row r="158" spans="2:4" ht="12.75">
      <c r="B158" s="171"/>
      <c r="C158" s="171"/>
      <c r="D158" s="171"/>
    </row>
    <row r="159" spans="2:4" ht="12.75">
      <c r="B159" s="171"/>
      <c r="C159" s="171"/>
      <c r="D159" s="171"/>
    </row>
    <row r="160" spans="2:4" ht="12.75">
      <c r="B160" s="171"/>
      <c r="C160" s="171"/>
      <c r="D160" s="171"/>
    </row>
    <row r="161" spans="2:4" ht="12.75">
      <c r="B161" s="171"/>
      <c r="C161" s="171"/>
      <c r="D161" s="171"/>
    </row>
    <row r="162" spans="2:4" ht="12.75">
      <c r="B162" s="171"/>
      <c r="C162" s="171"/>
      <c r="D162" s="171"/>
    </row>
    <row r="163" spans="2:4" ht="12.75">
      <c r="B163" s="171"/>
      <c r="C163" s="171"/>
      <c r="D163" s="171"/>
    </row>
    <row r="164" spans="2:4" ht="12.75">
      <c r="B164" s="171"/>
      <c r="C164" s="171"/>
      <c r="D164" s="171"/>
    </row>
    <row r="165" spans="2:4" ht="12.75">
      <c r="B165" s="171"/>
      <c r="C165" s="171"/>
      <c r="D165" s="17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J31"/>
  <sheetViews>
    <sheetView zoomScalePageLayoutView="0" workbookViewId="0" topLeftCell="A1">
      <selection activeCell="G17" sqref="G17"/>
    </sheetView>
  </sheetViews>
  <sheetFormatPr defaultColWidth="9.140625" defaultRowHeight="12.75"/>
  <cols>
    <col min="1" max="1" width="9.28125" style="0" customWidth="1"/>
    <col min="2" max="2" width="2.00390625" style="0" bestFit="1" customWidth="1"/>
    <col min="3" max="4" width="17.57421875" style="72" customWidth="1"/>
    <col min="5" max="7" width="17.57421875" style="0" customWidth="1"/>
    <col min="8" max="8" width="16.00390625" style="0" customWidth="1"/>
    <col min="9" max="9" width="17.421875" style="0" customWidth="1"/>
    <col min="10" max="10" width="15.57421875" style="0" customWidth="1"/>
  </cols>
  <sheetData>
    <row r="1" ht="18">
      <c r="E1" s="65" t="s">
        <v>219</v>
      </c>
    </row>
    <row r="3" spans="3:10" ht="18">
      <c r="C3" s="74" t="s">
        <v>363</v>
      </c>
      <c r="D3" s="74" t="s">
        <v>220</v>
      </c>
      <c r="E3" s="74" t="s">
        <v>550</v>
      </c>
      <c r="F3" s="74" t="s">
        <v>221</v>
      </c>
      <c r="G3" s="75" t="s">
        <v>223</v>
      </c>
      <c r="H3" s="75" t="s">
        <v>243</v>
      </c>
      <c r="I3" s="75" t="s">
        <v>222</v>
      </c>
      <c r="J3" s="75" t="s">
        <v>186</v>
      </c>
    </row>
    <row r="4" spans="3:10" ht="12.75">
      <c r="C4" s="73"/>
      <c r="D4" s="73" t="s">
        <v>200</v>
      </c>
      <c r="E4" s="73" t="s">
        <v>549</v>
      </c>
      <c r="F4" s="73" t="s">
        <v>201</v>
      </c>
      <c r="G4" s="28" t="s">
        <v>223</v>
      </c>
      <c r="H4" t="s">
        <v>358</v>
      </c>
      <c r="I4" s="28" t="s">
        <v>362</v>
      </c>
      <c r="J4" s="28" t="s">
        <v>361</v>
      </c>
    </row>
    <row r="5" spans="1:10" ht="12.75">
      <c r="A5" s="23" t="s">
        <v>224</v>
      </c>
      <c r="C5" s="73" t="s">
        <v>364</v>
      </c>
      <c r="D5" s="73" t="s">
        <v>184</v>
      </c>
      <c r="E5" s="73" t="s">
        <v>176</v>
      </c>
      <c r="F5" s="73" t="s">
        <v>360</v>
      </c>
      <c r="G5" s="28" t="s">
        <v>359</v>
      </c>
      <c r="H5" s="28" t="s">
        <v>253</v>
      </c>
      <c r="I5" s="28" t="s">
        <v>177</v>
      </c>
      <c r="J5" s="28" t="s">
        <v>187</v>
      </c>
    </row>
    <row r="6" spans="1:10" ht="18">
      <c r="A6" s="65"/>
      <c r="B6" s="65"/>
      <c r="C6" s="65"/>
      <c r="D6" s="65"/>
      <c r="E6" s="65"/>
      <c r="F6" s="65"/>
      <c r="G6" s="65"/>
      <c r="H6" s="65"/>
      <c r="I6" s="65"/>
      <c r="J6" s="65"/>
    </row>
    <row r="7" spans="1:10" ht="15">
      <c r="A7" s="24" t="s">
        <v>365</v>
      </c>
      <c r="B7" s="81"/>
      <c r="C7" s="82">
        <f>$D7+7/24</f>
        <v>39716.125</v>
      </c>
      <c r="D7" s="83">
        <v>39715.833333333336</v>
      </c>
      <c r="E7" s="83">
        <f>$D7+2/24</f>
        <v>39715.91666666667</v>
      </c>
      <c r="F7" s="83">
        <f aca="true" t="shared" si="0" ref="F7:F30">$D7+3/24</f>
        <v>39715.958333333336</v>
      </c>
      <c r="G7" s="83">
        <f aca="true" t="shared" si="1" ref="G7:G30">$D7+9/24</f>
        <v>39716.208333333336</v>
      </c>
      <c r="H7" s="83">
        <f aca="true" t="shared" si="2" ref="H7:H30">$D7+12.5/24</f>
        <v>39716.35416666667</v>
      </c>
      <c r="I7" s="83">
        <f aca="true" t="shared" si="3" ref="I7:I30">$D7+16/24</f>
        <v>39716.5</v>
      </c>
      <c r="J7" s="83">
        <f aca="true" t="shared" si="4" ref="J7:J30">$D7+17/24</f>
        <v>39716.54166666667</v>
      </c>
    </row>
    <row r="8" spans="3:10" ht="12.75">
      <c r="C8" s="82">
        <f aca="true" t="shared" si="5" ref="C8:C30">$D8+7/24</f>
        <v>39716.166666666664</v>
      </c>
      <c r="D8" s="82">
        <v>39715.875</v>
      </c>
      <c r="E8" s="112">
        <f>$D8+2/24</f>
        <v>39715.958333333336</v>
      </c>
      <c r="F8" s="112">
        <f t="shared" si="0"/>
        <v>39716</v>
      </c>
      <c r="G8" s="112">
        <f t="shared" si="1"/>
        <v>39716.25</v>
      </c>
      <c r="H8" s="82">
        <f t="shared" si="2"/>
        <v>39716.395833333336</v>
      </c>
      <c r="I8" s="82">
        <f t="shared" si="3"/>
        <v>39716.541666666664</v>
      </c>
      <c r="J8" s="82">
        <f t="shared" si="4"/>
        <v>39716.583333333336</v>
      </c>
    </row>
    <row r="9" spans="3:10" ht="12.75">
      <c r="C9" s="82">
        <f t="shared" si="5"/>
        <v>39716.20833333333</v>
      </c>
      <c r="D9" s="82">
        <v>39715.916666666664</v>
      </c>
      <c r="E9" s="112">
        <f aca="true" t="shared" si="6" ref="E9:E30">$D9+2/24</f>
        <v>39716</v>
      </c>
      <c r="F9" s="112">
        <f t="shared" si="0"/>
        <v>39716.041666666664</v>
      </c>
      <c r="G9" s="112">
        <f t="shared" si="1"/>
        <v>39716.291666666664</v>
      </c>
      <c r="H9" s="82">
        <f t="shared" si="2"/>
        <v>39716.4375</v>
      </c>
      <c r="I9" s="82">
        <f t="shared" si="3"/>
        <v>39716.58333333333</v>
      </c>
      <c r="J9" s="82">
        <f t="shared" si="4"/>
        <v>39716.625</v>
      </c>
    </row>
    <row r="10" spans="3:10" ht="12.75">
      <c r="C10" s="82">
        <f t="shared" si="5"/>
        <v>39716.249999884254</v>
      </c>
      <c r="D10" s="82">
        <v>39715.95833321759</v>
      </c>
      <c r="E10" s="112">
        <f t="shared" si="6"/>
        <v>39716.041666550926</v>
      </c>
      <c r="F10" s="112">
        <f t="shared" si="0"/>
        <v>39716.08333321759</v>
      </c>
      <c r="G10" s="82">
        <f t="shared" si="1"/>
        <v>39716.33333321759</v>
      </c>
      <c r="H10" s="82">
        <f t="shared" si="2"/>
        <v>39716.479166550926</v>
      </c>
      <c r="I10" s="82">
        <f t="shared" si="3"/>
        <v>39716.624999884254</v>
      </c>
      <c r="J10" s="82">
        <f t="shared" si="4"/>
        <v>39716.666666550926</v>
      </c>
    </row>
    <row r="11" spans="3:10" ht="12.75">
      <c r="C11" s="82">
        <f t="shared" si="5"/>
        <v>39716.29166649305</v>
      </c>
      <c r="D11" s="82">
        <v>39715.99999982639</v>
      </c>
      <c r="E11" s="112">
        <f t="shared" si="6"/>
        <v>39716.083333159724</v>
      </c>
      <c r="F11" s="112">
        <f t="shared" si="0"/>
        <v>39716.12499982639</v>
      </c>
      <c r="G11" s="82">
        <f t="shared" si="1"/>
        <v>39716.37499982639</v>
      </c>
      <c r="H11" s="82">
        <f t="shared" si="2"/>
        <v>39716.520833159724</v>
      </c>
      <c r="I11" s="82">
        <f t="shared" si="3"/>
        <v>39716.66666649305</v>
      </c>
      <c r="J11" s="82">
        <f t="shared" si="4"/>
        <v>39716.708333159724</v>
      </c>
    </row>
    <row r="12" spans="3:10" ht="12.75">
      <c r="C12" s="82">
        <f t="shared" si="5"/>
        <v>39716.33333310185</v>
      </c>
      <c r="D12" s="82">
        <v>39716.04166643519</v>
      </c>
      <c r="E12" s="112">
        <f t="shared" si="6"/>
        <v>39716.12499976852</v>
      </c>
      <c r="F12" s="112">
        <f t="shared" si="0"/>
        <v>39716.16666643519</v>
      </c>
      <c r="G12" s="82">
        <f t="shared" si="1"/>
        <v>39716.41666643519</v>
      </c>
      <c r="H12" s="82">
        <f t="shared" si="2"/>
        <v>39716.56249976852</v>
      </c>
      <c r="I12" s="82">
        <f t="shared" si="3"/>
        <v>39716.70833310185</v>
      </c>
      <c r="J12" s="82">
        <f t="shared" si="4"/>
        <v>39716.74999976852</v>
      </c>
    </row>
    <row r="13" spans="3:10" ht="12.75">
      <c r="C13" s="82">
        <f t="shared" si="5"/>
        <v>39716.37499971064</v>
      </c>
      <c r="D13" s="82">
        <v>39716.08333304398</v>
      </c>
      <c r="E13" s="112">
        <f t="shared" si="6"/>
        <v>39716.166666377314</v>
      </c>
      <c r="F13" s="112">
        <f t="shared" si="0"/>
        <v>39716.20833304398</v>
      </c>
      <c r="G13" s="82">
        <f t="shared" si="1"/>
        <v>39716.45833304398</v>
      </c>
      <c r="H13" s="82">
        <f t="shared" si="2"/>
        <v>39716.604166377314</v>
      </c>
      <c r="I13" s="82">
        <f t="shared" si="3"/>
        <v>39716.74999971064</v>
      </c>
      <c r="J13" s="82">
        <f t="shared" si="4"/>
        <v>39716.791666377314</v>
      </c>
    </row>
    <row r="14" spans="3:10" ht="12.75">
      <c r="C14" s="82">
        <f t="shared" si="5"/>
        <v>39716.41666631944</v>
      </c>
      <c r="D14" s="82">
        <v>39716.12499965278</v>
      </c>
      <c r="E14" s="112">
        <f t="shared" si="6"/>
        <v>39716.20833298611</v>
      </c>
      <c r="F14" s="82">
        <f t="shared" si="0"/>
        <v>39716.24999965278</v>
      </c>
      <c r="G14" s="82">
        <f t="shared" si="1"/>
        <v>39716.49999965278</v>
      </c>
      <c r="H14" s="82">
        <f t="shared" si="2"/>
        <v>39716.64583298611</v>
      </c>
      <c r="I14" s="82">
        <f t="shared" si="3"/>
        <v>39716.79166631944</v>
      </c>
      <c r="J14" s="82">
        <f t="shared" si="4"/>
        <v>39716.83333298611</v>
      </c>
    </row>
    <row r="15" spans="3:10" ht="12.75">
      <c r="C15" s="82">
        <f t="shared" si="5"/>
        <v>39716.45833292824</v>
      </c>
      <c r="D15" s="82">
        <v>39716.166666261575</v>
      </c>
      <c r="E15" s="112">
        <f t="shared" si="6"/>
        <v>39716.24999959491</v>
      </c>
      <c r="F15" s="82">
        <f t="shared" si="0"/>
        <v>39716.291666261575</v>
      </c>
      <c r="G15" s="82">
        <f t="shared" si="1"/>
        <v>39716.541666261575</v>
      </c>
      <c r="H15" s="82">
        <f t="shared" si="2"/>
        <v>39716.68749959491</v>
      </c>
      <c r="I15" s="82">
        <f t="shared" si="3"/>
        <v>39716.83333292824</v>
      </c>
      <c r="J15" s="82">
        <f t="shared" si="4"/>
        <v>39716.87499959491</v>
      </c>
    </row>
    <row r="16" spans="3:10" ht="12.75">
      <c r="C16" s="82">
        <f t="shared" si="5"/>
        <v>39716.49999953704</v>
      </c>
      <c r="D16" s="82">
        <v>39716.208332870374</v>
      </c>
      <c r="E16" s="112">
        <f t="shared" si="6"/>
        <v>39716.29166620371</v>
      </c>
      <c r="F16" s="82">
        <f t="shared" si="0"/>
        <v>39716.333332870374</v>
      </c>
      <c r="G16" s="82">
        <f t="shared" si="1"/>
        <v>39716.583332870374</v>
      </c>
      <c r="H16" s="82">
        <f t="shared" si="2"/>
        <v>39716.72916620371</v>
      </c>
      <c r="I16" s="82">
        <f t="shared" si="3"/>
        <v>39716.87499953704</v>
      </c>
      <c r="J16" s="82">
        <f t="shared" si="4"/>
        <v>39716.91666620371</v>
      </c>
    </row>
    <row r="17" spans="1:10" ht="15">
      <c r="A17" s="24" t="s">
        <v>366</v>
      </c>
      <c r="B17" s="81"/>
      <c r="C17" s="83">
        <f t="shared" si="5"/>
        <v>39716.54166614583</v>
      </c>
      <c r="D17" s="83">
        <v>39716.249999479165</v>
      </c>
      <c r="E17" s="83">
        <f t="shared" si="6"/>
        <v>39716.3333328125</v>
      </c>
      <c r="F17" s="83">
        <f t="shared" si="0"/>
        <v>39716.374999479165</v>
      </c>
      <c r="G17" s="83">
        <f t="shared" si="1"/>
        <v>39716.624999479165</v>
      </c>
      <c r="H17" s="83">
        <f t="shared" si="2"/>
        <v>39716.7708328125</v>
      </c>
      <c r="I17" s="83">
        <f t="shared" si="3"/>
        <v>39716.91666614583</v>
      </c>
      <c r="J17" s="83">
        <f t="shared" si="4"/>
        <v>39716.9583328125</v>
      </c>
    </row>
    <row r="18" spans="3:10" ht="12.75">
      <c r="C18" s="82">
        <f t="shared" si="5"/>
        <v>39716.58333275463</v>
      </c>
      <c r="D18" s="82">
        <v>39716.291666087964</v>
      </c>
      <c r="E18" s="82">
        <f t="shared" si="6"/>
        <v>39716.3749994213</v>
      </c>
      <c r="F18" s="82">
        <f t="shared" si="0"/>
        <v>39716.416666087964</v>
      </c>
      <c r="G18" s="82">
        <f t="shared" si="1"/>
        <v>39716.666666087964</v>
      </c>
      <c r="H18" s="82">
        <f t="shared" si="2"/>
        <v>39716.8124994213</v>
      </c>
      <c r="I18" s="82">
        <f t="shared" si="3"/>
        <v>39716.95833275463</v>
      </c>
      <c r="J18" s="112">
        <f t="shared" si="4"/>
        <v>39716.9999994213</v>
      </c>
    </row>
    <row r="19" spans="3:10" ht="12.75">
      <c r="C19" s="82">
        <f t="shared" si="5"/>
        <v>39716.62499936343</v>
      </c>
      <c r="D19" s="82">
        <v>39716.33333269676</v>
      </c>
      <c r="E19" s="82">
        <f t="shared" si="6"/>
        <v>39716.4166660301</v>
      </c>
      <c r="F19" s="82">
        <f t="shared" si="0"/>
        <v>39716.45833269676</v>
      </c>
      <c r="G19" s="82">
        <f t="shared" si="1"/>
        <v>39716.70833269676</v>
      </c>
      <c r="H19" s="82">
        <f t="shared" si="2"/>
        <v>39716.8541660301</v>
      </c>
      <c r="I19" s="112">
        <f t="shared" si="3"/>
        <v>39716.99999936343</v>
      </c>
      <c r="J19" s="112">
        <f t="shared" si="4"/>
        <v>39717.0416660301</v>
      </c>
    </row>
    <row r="20" spans="3:10" ht="12.75">
      <c r="C20" s="82">
        <f t="shared" si="5"/>
        <v>39716.66666597222</v>
      </c>
      <c r="D20" s="82">
        <v>39716.37499930555</v>
      </c>
      <c r="E20" s="82">
        <f t="shared" si="6"/>
        <v>39716.45833263889</v>
      </c>
      <c r="F20" s="82">
        <f t="shared" si="0"/>
        <v>39716.49999930555</v>
      </c>
      <c r="G20" s="82">
        <f t="shared" si="1"/>
        <v>39716.74999930555</v>
      </c>
      <c r="H20" s="82">
        <f t="shared" si="2"/>
        <v>39716.89583263889</v>
      </c>
      <c r="I20" s="112">
        <f t="shared" si="3"/>
        <v>39717.04166597222</v>
      </c>
      <c r="J20" s="112">
        <f t="shared" si="4"/>
        <v>39717.08333263889</v>
      </c>
    </row>
    <row r="21" spans="3:10" ht="12.75">
      <c r="C21" s="82">
        <f t="shared" si="5"/>
        <v>39716.708332581016</v>
      </c>
      <c r="D21" s="82">
        <v>39716.41666591435</v>
      </c>
      <c r="E21" s="82">
        <f t="shared" si="6"/>
        <v>39716.49999924769</v>
      </c>
      <c r="F21" s="82">
        <f t="shared" si="0"/>
        <v>39716.54166591435</v>
      </c>
      <c r="G21" s="82">
        <f t="shared" si="1"/>
        <v>39716.79166591435</v>
      </c>
      <c r="H21" s="82">
        <f t="shared" si="2"/>
        <v>39716.93749924769</v>
      </c>
      <c r="I21" s="112">
        <f t="shared" si="3"/>
        <v>39717.083332581016</v>
      </c>
      <c r="J21" s="112">
        <f t="shared" si="4"/>
        <v>39717.12499924769</v>
      </c>
    </row>
    <row r="22" spans="3:10" ht="12.75">
      <c r="C22" s="82">
        <f t="shared" si="5"/>
        <v>39716.749999189815</v>
      </c>
      <c r="D22" s="82">
        <v>39716.45833252315</v>
      </c>
      <c r="E22" s="82">
        <f t="shared" si="6"/>
        <v>39716.541665856486</v>
      </c>
      <c r="F22" s="82">
        <f t="shared" si="0"/>
        <v>39716.58333252315</v>
      </c>
      <c r="G22" s="82">
        <f t="shared" si="1"/>
        <v>39716.83333252315</v>
      </c>
      <c r="H22" s="82">
        <f t="shared" si="2"/>
        <v>39716.979165856486</v>
      </c>
      <c r="I22" s="112">
        <f t="shared" si="3"/>
        <v>39717.124999189815</v>
      </c>
      <c r="J22" s="112">
        <f t="shared" si="4"/>
        <v>39717.166665856486</v>
      </c>
    </row>
    <row r="23" spans="3:10" ht="12.75">
      <c r="C23" s="82">
        <f t="shared" si="5"/>
        <v>39716.791665798606</v>
      </c>
      <c r="D23" s="82">
        <v>39716.49999913194</v>
      </c>
      <c r="E23" s="82">
        <f t="shared" si="6"/>
        <v>39716.58333246528</v>
      </c>
      <c r="F23" s="82">
        <f t="shared" si="0"/>
        <v>39716.62499913194</v>
      </c>
      <c r="G23" s="82">
        <f t="shared" si="1"/>
        <v>39716.87499913194</v>
      </c>
      <c r="H23" s="82">
        <f t="shared" si="2"/>
        <v>39717.02083246528</v>
      </c>
      <c r="I23" s="112">
        <f t="shared" si="3"/>
        <v>39717.166665798606</v>
      </c>
      <c r="J23" s="112">
        <f t="shared" si="4"/>
        <v>39717.20833246528</v>
      </c>
    </row>
    <row r="24" spans="3:10" ht="12.75">
      <c r="C24" s="82">
        <f t="shared" si="5"/>
        <v>39716.833332407405</v>
      </c>
      <c r="D24" s="82">
        <v>39716.54166574074</v>
      </c>
      <c r="E24" s="82">
        <f t="shared" si="6"/>
        <v>39716.624999074076</v>
      </c>
      <c r="F24" s="82">
        <f t="shared" si="0"/>
        <v>39716.66666574074</v>
      </c>
      <c r="G24" s="82">
        <f t="shared" si="1"/>
        <v>39716.91666574074</v>
      </c>
      <c r="H24" s="112">
        <f t="shared" si="2"/>
        <v>39717.062499074076</v>
      </c>
      <c r="I24" s="112">
        <f t="shared" si="3"/>
        <v>39717.208332407405</v>
      </c>
      <c r="J24" s="112">
        <f t="shared" si="4"/>
        <v>39717.249999074076</v>
      </c>
    </row>
    <row r="25" spans="3:10" ht="12.75">
      <c r="C25" s="82">
        <f t="shared" si="5"/>
        <v>39716.8749990162</v>
      </c>
      <c r="D25" s="82">
        <v>39716.58333234954</v>
      </c>
      <c r="E25" s="82">
        <f t="shared" si="6"/>
        <v>39716.666665682875</v>
      </c>
      <c r="F25" s="82">
        <f t="shared" si="0"/>
        <v>39716.70833234954</v>
      </c>
      <c r="G25" s="82">
        <f t="shared" si="1"/>
        <v>39716.95833234954</v>
      </c>
      <c r="H25" s="112">
        <f t="shared" si="2"/>
        <v>39717.104165682875</v>
      </c>
      <c r="I25" s="112">
        <f t="shared" si="3"/>
        <v>39717.2499990162</v>
      </c>
      <c r="J25" s="82">
        <f t="shared" si="4"/>
        <v>39717.291665682875</v>
      </c>
    </row>
    <row r="26" spans="3:10" ht="12.75">
      <c r="C26" s="82">
        <f t="shared" si="5"/>
        <v>39716.916665624994</v>
      </c>
      <c r="D26" s="82">
        <v>39716.62499895833</v>
      </c>
      <c r="E26" s="82">
        <f t="shared" si="6"/>
        <v>39716.708332291666</v>
      </c>
      <c r="F26" s="82">
        <f t="shared" si="0"/>
        <v>39716.74999895833</v>
      </c>
      <c r="G26" s="82">
        <f t="shared" si="1"/>
        <v>39716.99999895833</v>
      </c>
      <c r="H26" s="112">
        <f t="shared" si="2"/>
        <v>39717.145832291666</v>
      </c>
      <c r="I26" s="82">
        <f t="shared" si="3"/>
        <v>39717.291665624994</v>
      </c>
      <c r="J26" s="82">
        <f t="shared" si="4"/>
        <v>39717.333332291666</v>
      </c>
    </row>
    <row r="27" spans="3:10" ht="12.75">
      <c r="C27" s="82">
        <f t="shared" si="5"/>
        <v>39716.95833223379</v>
      </c>
      <c r="D27" s="82">
        <v>39716.66666556713</v>
      </c>
      <c r="E27" s="82">
        <f t="shared" si="6"/>
        <v>39716.749998900465</v>
      </c>
      <c r="F27" s="82">
        <f t="shared" si="0"/>
        <v>39716.79166556713</v>
      </c>
      <c r="G27" s="112">
        <f t="shared" si="1"/>
        <v>39717.04166556713</v>
      </c>
      <c r="H27" s="112">
        <f t="shared" si="2"/>
        <v>39717.187498900465</v>
      </c>
      <c r="I27" s="82">
        <f t="shared" si="3"/>
        <v>39717.33333223379</v>
      </c>
      <c r="J27" s="82">
        <f t="shared" si="4"/>
        <v>39717.374998900465</v>
      </c>
    </row>
    <row r="28" spans="3:10" ht="12.75">
      <c r="C28" s="82">
        <f t="shared" si="5"/>
        <v>39716.99999884259</v>
      </c>
      <c r="D28" s="82">
        <v>39716.70833217593</v>
      </c>
      <c r="E28" s="112">
        <f t="shared" si="6"/>
        <v>39716.79166550926</v>
      </c>
      <c r="F28" s="82">
        <f t="shared" si="0"/>
        <v>39716.83333217593</v>
      </c>
      <c r="G28" s="112">
        <f t="shared" si="1"/>
        <v>39717.08333217593</v>
      </c>
      <c r="H28" s="112">
        <f t="shared" si="2"/>
        <v>39717.22916550926</v>
      </c>
      <c r="I28" s="82">
        <f t="shared" si="3"/>
        <v>39717.37499884259</v>
      </c>
      <c r="J28" s="82">
        <f t="shared" si="4"/>
        <v>39717.41666550926</v>
      </c>
    </row>
    <row r="29" spans="3:10" ht="12.75">
      <c r="C29" s="82">
        <f t="shared" si="5"/>
        <v>39717.04166545138</v>
      </c>
      <c r="D29" s="82">
        <v>39716.74999878472</v>
      </c>
      <c r="E29" s="112">
        <f t="shared" si="6"/>
        <v>39716.833332118054</v>
      </c>
      <c r="F29" s="82">
        <f t="shared" si="0"/>
        <v>39716.87499878472</v>
      </c>
      <c r="G29" s="112">
        <f t="shared" si="1"/>
        <v>39717.12499878472</v>
      </c>
      <c r="H29" s="112">
        <f t="shared" si="2"/>
        <v>39717.270832118054</v>
      </c>
      <c r="I29" s="82">
        <f t="shared" si="3"/>
        <v>39717.41666545138</v>
      </c>
      <c r="J29" s="82">
        <f t="shared" si="4"/>
        <v>39717.458332118054</v>
      </c>
    </row>
    <row r="30" spans="3:10" ht="12.75">
      <c r="C30" s="82">
        <f t="shared" si="5"/>
        <v>39717.08333206018</v>
      </c>
      <c r="D30" s="82">
        <v>39716.79166539352</v>
      </c>
      <c r="E30" s="112">
        <f t="shared" si="6"/>
        <v>39716.87499872685</v>
      </c>
      <c r="F30" s="82">
        <f t="shared" si="0"/>
        <v>39716.91666539352</v>
      </c>
      <c r="G30" s="112">
        <f t="shared" si="1"/>
        <v>39717.16666539352</v>
      </c>
      <c r="H30" s="82">
        <f t="shared" si="2"/>
        <v>39717.31249872685</v>
      </c>
      <c r="I30" s="82">
        <f t="shared" si="3"/>
        <v>39717.45833206018</v>
      </c>
      <c r="J30" s="82">
        <f t="shared" si="4"/>
        <v>39717.49999872685</v>
      </c>
    </row>
    <row r="31" spans="3:8" ht="12.75">
      <c r="C31" s="82"/>
      <c r="D31" s="82"/>
      <c r="E31" s="82"/>
      <c r="F31" s="82"/>
      <c r="G31" s="82"/>
      <c r="H31" s="82"/>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54"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79" t="s">
        <v>323</v>
      </c>
      <c r="D1"/>
      <c r="E1" s="30" t="s">
        <v>331</v>
      </c>
      <c r="F1" s="30" t="s">
        <v>248</v>
      </c>
      <c r="G1" s="30" t="s">
        <v>332</v>
      </c>
      <c r="I1" s="79" t="s">
        <v>123</v>
      </c>
    </row>
    <row r="2" spans="4:6" ht="12.75">
      <c r="D2"/>
      <c r="F2" s="54"/>
    </row>
    <row r="3" spans="2:11" s="6" customFormat="1" ht="20.25">
      <c r="B3" s="68"/>
      <c r="C3" s="30" t="s">
        <v>324</v>
      </c>
      <c r="D3" s="30" t="s">
        <v>325</v>
      </c>
      <c r="H3" s="79"/>
      <c r="I3" s="79" t="s">
        <v>268</v>
      </c>
      <c r="J3" s="79" t="s">
        <v>269</v>
      </c>
      <c r="K3" s="79" t="s">
        <v>270</v>
      </c>
    </row>
    <row r="4" spans="2:10" ht="21" customHeight="1">
      <c r="B4" s="99" t="s">
        <v>271</v>
      </c>
      <c r="C4" s="105">
        <v>0</v>
      </c>
      <c r="D4" s="105"/>
      <c r="E4" s="65"/>
      <c r="F4" s="106"/>
      <c r="H4" s="80"/>
      <c r="I4" s="79"/>
      <c r="J4" s="79"/>
    </row>
    <row r="5" spans="2:11" ht="31.5">
      <c r="B5" s="99" t="s">
        <v>245</v>
      </c>
      <c r="C5" s="106">
        <v>0.125</v>
      </c>
      <c r="D5" s="65"/>
      <c r="E5" s="65"/>
      <c r="F5" s="106"/>
      <c r="G5" s="24" t="s">
        <v>384</v>
      </c>
      <c r="H5" s="80"/>
      <c r="I5" s="79"/>
      <c r="J5" s="79"/>
      <c r="K5" s="79"/>
    </row>
    <row r="6" spans="2:8" ht="31.5">
      <c r="B6" s="99" t="s">
        <v>245</v>
      </c>
      <c r="C6" s="105">
        <v>6.765</v>
      </c>
      <c r="D6" s="105">
        <v>6.795</v>
      </c>
      <c r="E6" s="105">
        <f>D6-C6</f>
        <v>0.03000000000000025</v>
      </c>
      <c r="F6" s="106"/>
      <c r="H6" s="80"/>
    </row>
    <row r="7" spans="2:11" ht="31.5">
      <c r="B7" s="99" t="s">
        <v>245</v>
      </c>
      <c r="C7" s="105">
        <v>13.55</v>
      </c>
      <c r="D7" s="105">
        <v>13.571</v>
      </c>
      <c r="E7" s="105">
        <f>D7-C7</f>
        <v>0.02099999999999902</v>
      </c>
      <c r="F7" s="106"/>
      <c r="G7" s="24" t="s">
        <v>384</v>
      </c>
      <c r="H7" s="80"/>
      <c r="I7" s="79" t="s">
        <v>172</v>
      </c>
      <c r="J7" s="79" t="s">
        <v>172</v>
      </c>
      <c r="K7" s="79" t="s">
        <v>172</v>
      </c>
    </row>
    <row r="8" spans="2:11" ht="20.25">
      <c r="B8" s="24" t="s">
        <v>246</v>
      </c>
      <c r="C8" s="105">
        <v>26.95</v>
      </c>
      <c r="D8" s="105">
        <v>27.3</v>
      </c>
      <c r="E8" s="105">
        <f>D8-C8</f>
        <v>0.3500000000000014</v>
      </c>
      <c r="F8" s="106"/>
      <c r="H8" s="80"/>
      <c r="I8" s="79"/>
      <c r="J8" s="79"/>
      <c r="K8" s="79"/>
    </row>
    <row r="9" spans="2:11" ht="20.25">
      <c r="B9" s="24" t="s">
        <v>386</v>
      </c>
      <c r="C9" s="105">
        <v>204</v>
      </c>
      <c r="D9" s="105">
        <v>210</v>
      </c>
      <c r="E9" s="105"/>
      <c r="F9" s="114"/>
      <c r="G9" s="126" t="s">
        <v>388</v>
      </c>
      <c r="H9" s="80"/>
      <c r="I9" s="79"/>
      <c r="J9" s="79"/>
      <c r="K9" s="79"/>
    </row>
    <row r="10" spans="2:11" ht="20.25">
      <c r="B10" s="24" t="s">
        <v>387</v>
      </c>
      <c r="C10" s="105">
        <v>210</v>
      </c>
      <c r="D10" s="105">
        <v>216</v>
      </c>
      <c r="E10" s="105"/>
      <c r="F10" s="114"/>
      <c r="H10" s="80"/>
      <c r="I10" s="79"/>
      <c r="J10" s="79"/>
      <c r="K10" s="79"/>
    </row>
    <row r="12" spans="2:11" ht="20.25">
      <c r="B12" s="24" t="s">
        <v>261</v>
      </c>
      <c r="C12" s="105">
        <v>402</v>
      </c>
      <c r="D12" s="105">
        <v>405</v>
      </c>
      <c r="E12" s="105">
        <f>D12-C12</f>
        <v>3</v>
      </c>
      <c r="F12" s="106">
        <v>0.025</v>
      </c>
      <c r="G12" s="24" t="s">
        <v>333</v>
      </c>
      <c r="H12" s="80"/>
      <c r="I12" s="79"/>
      <c r="J12" s="79"/>
      <c r="K12" s="79"/>
    </row>
    <row r="13" spans="2:11" ht="20.25">
      <c r="B13" s="24" t="s">
        <v>262</v>
      </c>
      <c r="C13" s="105">
        <v>401</v>
      </c>
      <c r="D13" s="105">
        <v>402</v>
      </c>
      <c r="E13" s="105">
        <f>D13-C13</f>
        <v>1</v>
      </c>
      <c r="F13" s="106"/>
      <c r="H13" s="80"/>
      <c r="I13" s="79"/>
      <c r="J13" s="79"/>
      <c r="K13" s="79"/>
    </row>
    <row r="14" spans="2:11" ht="20.25">
      <c r="B14" s="24" t="s">
        <v>262</v>
      </c>
      <c r="C14" s="105">
        <v>405</v>
      </c>
      <c r="D14" s="105">
        <v>406</v>
      </c>
      <c r="E14" s="105">
        <f>D14-C14</f>
        <v>1</v>
      </c>
      <c r="F14" s="106"/>
      <c r="H14" s="80"/>
      <c r="I14" s="79"/>
      <c r="J14" s="79"/>
      <c r="K14" s="79"/>
    </row>
    <row r="15" spans="3:11" ht="20.25">
      <c r="C15" s="105">
        <v>433.05</v>
      </c>
      <c r="D15" s="106">
        <v>434.79</v>
      </c>
      <c r="E15" s="105">
        <f>D15-C15</f>
        <v>1.740000000000009</v>
      </c>
      <c r="F15" s="65">
        <v>10</v>
      </c>
      <c r="G15" s="24" t="s">
        <v>384</v>
      </c>
      <c r="H15" s="80"/>
      <c r="I15" s="79"/>
      <c r="J15" s="79"/>
      <c r="K15" s="79"/>
    </row>
    <row r="16" spans="2:7" ht="18">
      <c r="B16" s="24" t="s">
        <v>246</v>
      </c>
      <c r="C16" s="105">
        <v>868</v>
      </c>
      <c r="D16" s="105">
        <v>872</v>
      </c>
      <c r="E16" s="105"/>
      <c r="F16" s="106"/>
      <c r="G16" s="24" t="s">
        <v>341</v>
      </c>
    </row>
    <row r="17" spans="3:10" ht="18">
      <c r="C17" s="105">
        <v>902</v>
      </c>
      <c r="D17" s="105">
        <v>928</v>
      </c>
      <c r="E17" s="105"/>
      <c r="F17" s="65"/>
      <c r="G17" s="24" t="s">
        <v>383</v>
      </c>
      <c r="J17" s="23" t="s">
        <v>326</v>
      </c>
    </row>
    <row r="18" spans="2:6" ht="18">
      <c r="B18" s="24" t="s">
        <v>246</v>
      </c>
      <c r="C18" s="105">
        <v>921</v>
      </c>
      <c r="D18" s="105">
        <v>929</v>
      </c>
      <c r="E18" s="105">
        <f aca="true" t="shared" si="0" ref="E18:E30">D18-C18</f>
        <v>8</v>
      </c>
      <c r="F18" s="106">
        <v>1000</v>
      </c>
    </row>
    <row r="19" spans="3:6" ht="18">
      <c r="C19" s="105">
        <v>960</v>
      </c>
      <c r="D19" s="106"/>
      <c r="E19" s="105"/>
      <c r="F19" s="65"/>
    </row>
    <row r="20" spans="3:11" ht="20.25">
      <c r="C20" s="105">
        <v>1900</v>
      </c>
      <c r="D20" s="106"/>
      <c r="E20" s="105"/>
      <c r="F20" s="65"/>
      <c r="K20" s="79"/>
    </row>
    <row r="21" spans="2:11" ht="20.25">
      <c r="B21" s="24" t="s">
        <v>246</v>
      </c>
      <c r="C21" s="105">
        <v>2400</v>
      </c>
      <c r="D21" s="105">
        <v>2483.5</v>
      </c>
      <c r="E21" s="105">
        <f t="shared" si="0"/>
        <v>83.5</v>
      </c>
      <c r="F21" s="106">
        <v>1000</v>
      </c>
      <c r="H21" s="80"/>
      <c r="J21" s="79"/>
      <c r="K21" s="79"/>
    </row>
    <row r="22" spans="2:11" ht="20.25">
      <c r="B22" s="24" t="s">
        <v>246</v>
      </c>
      <c r="C22" s="105">
        <v>5725</v>
      </c>
      <c r="D22" s="105">
        <v>5875</v>
      </c>
      <c r="E22" s="105">
        <f t="shared" si="0"/>
        <v>150</v>
      </c>
      <c r="F22" s="106">
        <v>1000</v>
      </c>
      <c r="H22" s="80"/>
      <c r="I22" s="79"/>
      <c r="J22" s="79"/>
      <c r="K22" s="79"/>
    </row>
    <row r="23" spans="2:11" ht="20.25">
      <c r="B23" s="24"/>
      <c r="C23" s="105"/>
      <c r="D23" s="105"/>
      <c r="E23" s="105">
        <f t="shared" si="0"/>
        <v>0</v>
      </c>
      <c r="F23" s="106"/>
      <c r="H23" s="80"/>
      <c r="J23" s="79"/>
      <c r="K23" s="79"/>
    </row>
    <row r="24" spans="2:10" ht="31.5">
      <c r="B24" s="99" t="s">
        <v>263</v>
      </c>
      <c r="C24" s="105">
        <v>608</v>
      </c>
      <c r="D24" s="105">
        <v>614</v>
      </c>
      <c r="E24" s="105">
        <f t="shared" si="0"/>
        <v>6</v>
      </c>
      <c r="F24" s="106">
        <v>12</v>
      </c>
      <c r="H24" s="80"/>
      <c r="I24" s="79"/>
      <c r="J24" s="79"/>
    </row>
    <row r="25" spans="2:6" ht="30.75">
      <c r="B25" s="99" t="s">
        <v>247</v>
      </c>
      <c r="C25" s="105">
        <v>1395</v>
      </c>
      <c r="D25" s="105">
        <v>1400</v>
      </c>
      <c r="E25" s="105">
        <f t="shared" si="0"/>
        <v>5</v>
      </c>
      <c r="F25" s="106">
        <v>164</v>
      </c>
    </row>
    <row r="26" spans="2:6" ht="30.75">
      <c r="B26" s="99" t="s">
        <v>247</v>
      </c>
      <c r="C26" s="105">
        <v>1429</v>
      </c>
      <c r="D26" s="105">
        <v>1432</v>
      </c>
      <c r="E26" s="105">
        <f t="shared" si="0"/>
        <v>3</v>
      </c>
      <c r="F26" s="106">
        <v>164</v>
      </c>
    </row>
    <row r="27" spans="2:9" ht="20.25">
      <c r="B27" s="24"/>
      <c r="C27" s="105">
        <v>3650</v>
      </c>
      <c r="D27" s="105">
        <v>3700</v>
      </c>
      <c r="E27" s="105">
        <f t="shared" si="0"/>
        <v>50</v>
      </c>
      <c r="F27" s="106" t="s">
        <v>509</v>
      </c>
      <c r="G27" s="126" t="s">
        <v>508</v>
      </c>
      <c r="I27" s="79" t="s">
        <v>273</v>
      </c>
    </row>
    <row r="28" spans="3:11" ht="20.25">
      <c r="C28" s="105"/>
      <c r="D28" s="105"/>
      <c r="E28" s="105"/>
      <c r="F28" s="65"/>
      <c r="K28" s="79"/>
    </row>
    <row r="29" spans="2:11" ht="20.25">
      <c r="B29" s="24" t="s">
        <v>264</v>
      </c>
      <c r="C29" s="105">
        <v>3100</v>
      </c>
      <c r="D29" s="105">
        <v>4900</v>
      </c>
      <c r="E29" s="105">
        <f t="shared" si="0"/>
        <v>1800</v>
      </c>
      <c r="F29" s="65"/>
      <c r="H29" s="80"/>
      <c r="I29" s="79" t="s">
        <v>272</v>
      </c>
      <c r="J29" s="79"/>
      <c r="K29" s="79"/>
    </row>
    <row r="30" spans="2:10" ht="20.25">
      <c r="B30" s="24" t="s">
        <v>264</v>
      </c>
      <c r="C30" s="105">
        <v>6000</v>
      </c>
      <c r="D30" s="105">
        <v>10600</v>
      </c>
      <c r="E30" s="105">
        <f t="shared" si="0"/>
        <v>4600</v>
      </c>
      <c r="F30" s="65"/>
      <c r="H30" s="80"/>
      <c r="I30" s="79" t="s">
        <v>272</v>
      </c>
      <c r="J30" s="79"/>
    </row>
    <row r="33" spans="2:9" ht="18">
      <c r="B33" s="99" t="s">
        <v>504</v>
      </c>
      <c r="C33" s="105">
        <v>608</v>
      </c>
      <c r="D33" s="105">
        <v>614</v>
      </c>
      <c r="E33" s="105">
        <f>D33-C33</f>
        <v>6</v>
      </c>
      <c r="F33" s="106"/>
      <c r="I33" s="126" t="s">
        <v>506</v>
      </c>
    </row>
    <row r="34" spans="2:9" ht="18">
      <c r="B34" s="99" t="s">
        <v>504</v>
      </c>
      <c r="C34" s="105">
        <v>1395</v>
      </c>
      <c r="D34" s="105">
        <v>1400</v>
      </c>
      <c r="E34" s="105">
        <f>D34-C34</f>
        <v>5</v>
      </c>
      <c r="F34" s="106"/>
      <c r="I34" s="126" t="s">
        <v>505</v>
      </c>
    </row>
    <row r="35" spans="2:9" ht="18">
      <c r="B35" s="99" t="s">
        <v>504</v>
      </c>
      <c r="C35" s="105">
        <v>1427</v>
      </c>
      <c r="D35" s="105">
        <v>1432</v>
      </c>
      <c r="E35" s="105">
        <f>D35-C35</f>
        <v>5</v>
      </c>
      <c r="F35" s="106"/>
      <c r="I35" s="127" t="s">
        <v>507</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2:E36"/>
  <sheetViews>
    <sheetView zoomScale="139" zoomScaleNormal="139" zoomScalePageLayoutView="0" workbookViewId="0" topLeftCell="A1">
      <selection activeCell="B5" sqref="B5:D5"/>
    </sheetView>
  </sheetViews>
  <sheetFormatPr defaultColWidth="9.140625" defaultRowHeight="12.75"/>
  <cols>
    <col min="1" max="1" width="2.57421875" style="0" customWidth="1"/>
    <col min="2" max="2" width="30.8515625" style="0" customWidth="1"/>
    <col min="3" max="3" width="2.28125" style="0" customWidth="1"/>
    <col min="4" max="4" width="68.140625" style="0" customWidth="1"/>
  </cols>
  <sheetData>
    <row r="2" spans="2:4" ht="12.75">
      <c r="B2" s="47" t="s">
        <v>355</v>
      </c>
      <c r="C2" s="47"/>
      <c r="D2" s="47" t="s">
        <v>356</v>
      </c>
    </row>
    <row r="4" ht="12.75" customHeight="1"/>
    <row r="5" spans="2:4" ht="12.75" customHeight="1">
      <c r="B5" s="157" t="s">
        <v>250</v>
      </c>
      <c r="C5" s="158"/>
      <c r="D5" s="157" t="s">
        <v>389</v>
      </c>
    </row>
    <row r="6" spans="2:4" ht="12.75">
      <c r="B6" s="157" t="s">
        <v>524</v>
      </c>
      <c r="C6" s="157"/>
      <c r="D6" s="157" t="s">
        <v>525</v>
      </c>
    </row>
    <row r="7" spans="2:4" ht="12.75">
      <c r="B7" s="157" t="s">
        <v>526</v>
      </c>
      <c r="C7" s="157"/>
      <c r="D7" s="160" t="s">
        <v>604</v>
      </c>
    </row>
    <row r="8" spans="2:4" ht="12.75">
      <c r="B8" s="157" t="s">
        <v>249</v>
      </c>
      <c r="C8" s="157"/>
      <c r="D8" s="157" t="s">
        <v>527</v>
      </c>
    </row>
    <row r="10" ht="12.75" customHeight="1"/>
    <row r="11" ht="12.75" customHeight="1">
      <c r="D11" s="158" t="s">
        <v>589</v>
      </c>
    </row>
    <row r="12" spans="4:5" ht="12.75" customHeight="1">
      <c r="D12" s="239" t="s">
        <v>595</v>
      </c>
      <c r="E12" s="166" t="s">
        <v>584</v>
      </c>
    </row>
    <row r="13" spans="4:5" ht="12.75">
      <c r="D13" s="239"/>
      <c r="E13" s="166" t="s">
        <v>588</v>
      </c>
    </row>
    <row r="14" spans="4:5" ht="12.75">
      <c r="D14" s="239" t="s">
        <v>596</v>
      </c>
      <c r="E14" s="166" t="s">
        <v>592</v>
      </c>
    </row>
    <row r="15" ht="12.75">
      <c r="E15" s="166" t="s">
        <v>591</v>
      </c>
    </row>
    <row r="16" spans="2:5" ht="12.75">
      <c r="B16" s="157"/>
      <c r="C16" s="157"/>
      <c r="D16" s="158" t="s">
        <v>590</v>
      </c>
      <c r="E16" s="166"/>
    </row>
    <row r="17" spans="4:5" ht="12.75">
      <c r="D17" s="157" t="s">
        <v>594</v>
      </c>
      <c r="E17" s="166" t="s">
        <v>585</v>
      </c>
    </row>
    <row r="18" spans="4:5" ht="12.75">
      <c r="D18" s="157"/>
      <c r="E18" s="166" t="s">
        <v>593</v>
      </c>
    </row>
    <row r="19" spans="4:5" ht="12.75">
      <c r="D19" s="157" t="s">
        <v>597</v>
      </c>
      <c r="E19" s="166" t="s">
        <v>586</v>
      </c>
    </row>
    <row r="20" ht="12.75">
      <c r="E20" s="166" t="s">
        <v>587</v>
      </c>
    </row>
    <row r="21" ht="12.75">
      <c r="E21" s="166"/>
    </row>
    <row r="22" ht="12.75">
      <c r="E22" s="166"/>
    </row>
    <row r="23" spans="2:4" ht="12.75">
      <c r="B23" s="157" t="s">
        <v>538</v>
      </c>
      <c r="D23" s="23" t="s">
        <v>535</v>
      </c>
    </row>
    <row r="24" spans="2:4" ht="12.75">
      <c r="B24" s="157" t="s">
        <v>537</v>
      </c>
      <c r="D24" t="s">
        <v>536</v>
      </c>
    </row>
    <row r="26" spans="2:4" ht="12.75" customHeight="1">
      <c r="B26" s="157" t="s">
        <v>606</v>
      </c>
      <c r="C26" s="158"/>
      <c r="D26" s="157" t="s">
        <v>605</v>
      </c>
    </row>
    <row r="27" spans="2:4" ht="12.75" customHeight="1">
      <c r="B27" s="157" t="s">
        <v>608</v>
      </c>
      <c r="C27" s="158"/>
      <c r="D27" s="157" t="s">
        <v>607</v>
      </c>
    </row>
    <row r="28" spans="2:4" ht="12.75" customHeight="1">
      <c r="B28" s="157" t="s">
        <v>610</v>
      </c>
      <c r="C28" s="158"/>
      <c r="D28" s="157" t="s">
        <v>609</v>
      </c>
    </row>
    <row r="29" spans="2:4" ht="12.75" customHeight="1">
      <c r="B29" s="157" t="s">
        <v>611</v>
      </c>
      <c r="C29" s="158"/>
      <c r="D29" s="157" t="s">
        <v>612</v>
      </c>
    </row>
    <row r="30" spans="2:4" ht="12.75" customHeight="1">
      <c r="B30" s="157" t="s">
        <v>613</v>
      </c>
      <c r="C30" s="158"/>
      <c r="D30" s="157" t="s">
        <v>614</v>
      </c>
    </row>
    <row r="31" spans="2:4" ht="12.75" customHeight="1">
      <c r="B31" s="157" t="s">
        <v>616</v>
      </c>
      <c r="C31" s="158"/>
      <c r="D31" s="157" t="s">
        <v>615</v>
      </c>
    </row>
    <row r="32" spans="2:4" ht="12.75" customHeight="1">
      <c r="B32" s="157"/>
      <c r="C32" s="158"/>
      <c r="D32" s="157" t="s">
        <v>617</v>
      </c>
    </row>
    <row r="33" spans="2:4" ht="12.75" customHeight="1">
      <c r="B33" s="157"/>
      <c r="C33" s="158"/>
      <c r="D33" s="157"/>
    </row>
    <row r="34" spans="2:4" ht="12.75" customHeight="1">
      <c r="B34" s="157"/>
      <c r="C34" s="158"/>
      <c r="D34" s="157" t="s">
        <v>618</v>
      </c>
    </row>
    <row r="35" spans="2:4" ht="12.75">
      <c r="B35" s="157" t="s">
        <v>620</v>
      </c>
      <c r="D35" s="157" t="s">
        <v>619</v>
      </c>
    </row>
    <row r="36" spans="2:4" ht="12.75">
      <c r="B36" s="157"/>
      <c r="D36" s="157"/>
    </row>
  </sheetData>
  <sheetProtection/>
  <hyperlinks>
    <hyperlink ref="D26" r:id="rId1" display="thesis"/>
  </hyperlinks>
  <printOptions/>
  <pageMargins left="0.7" right="0.7" top="0.75" bottom="0.75" header="0.3" footer="0.3"/>
  <pageSetup horizontalDpi="1200" verticalDpi="1200" orientation="portrait" r:id="rId2"/>
</worksheet>
</file>

<file path=xl/worksheets/sheet15.xml><?xml version="1.0" encoding="utf-8"?>
<worksheet xmlns="http://schemas.openxmlformats.org/spreadsheetml/2006/main" xmlns:r="http://schemas.openxmlformats.org/officeDocument/2006/relationships">
  <dimension ref="C4:L17"/>
  <sheetViews>
    <sheetView zoomScalePageLayoutView="0" workbookViewId="0" topLeftCell="C4">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517</v>
      </c>
      <c r="L4" s="23" t="s">
        <v>516</v>
      </c>
    </row>
    <row r="6" spans="3:12" ht="13.5" thickBot="1">
      <c r="C6" t="s">
        <v>159</v>
      </c>
      <c r="D6" t="s">
        <v>160</v>
      </c>
      <c r="E6" s="23" t="s">
        <v>154</v>
      </c>
      <c r="H6" s="152">
        <v>39675</v>
      </c>
      <c r="I6" s="146"/>
      <c r="J6" s="152">
        <v>39736</v>
      </c>
      <c r="L6" s="147">
        <v>39699</v>
      </c>
    </row>
    <row r="7" spans="7:12" ht="12.75">
      <c r="G7" s="145"/>
      <c r="L7" s="150"/>
    </row>
    <row r="8" spans="3:12" ht="13.5" thickBot="1">
      <c r="C8" t="s">
        <v>166</v>
      </c>
      <c r="D8" t="s">
        <v>202</v>
      </c>
      <c r="E8" s="23" t="s">
        <v>146</v>
      </c>
      <c r="G8" s="148">
        <v>39646</v>
      </c>
      <c r="J8" s="150">
        <v>1</v>
      </c>
      <c r="L8" s="151" t="s">
        <v>520</v>
      </c>
    </row>
    <row r="9" ht="12.75">
      <c r="G9" s="145"/>
    </row>
    <row r="10" spans="3:7" ht="13.5" thickBot="1">
      <c r="C10" s="23" t="s">
        <v>382</v>
      </c>
      <c r="D10" t="s">
        <v>385</v>
      </c>
      <c r="E10" s="23" t="s">
        <v>154</v>
      </c>
      <c r="G10" s="148">
        <v>39646</v>
      </c>
    </row>
    <row r="11" spans="3:7" ht="13.5" thickBot="1">
      <c r="C11" t="s">
        <v>514</v>
      </c>
      <c r="D11" t="s">
        <v>515</v>
      </c>
      <c r="E11" s="23" t="s">
        <v>154</v>
      </c>
      <c r="G11" s="149">
        <v>39660</v>
      </c>
    </row>
    <row r="12" ht="13.5" thickBot="1">
      <c r="G12" s="145"/>
    </row>
    <row r="13" spans="3:7" ht="13.5" thickBot="1">
      <c r="C13" t="s">
        <v>149</v>
      </c>
      <c r="D13" t="s">
        <v>150</v>
      </c>
      <c r="E13" t="s">
        <v>151</v>
      </c>
      <c r="G13" s="153">
        <v>39721</v>
      </c>
    </row>
    <row r="14" ht="12.75">
      <c r="G14" s="145"/>
    </row>
    <row r="15" spans="3:7" ht="13.5" thickBot="1">
      <c r="C15" t="s">
        <v>169</v>
      </c>
      <c r="D15" t="s">
        <v>170</v>
      </c>
      <c r="E15" s="23" t="s">
        <v>179</v>
      </c>
      <c r="G15" s="148">
        <v>39660</v>
      </c>
    </row>
    <row r="17" spans="3:7" ht="13.5" thickBot="1">
      <c r="C17" s="23" t="s">
        <v>518</v>
      </c>
      <c r="D17" s="23" t="s">
        <v>519</v>
      </c>
      <c r="E17" s="23" t="s">
        <v>180</v>
      </c>
      <c r="G17" s="148">
        <v>39660</v>
      </c>
    </row>
  </sheetData>
  <sheetProtection/>
  <printOptions/>
  <pageMargins left="0.7" right="0.7" top="0.75" bottom="0.75" header="0.3" footer="0.3"/>
  <pageSetup horizontalDpi="1200" verticalDpi="1200" orientation="portrait" r:id="rId1"/>
</worksheet>
</file>

<file path=xl/worksheets/sheet16.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65" t="s">
        <v>122</v>
      </c>
    </row>
    <row r="3" spans="2:40" ht="15">
      <c r="B3" s="55"/>
      <c r="C3" s="748"/>
      <c r="D3" s="748"/>
      <c r="E3" s="749">
        <v>2007</v>
      </c>
      <c r="F3" s="748"/>
      <c r="G3" s="748"/>
      <c r="H3" s="748"/>
      <c r="I3" s="748"/>
      <c r="J3" s="748"/>
      <c r="K3" s="748"/>
      <c r="L3" s="748"/>
      <c r="M3" s="748"/>
      <c r="N3" s="748"/>
      <c r="O3" s="748"/>
      <c r="P3" s="748"/>
      <c r="Q3" s="750">
        <v>2008</v>
      </c>
      <c r="R3" s="748"/>
      <c r="S3" s="748"/>
      <c r="T3" s="748"/>
      <c r="U3" s="748"/>
      <c r="V3" s="748"/>
      <c r="W3" s="748"/>
      <c r="X3" s="748"/>
      <c r="Y3" s="748"/>
      <c r="Z3" s="748"/>
      <c r="AA3" s="751"/>
      <c r="AB3" s="751"/>
      <c r="AC3" s="752">
        <v>2009</v>
      </c>
      <c r="AD3" s="753"/>
      <c r="AE3" s="753"/>
      <c r="AF3" s="753"/>
      <c r="AG3" s="753"/>
      <c r="AH3" s="753"/>
      <c r="AI3" s="753"/>
      <c r="AJ3" s="753"/>
      <c r="AK3" s="753"/>
      <c r="AL3" s="753"/>
      <c r="AM3" s="754"/>
      <c r="AN3" s="754"/>
    </row>
    <row r="4" spans="2:40" ht="12.75">
      <c r="B4" s="57"/>
      <c r="C4" s="58">
        <v>11</v>
      </c>
      <c r="D4" s="58">
        <v>12</v>
      </c>
      <c r="E4" s="58">
        <v>1</v>
      </c>
      <c r="F4" s="58">
        <v>2</v>
      </c>
      <c r="G4" s="58">
        <v>3</v>
      </c>
      <c r="H4" s="58">
        <v>4</v>
      </c>
      <c r="I4" s="58">
        <v>5</v>
      </c>
      <c r="J4" s="58">
        <v>6</v>
      </c>
      <c r="K4" s="58">
        <v>7</v>
      </c>
      <c r="L4" s="58">
        <v>8</v>
      </c>
      <c r="M4" s="58">
        <v>9</v>
      </c>
      <c r="N4" s="59">
        <v>10</v>
      </c>
      <c r="O4" s="59">
        <v>11</v>
      </c>
      <c r="P4" s="59">
        <v>12</v>
      </c>
      <c r="Q4" s="59">
        <v>1</v>
      </c>
      <c r="R4" s="59">
        <v>2</v>
      </c>
      <c r="S4" s="59">
        <v>3</v>
      </c>
      <c r="T4" s="59">
        <v>4</v>
      </c>
      <c r="U4" s="59">
        <v>5</v>
      </c>
      <c r="V4" s="59">
        <v>6</v>
      </c>
      <c r="W4" s="59">
        <v>7</v>
      </c>
      <c r="X4" s="59">
        <v>8</v>
      </c>
      <c r="Y4" s="59">
        <v>9</v>
      </c>
      <c r="Z4" s="60">
        <v>10</v>
      </c>
      <c r="AA4" s="60">
        <v>11</v>
      </c>
      <c r="AB4" s="59">
        <v>12</v>
      </c>
      <c r="AC4" s="59">
        <v>1</v>
      </c>
      <c r="AD4" s="59">
        <v>2</v>
      </c>
      <c r="AE4" s="59">
        <v>3</v>
      </c>
      <c r="AF4" s="59">
        <v>4</v>
      </c>
      <c r="AG4" s="59">
        <v>5</v>
      </c>
      <c r="AH4" s="59">
        <v>6</v>
      </c>
      <c r="AI4" s="59">
        <v>7</v>
      </c>
      <c r="AJ4" s="59">
        <v>8</v>
      </c>
      <c r="AK4" s="59">
        <v>9</v>
      </c>
      <c r="AL4" s="59">
        <v>10</v>
      </c>
      <c r="AM4" s="59">
        <v>11</v>
      </c>
      <c r="AN4" s="59">
        <v>12</v>
      </c>
    </row>
    <row r="5" spans="2:40" ht="14.25">
      <c r="B5" s="61" t="s">
        <v>118</v>
      </c>
      <c r="C5" s="62" t="s">
        <v>197</v>
      </c>
      <c r="D5" s="62"/>
      <c r="E5" s="62"/>
      <c r="F5" s="62"/>
      <c r="G5" s="62"/>
      <c r="H5" s="62"/>
      <c r="I5" s="62"/>
      <c r="J5" s="62"/>
      <c r="K5" s="62"/>
      <c r="L5" s="62"/>
      <c r="M5" s="62"/>
      <c r="N5" s="63"/>
      <c r="O5" s="63"/>
      <c r="P5" s="63"/>
      <c r="Q5" s="63"/>
      <c r="R5" s="63"/>
      <c r="S5" s="63"/>
      <c r="T5" s="63"/>
      <c r="U5" s="63"/>
      <c r="V5" s="63"/>
      <c r="W5" s="63"/>
      <c r="X5" s="63"/>
      <c r="Y5" s="63"/>
      <c r="Z5" s="64"/>
      <c r="AA5" s="56"/>
      <c r="AB5" s="56"/>
      <c r="AC5" s="63"/>
      <c r="AD5" s="63"/>
      <c r="AE5" s="63"/>
      <c r="AF5" s="63"/>
      <c r="AG5" s="63"/>
      <c r="AH5" s="63"/>
      <c r="AI5" s="63"/>
      <c r="AJ5" s="63"/>
      <c r="AK5" s="63"/>
      <c r="AL5" s="63"/>
      <c r="AM5" s="63"/>
      <c r="AN5" s="63"/>
    </row>
    <row r="6" spans="2:40" ht="14.25">
      <c r="B6" s="61" t="s">
        <v>119</v>
      </c>
      <c r="C6" s="62"/>
      <c r="D6" s="62"/>
      <c r="E6" s="62"/>
      <c r="F6" s="62"/>
      <c r="G6" s="62"/>
      <c r="H6" s="62"/>
      <c r="I6" s="62"/>
      <c r="J6" s="62"/>
      <c r="K6" s="62"/>
      <c r="L6" s="62"/>
      <c r="M6" s="62" t="s">
        <v>197</v>
      </c>
      <c r="N6" s="63"/>
      <c r="O6" s="63"/>
      <c r="P6" s="63"/>
      <c r="Q6" s="63"/>
      <c r="R6" s="63"/>
      <c r="S6" s="63"/>
      <c r="T6" s="63"/>
      <c r="U6" s="63"/>
      <c r="V6" s="63"/>
      <c r="W6" s="63"/>
      <c r="X6" s="63"/>
      <c r="Y6" s="63"/>
      <c r="Z6" s="64"/>
      <c r="AA6" s="56"/>
      <c r="AB6" s="56"/>
      <c r="AC6" s="63"/>
      <c r="AD6" s="63"/>
      <c r="AE6" s="63"/>
      <c r="AF6" s="63"/>
      <c r="AG6" s="63"/>
      <c r="AH6" s="63"/>
      <c r="AI6" s="63"/>
      <c r="AJ6" s="63"/>
      <c r="AK6" s="63"/>
      <c r="AL6" s="63"/>
      <c r="AM6" s="63"/>
      <c r="AN6" s="63"/>
    </row>
    <row r="7" spans="2:40" ht="14.25">
      <c r="B7" s="61" t="s">
        <v>120</v>
      </c>
      <c r="C7" s="62"/>
      <c r="D7" s="62"/>
      <c r="E7" s="62"/>
      <c r="F7" s="62"/>
      <c r="G7" s="62"/>
      <c r="H7" s="62"/>
      <c r="I7" s="62"/>
      <c r="J7" s="62"/>
      <c r="K7" s="62"/>
      <c r="L7" s="62"/>
      <c r="M7" s="62" t="s">
        <v>198</v>
      </c>
      <c r="N7" s="63" t="s">
        <v>198</v>
      </c>
      <c r="O7" s="63" t="s">
        <v>199</v>
      </c>
      <c r="P7" s="63"/>
      <c r="Q7" s="63"/>
      <c r="R7" s="63"/>
      <c r="S7" s="63"/>
      <c r="T7" s="63"/>
      <c r="U7" s="63"/>
      <c r="V7" s="63"/>
      <c r="W7" s="63"/>
      <c r="X7" s="63"/>
      <c r="Y7" s="63"/>
      <c r="Z7" s="64"/>
      <c r="AA7" s="56"/>
      <c r="AB7" s="56"/>
      <c r="AC7" s="63"/>
      <c r="AD7" s="63"/>
      <c r="AE7" s="63"/>
      <c r="AF7" s="63"/>
      <c r="AG7" s="63"/>
      <c r="AH7" s="63"/>
      <c r="AI7" s="63"/>
      <c r="AJ7" s="63"/>
      <c r="AK7" s="63"/>
      <c r="AL7" s="63"/>
      <c r="AM7" s="63"/>
      <c r="AN7" s="63"/>
    </row>
    <row r="8" spans="2:40" ht="14.25">
      <c r="B8" s="61" t="s">
        <v>207</v>
      </c>
      <c r="C8" s="62"/>
      <c r="D8" s="62"/>
      <c r="E8" s="62"/>
      <c r="F8" s="62"/>
      <c r="G8" s="62"/>
      <c r="H8" s="62"/>
      <c r="I8" s="62"/>
      <c r="J8" s="62"/>
      <c r="K8" s="62"/>
      <c r="L8" s="62"/>
      <c r="M8" s="62"/>
      <c r="N8" s="63"/>
      <c r="O8" s="63"/>
      <c r="P8" s="63"/>
      <c r="Q8" s="63" t="s">
        <v>199</v>
      </c>
      <c r="R8" s="63"/>
      <c r="S8" s="63"/>
      <c r="T8" s="63"/>
      <c r="U8" s="63"/>
      <c r="V8" s="63"/>
      <c r="W8" s="63"/>
      <c r="X8" s="63"/>
      <c r="Y8" s="63"/>
      <c r="Z8" s="64"/>
      <c r="AA8" s="56"/>
      <c r="AB8" s="56"/>
      <c r="AC8" s="63"/>
      <c r="AD8" s="63"/>
      <c r="AE8" s="63"/>
      <c r="AF8" s="63"/>
      <c r="AG8" s="63"/>
      <c r="AH8" s="63"/>
      <c r="AI8" s="63"/>
      <c r="AJ8" s="63"/>
      <c r="AK8" s="63"/>
      <c r="AL8" s="63"/>
      <c r="AM8" s="63"/>
      <c r="AN8" s="63"/>
    </row>
    <row r="9" spans="2:40" ht="14.25">
      <c r="B9" s="61" t="s">
        <v>209</v>
      </c>
      <c r="C9" s="62"/>
      <c r="D9" s="62"/>
      <c r="E9" s="62"/>
      <c r="F9" s="62"/>
      <c r="G9" s="62"/>
      <c r="H9" s="62"/>
      <c r="I9" s="62"/>
      <c r="J9" s="62"/>
      <c r="K9" s="62"/>
      <c r="L9" s="62"/>
      <c r="M9" s="62" t="s">
        <v>198</v>
      </c>
      <c r="N9" s="63" t="s">
        <v>198</v>
      </c>
      <c r="O9" s="63" t="s">
        <v>198</v>
      </c>
      <c r="P9" s="63" t="s">
        <v>198</v>
      </c>
      <c r="Q9" s="63" t="s">
        <v>198</v>
      </c>
      <c r="R9" s="63" t="s">
        <v>198</v>
      </c>
      <c r="S9" s="63" t="s">
        <v>198</v>
      </c>
      <c r="T9" s="63" t="s">
        <v>198</v>
      </c>
      <c r="U9" s="63" t="s">
        <v>210</v>
      </c>
      <c r="V9" s="63" t="s">
        <v>210</v>
      </c>
      <c r="W9" s="63" t="s">
        <v>210</v>
      </c>
      <c r="X9" s="63"/>
      <c r="Y9" s="63"/>
      <c r="Z9" s="64"/>
      <c r="AA9" s="56"/>
      <c r="AB9" s="56"/>
      <c r="AC9" s="63"/>
      <c r="AD9" s="63"/>
      <c r="AE9" s="63"/>
      <c r="AF9" s="63"/>
      <c r="AG9" s="63"/>
      <c r="AH9" s="63"/>
      <c r="AI9" s="63"/>
      <c r="AJ9" s="63"/>
      <c r="AK9" s="63"/>
      <c r="AL9" s="63"/>
      <c r="AM9" s="63"/>
      <c r="AN9" s="63"/>
    </row>
    <row r="10" spans="2:40" ht="14.25">
      <c r="B10" s="61" t="s">
        <v>126</v>
      </c>
      <c r="C10" s="62"/>
      <c r="D10" s="62"/>
      <c r="E10" s="62"/>
      <c r="F10" s="62"/>
      <c r="G10" s="62"/>
      <c r="H10" s="62"/>
      <c r="I10" s="62"/>
      <c r="J10" s="62"/>
      <c r="K10" s="62"/>
      <c r="L10" s="62"/>
      <c r="M10" s="62" t="s">
        <v>198</v>
      </c>
      <c r="N10" s="63" t="s">
        <v>198</v>
      </c>
      <c r="O10" s="63" t="s">
        <v>198</v>
      </c>
      <c r="P10" s="63" t="s">
        <v>198</v>
      </c>
      <c r="Q10" s="63" t="s">
        <v>198</v>
      </c>
      <c r="R10" s="63" t="s">
        <v>198</v>
      </c>
      <c r="S10" s="63" t="s">
        <v>208</v>
      </c>
      <c r="T10" s="63"/>
      <c r="U10" s="63"/>
      <c r="V10" s="63"/>
      <c r="W10" s="63"/>
      <c r="X10" s="63"/>
      <c r="Y10" s="63"/>
      <c r="Z10" s="64"/>
      <c r="AA10" s="56"/>
      <c r="AB10" s="56"/>
      <c r="AC10" s="63"/>
      <c r="AD10" s="63"/>
      <c r="AE10" s="63"/>
      <c r="AF10" s="63"/>
      <c r="AG10" s="63"/>
      <c r="AH10" s="63"/>
      <c r="AI10" s="63"/>
      <c r="AJ10" s="63"/>
      <c r="AK10" s="63"/>
      <c r="AL10" s="63"/>
      <c r="AM10" s="63"/>
      <c r="AN10" s="63"/>
    </row>
    <row r="11" spans="2:40" ht="14.25">
      <c r="B11" s="61" t="s">
        <v>123</v>
      </c>
      <c r="C11" s="62"/>
      <c r="D11" s="62"/>
      <c r="E11" s="62"/>
      <c r="F11" s="62"/>
      <c r="G11" s="62" t="s">
        <v>198</v>
      </c>
      <c r="H11" s="62" t="s">
        <v>198</v>
      </c>
      <c r="I11" s="62" t="s">
        <v>198</v>
      </c>
      <c r="J11" s="62" t="s">
        <v>198</v>
      </c>
      <c r="K11" s="62" t="s">
        <v>198</v>
      </c>
      <c r="L11" s="62" t="s">
        <v>198</v>
      </c>
      <c r="M11" s="62" t="s">
        <v>198</v>
      </c>
      <c r="N11" s="63" t="s">
        <v>198</v>
      </c>
      <c r="O11" s="63" t="s">
        <v>198</v>
      </c>
      <c r="P11" s="63" t="s">
        <v>198</v>
      </c>
      <c r="Q11" s="63" t="s">
        <v>198</v>
      </c>
      <c r="R11" s="63" t="s">
        <v>198</v>
      </c>
      <c r="S11" s="63" t="s">
        <v>198</v>
      </c>
      <c r="T11" s="63" t="s">
        <v>198</v>
      </c>
      <c r="U11" s="63" t="s">
        <v>199</v>
      </c>
      <c r="V11" s="63"/>
      <c r="W11" s="63"/>
      <c r="X11" s="63"/>
      <c r="Y11" s="63"/>
      <c r="Z11" s="64"/>
      <c r="AA11" s="56"/>
      <c r="AB11" s="56"/>
      <c r="AC11" s="63"/>
      <c r="AD11" s="63"/>
      <c r="AE11" s="63"/>
      <c r="AF11" s="63"/>
      <c r="AG11" s="63"/>
      <c r="AH11" s="63"/>
      <c r="AI11" s="63"/>
      <c r="AJ11" s="63"/>
      <c r="AK11" s="63"/>
      <c r="AL11" s="63"/>
      <c r="AM11" s="63"/>
      <c r="AN11" s="63"/>
    </row>
    <row r="12" spans="2:40" ht="14.25">
      <c r="B12" s="61" t="s">
        <v>124</v>
      </c>
      <c r="C12" s="62"/>
      <c r="D12" s="62"/>
      <c r="E12" s="62"/>
      <c r="F12" s="62"/>
      <c r="G12" s="62"/>
      <c r="H12" s="62"/>
      <c r="I12" s="62"/>
      <c r="J12" s="62"/>
      <c r="K12" s="62"/>
      <c r="L12" s="62"/>
      <c r="M12" s="62"/>
      <c r="N12" s="63"/>
      <c r="O12" s="63"/>
      <c r="P12" s="63"/>
      <c r="Q12" s="63"/>
      <c r="R12" s="63"/>
      <c r="S12" s="63" t="s">
        <v>198</v>
      </c>
      <c r="T12" s="63" t="s">
        <v>198</v>
      </c>
      <c r="U12" s="63" t="s">
        <v>198</v>
      </c>
      <c r="V12" s="63" t="s">
        <v>198</v>
      </c>
      <c r="W12" s="63" t="s">
        <v>199</v>
      </c>
      <c r="X12" s="63"/>
      <c r="Y12" s="63"/>
      <c r="Z12" s="64"/>
      <c r="AA12" s="56"/>
      <c r="AB12" s="56"/>
      <c r="AC12" s="63"/>
      <c r="AD12" s="63"/>
      <c r="AE12" s="63"/>
      <c r="AF12" s="63"/>
      <c r="AG12" s="63"/>
      <c r="AH12" s="63"/>
      <c r="AI12" s="63"/>
      <c r="AJ12" s="63"/>
      <c r="AK12" s="63"/>
      <c r="AL12" s="63"/>
      <c r="AM12" s="63"/>
      <c r="AN12" s="63"/>
    </row>
    <row r="13" spans="2:40" ht="14.25">
      <c r="B13" s="61" t="s">
        <v>125</v>
      </c>
      <c r="C13" s="62"/>
      <c r="D13" s="62"/>
      <c r="E13" s="62"/>
      <c r="F13" s="62"/>
      <c r="G13" s="62"/>
      <c r="H13" s="62"/>
      <c r="I13" s="62"/>
      <c r="J13" s="62"/>
      <c r="K13" s="62"/>
      <c r="L13" s="62"/>
      <c r="M13" s="62"/>
      <c r="N13" s="63"/>
      <c r="O13" s="63"/>
      <c r="P13" s="63"/>
      <c r="Q13" s="63"/>
      <c r="R13" s="63"/>
      <c r="S13" s="63"/>
      <c r="T13" s="63"/>
      <c r="U13" s="63"/>
      <c r="V13" s="63"/>
      <c r="W13" s="63" t="s">
        <v>198</v>
      </c>
      <c r="X13" s="63" t="s">
        <v>198</v>
      </c>
      <c r="Y13" s="63" t="s">
        <v>199</v>
      </c>
      <c r="AB13" s="56"/>
      <c r="AC13" s="63"/>
      <c r="AD13" s="63"/>
      <c r="AE13" s="63"/>
      <c r="AF13" s="63"/>
      <c r="AG13" s="63"/>
      <c r="AH13" s="63"/>
      <c r="AI13" s="63"/>
      <c r="AJ13" s="63"/>
      <c r="AK13" s="63"/>
      <c r="AL13" s="63"/>
      <c r="AM13" s="63"/>
      <c r="AN13" s="63"/>
    </row>
    <row r="14" spans="2:40" ht="14.25">
      <c r="B14" s="61" t="s">
        <v>121</v>
      </c>
      <c r="C14" s="62"/>
      <c r="D14" s="62"/>
      <c r="E14" s="62"/>
      <c r="F14" s="62"/>
      <c r="G14" s="62"/>
      <c r="H14" s="62"/>
      <c r="I14" s="62"/>
      <c r="J14" s="62"/>
      <c r="K14" s="62"/>
      <c r="L14" s="62"/>
      <c r="M14" s="62"/>
      <c r="N14" s="63"/>
      <c r="O14" s="63"/>
      <c r="P14" s="63"/>
      <c r="Q14" s="63"/>
      <c r="R14" s="63"/>
      <c r="S14" s="63"/>
      <c r="T14" s="63"/>
      <c r="U14" s="63"/>
      <c r="V14" s="63"/>
      <c r="W14" s="63"/>
      <c r="X14" s="63"/>
      <c r="Y14" s="63" t="s">
        <v>198</v>
      </c>
      <c r="Z14" s="64" t="s">
        <v>198</v>
      </c>
      <c r="AA14" s="56" t="s">
        <v>198</v>
      </c>
      <c r="AB14" s="56" t="s">
        <v>198</v>
      </c>
      <c r="AC14" s="63" t="s">
        <v>199</v>
      </c>
      <c r="AD14" s="63"/>
      <c r="AE14" s="63"/>
      <c r="AF14" s="63"/>
      <c r="AG14" s="63"/>
      <c r="AH14" s="63"/>
      <c r="AI14" s="63"/>
      <c r="AJ14" s="63"/>
      <c r="AK14" s="63"/>
      <c r="AL14" s="63"/>
      <c r="AM14" s="63"/>
      <c r="AN14" s="63"/>
    </row>
    <row r="15" spans="2:21" ht="14.25">
      <c r="B15" s="70" t="s">
        <v>211</v>
      </c>
      <c r="S15" s="71" t="s">
        <v>198</v>
      </c>
      <c r="T15" t="s">
        <v>198</v>
      </c>
      <c r="U15" t="s">
        <v>199</v>
      </c>
    </row>
    <row r="16" spans="2:31" ht="12.75">
      <c r="B16" s="70" t="s">
        <v>212</v>
      </c>
      <c r="AA16" t="s">
        <v>198</v>
      </c>
      <c r="AB16" t="s">
        <v>198</v>
      </c>
      <c r="AC16" t="s">
        <v>198</v>
      </c>
      <c r="AD16" t="s">
        <v>198</v>
      </c>
      <c r="AE16" t="s">
        <v>199</v>
      </c>
    </row>
    <row r="17" spans="2:35" ht="12.75">
      <c r="B17" s="70" t="s">
        <v>213</v>
      </c>
      <c r="AE17" t="s">
        <v>198</v>
      </c>
      <c r="AF17" t="s">
        <v>198</v>
      </c>
      <c r="AG17" t="s">
        <v>198</v>
      </c>
      <c r="AH17" t="s">
        <v>198</v>
      </c>
      <c r="AI17" t="s">
        <v>199</v>
      </c>
    </row>
    <row r="18" spans="2:39" ht="12.75">
      <c r="B18" s="70" t="s">
        <v>214</v>
      </c>
      <c r="AI18" t="s">
        <v>198</v>
      </c>
      <c r="AJ18" t="s">
        <v>198</v>
      </c>
      <c r="AK18" t="s">
        <v>198</v>
      </c>
      <c r="AL18" t="s">
        <v>198</v>
      </c>
      <c r="AM18" t="s">
        <v>199</v>
      </c>
    </row>
    <row r="19" spans="2:43" ht="12.75">
      <c r="B19" s="70" t="s">
        <v>215</v>
      </c>
      <c r="AM19" t="s">
        <v>198</v>
      </c>
      <c r="AN19" t="s">
        <v>198</v>
      </c>
      <c r="AO19" t="s">
        <v>198</v>
      </c>
      <c r="AP19" t="s">
        <v>198</v>
      </c>
      <c r="AQ19" t="s">
        <v>199</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B10">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8">
      <c r="B1" s="65" t="s">
        <v>122</v>
      </c>
    </row>
    <row r="3" spans="2:32" ht="15">
      <c r="B3" s="55"/>
      <c r="C3" s="755"/>
      <c r="D3" s="755"/>
      <c r="E3" s="755"/>
      <c r="F3" s="755"/>
      <c r="G3" s="755"/>
      <c r="H3" s="756"/>
      <c r="I3" s="752">
        <v>2009</v>
      </c>
      <c r="J3" s="753"/>
      <c r="K3" s="753"/>
      <c r="L3" s="753"/>
      <c r="M3" s="753"/>
      <c r="N3" s="753"/>
      <c r="O3" s="753"/>
      <c r="P3" s="753"/>
      <c r="Q3" s="753"/>
      <c r="R3" s="753"/>
      <c r="S3" s="754"/>
      <c r="T3" s="754"/>
      <c r="U3" s="752">
        <v>2010</v>
      </c>
      <c r="V3" s="753"/>
      <c r="W3" s="753"/>
      <c r="X3" s="753"/>
      <c r="Y3" s="753"/>
      <c r="Z3" s="753"/>
      <c r="AA3" s="753"/>
      <c r="AB3" s="753"/>
      <c r="AC3" s="753"/>
      <c r="AD3" s="753"/>
      <c r="AE3" s="754"/>
      <c r="AF3" s="754"/>
    </row>
    <row r="4" spans="2:32" ht="12.75">
      <c r="B4" s="57"/>
      <c r="C4" s="104">
        <v>7</v>
      </c>
      <c r="D4" s="59">
        <v>8</v>
      </c>
      <c r="E4" s="104">
        <v>9</v>
      </c>
      <c r="F4" s="60">
        <v>10</v>
      </c>
      <c r="G4" s="104">
        <v>11</v>
      </c>
      <c r="H4" s="59">
        <v>12</v>
      </c>
      <c r="I4" s="108">
        <v>1</v>
      </c>
      <c r="J4" s="59">
        <v>2</v>
      </c>
      <c r="K4" s="108">
        <v>3</v>
      </c>
      <c r="L4" s="59">
        <v>4</v>
      </c>
      <c r="M4" s="108">
        <v>5</v>
      </c>
      <c r="N4" s="59">
        <v>6</v>
      </c>
      <c r="O4" s="108">
        <v>7</v>
      </c>
      <c r="P4" s="59">
        <v>8</v>
      </c>
      <c r="Q4" s="108">
        <v>9</v>
      </c>
      <c r="R4" s="59">
        <v>10</v>
      </c>
      <c r="S4" s="108">
        <v>11</v>
      </c>
      <c r="T4" s="59">
        <v>12</v>
      </c>
      <c r="U4" s="108">
        <v>1</v>
      </c>
      <c r="V4" s="59">
        <v>2</v>
      </c>
      <c r="W4" s="108">
        <v>3</v>
      </c>
      <c r="X4" s="59">
        <v>4</v>
      </c>
      <c r="Y4" s="108">
        <v>5</v>
      </c>
      <c r="Z4" s="59">
        <v>6</v>
      </c>
      <c r="AA4" s="108">
        <v>7</v>
      </c>
      <c r="AB4" s="59">
        <v>8</v>
      </c>
      <c r="AC4" s="108">
        <v>9</v>
      </c>
      <c r="AD4" s="59">
        <v>10</v>
      </c>
      <c r="AE4" s="108">
        <v>11</v>
      </c>
      <c r="AF4" s="59">
        <v>12</v>
      </c>
    </row>
    <row r="5" spans="2:20" ht="14.25" customHeight="1" hidden="1">
      <c r="B5" s="61" t="s">
        <v>254</v>
      </c>
      <c r="C5" s="63"/>
      <c r="D5" s="63"/>
      <c r="E5" s="63"/>
      <c r="F5" s="64"/>
      <c r="G5" s="56"/>
      <c r="H5" s="56"/>
      <c r="I5" s="63"/>
      <c r="J5" s="63"/>
      <c r="K5" s="63"/>
      <c r="L5" s="63"/>
      <c r="M5" s="63"/>
      <c r="N5" s="63"/>
      <c r="O5" s="63"/>
      <c r="P5" s="63"/>
      <c r="Q5" s="63"/>
      <c r="R5" s="63"/>
      <c r="S5" s="63"/>
      <c r="T5" s="63"/>
    </row>
    <row r="6" spans="2:20" ht="14.25" customHeight="1" hidden="1">
      <c r="B6" s="61" t="s">
        <v>255</v>
      </c>
      <c r="C6" s="63"/>
      <c r="D6" s="63"/>
      <c r="E6" s="63"/>
      <c r="F6" s="64"/>
      <c r="G6" s="56"/>
      <c r="H6" s="56"/>
      <c r="I6" s="63"/>
      <c r="J6" s="63"/>
      <c r="K6" s="63"/>
      <c r="L6" s="63"/>
      <c r="M6" s="63"/>
      <c r="N6" s="63"/>
      <c r="O6" s="63"/>
      <c r="P6" s="63"/>
      <c r="Q6" s="63"/>
      <c r="R6" s="63"/>
      <c r="S6" s="63"/>
      <c r="T6" s="63"/>
    </row>
    <row r="7" spans="2:20" ht="14.25" customHeight="1" hidden="1">
      <c r="B7" s="61" t="s">
        <v>256</v>
      </c>
      <c r="C7" s="63"/>
      <c r="D7" s="63"/>
      <c r="E7" s="63"/>
      <c r="F7" s="64"/>
      <c r="G7" s="56"/>
      <c r="H7" s="56"/>
      <c r="I7" s="63"/>
      <c r="J7" s="63"/>
      <c r="K7" s="63"/>
      <c r="L7" s="63"/>
      <c r="M7" s="63"/>
      <c r="N7" s="63"/>
      <c r="O7" s="63"/>
      <c r="P7" s="63"/>
      <c r="Q7" s="63"/>
      <c r="R7" s="63"/>
      <c r="S7" s="63"/>
      <c r="T7" s="63"/>
    </row>
    <row r="8" spans="2:32" ht="15.75">
      <c r="B8" s="61" t="s">
        <v>337</v>
      </c>
      <c r="C8" s="109"/>
      <c r="D8" s="109"/>
      <c r="E8" s="109"/>
      <c r="F8" s="110"/>
      <c r="G8" s="111"/>
      <c r="H8" s="111"/>
      <c r="I8" s="109"/>
      <c r="J8" s="109"/>
      <c r="K8" s="109"/>
      <c r="L8" s="109"/>
      <c r="M8" s="109"/>
      <c r="N8" s="109"/>
      <c r="O8" s="109"/>
      <c r="P8" s="109"/>
      <c r="Q8" s="109"/>
      <c r="R8" s="109"/>
      <c r="S8" s="109"/>
      <c r="T8" s="109"/>
      <c r="U8" s="109"/>
      <c r="V8" s="109"/>
      <c r="W8" s="109"/>
      <c r="X8" s="109"/>
      <c r="Y8" s="109"/>
      <c r="Z8" s="109"/>
      <c r="AA8" s="109"/>
      <c r="AB8" s="109"/>
      <c r="AC8" s="109"/>
      <c r="AD8" s="109"/>
      <c r="AE8" s="109"/>
      <c r="AF8" s="109"/>
    </row>
    <row r="9" spans="2:32" ht="15.75">
      <c r="B9" s="61" t="s">
        <v>522</v>
      </c>
      <c r="C9" s="109"/>
      <c r="D9" s="109"/>
      <c r="E9" s="109"/>
      <c r="F9" s="110"/>
      <c r="G9" s="111"/>
      <c r="H9" s="111"/>
      <c r="I9" s="109"/>
      <c r="J9" s="109"/>
      <c r="K9" s="109"/>
      <c r="L9" s="109"/>
      <c r="M9" s="109"/>
      <c r="N9" s="109"/>
      <c r="O9" s="109"/>
      <c r="P9" s="109"/>
      <c r="Q9" s="109"/>
      <c r="R9" s="109"/>
      <c r="S9" s="109"/>
      <c r="T9" s="109"/>
      <c r="U9" s="109"/>
      <c r="V9" s="109"/>
      <c r="W9" s="109"/>
      <c r="X9" s="109"/>
      <c r="Y9" s="109"/>
      <c r="Z9" s="109"/>
      <c r="AA9" s="109"/>
      <c r="AB9" s="109"/>
      <c r="AC9" s="109"/>
      <c r="AD9" s="109"/>
      <c r="AE9" s="109"/>
      <c r="AF9" s="109"/>
    </row>
    <row r="10" spans="2:32" ht="15.75">
      <c r="B10" s="61" t="s">
        <v>123</v>
      </c>
      <c r="C10" s="109" t="s">
        <v>198</v>
      </c>
      <c r="D10" s="109"/>
      <c r="E10" s="109"/>
      <c r="F10" s="110"/>
      <c r="G10" s="111"/>
      <c r="H10" s="111"/>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row>
    <row r="11" spans="2:32" ht="15.75">
      <c r="B11" s="61" t="s">
        <v>338</v>
      </c>
      <c r="C11" s="109" t="s">
        <v>199</v>
      </c>
      <c r="D11" s="109"/>
      <c r="E11" s="109"/>
      <c r="F11" s="110"/>
      <c r="G11" s="111"/>
      <c r="H11" s="111"/>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row>
    <row r="12" spans="2:32" ht="15.75">
      <c r="B12" s="61" t="s">
        <v>513</v>
      </c>
      <c r="C12" s="109"/>
      <c r="D12" s="109"/>
      <c r="E12" s="154">
        <v>39721</v>
      </c>
      <c r="F12" s="155"/>
      <c r="G12" s="109"/>
      <c r="H12" s="111"/>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row>
    <row r="13" spans="2:32" ht="15.75">
      <c r="B13" s="61" t="s">
        <v>523</v>
      </c>
      <c r="C13" s="109"/>
      <c r="D13" s="109"/>
      <c r="E13" s="155"/>
      <c r="F13" s="156">
        <v>39736</v>
      </c>
      <c r="G13" s="109"/>
      <c r="H13" s="111"/>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row>
    <row r="14" spans="2:32" ht="15.75">
      <c r="B14" s="61" t="s">
        <v>521</v>
      </c>
      <c r="C14" s="109"/>
      <c r="D14" s="109"/>
      <c r="E14" s="109" t="s">
        <v>199</v>
      </c>
      <c r="F14" s="109"/>
      <c r="G14" s="109"/>
      <c r="H14" s="111"/>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row>
    <row r="15" spans="2:32" ht="15.75">
      <c r="B15" s="61" t="s">
        <v>345</v>
      </c>
      <c r="C15" s="109"/>
      <c r="D15" s="109"/>
      <c r="E15" s="109"/>
      <c r="F15" s="109"/>
      <c r="G15" s="109"/>
      <c r="H15" s="111"/>
      <c r="J15" s="109"/>
      <c r="K15" s="109" t="s">
        <v>199</v>
      </c>
      <c r="L15" s="109"/>
      <c r="M15" s="109"/>
      <c r="N15" s="109"/>
      <c r="O15" s="109"/>
      <c r="P15" s="109"/>
      <c r="Q15" s="109"/>
      <c r="R15" s="109"/>
      <c r="S15" s="109"/>
      <c r="T15" s="109"/>
      <c r="U15" s="109"/>
      <c r="V15" s="109"/>
      <c r="W15" s="109"/>
      <c r="X15" s="109"/>
      <c r="Y15" s="109"/>
      <c r="Z15" s="109"/>
      <c r="AA15" s="109"/>
      <c r="AB15" s="109"/>
      <c r="AC15" s="109"/>
      <c r="AD15" s="109"/>
      <c r="AE15" s="109"/>
      <c r="AF15" s="109"/>
    </row>
    <row r="16" spans="2:32" ht="15.75">
      <c r="B16" s="61" t="s">
        <v>334</v>
      </c>
      <c r="C16" s="109"/>
      <c r="D16" s="109"/>
      <c r="E16" s="109"/>
      <c r="F16" s="109"/>
      <c r="G16" s="109"/>
      <c r="H16" s="109"/>
      <c r="I16" s="109"/>
      <c r="J16" s="109"/>
      <c r="K16" s="109" t="s">
        <v>199</v>
      </c>
      <c r="L16" s="109"/>
      <c r="M16" s="109" t="s">
        <v>199</v>
      </c>
      <c r="N16" s="109"/>
      <c r="O16" s="109"/>
      <c r="P16" s="109"/>
      <c r="Q16" s="109"/>
      <c r="R16" s="109"/>
      <c r="S16" s="109"/>
      <c r="T16" s="109"/>
      <c r="U16" s="109"/>
      <c r="V16" s="109"/>
      <c r="W16" s="109"/>
      <c r="X16" s="109"/>
      <c r="Y16" s="109"/>
      <c r="Z16" s="109"/>
      <c r="AA16" s="109"/>
      <c r="AB16" s="109"/>
      <c r="AC16" s="109"/>
      <c r="AD16" s="109"/>
      <c r="AE16" s="109"/>
      <c r="AF16" s="109"/>
    </row>
    <row r="17" spans="2:32" ht="15.75">
      <c r="B17" s="61" t="s">
        <v>212</v>
      </c>
      <c r="C17" s="109"/>
      <c r="D17" s="109"/>
      <c r="E17" s="109"/>
      <c r="F17" s="109"/>
      <c r="G17" s="109"/>
      <c r="H17" s="111"/>
      <c r="I17" s="111"/>
      <c r="J17" s="111"/>
      <c r="K17" s="111"/>
      <c r="L17" s="111"/>
      <c r="M17" s="111"/>
      <c r="N17" s="111"/>
      <c r="O17" s="109" t="s">
        <v>198</v>
      </c>
      <c r="P17" s="109" t="s">
        <v>199</v>
      </c>
      <c r="Q17" s="109"/>
      <c r="R17" s="109"/>
      <c r="S17" s="109"/>
      <c r="T17" s="109"/>
      <c r="U17" s="109"/>
      <c r="V17" s="109"/>
      <c r="W17" s="109"/>
      <c r="X17" s="109"/>
      <c r="Y17" s="109"/>
      <c r="Z17" s="109"/>
      <c r="AA17" s="109"/>
      <c r="AB17" s="109"/>
      <c r="AC17" s="109"/>
      <c r="AD17" s="109"/>
      <c r="AE17" s="109"/>
      <c r="AF17" s="109"/>
    </row>
    <row r="18" spans="2:32" ht="15.75">
      <c r="B18" s="61" t="s">
        <v>340</v>
      </c>
      <c r="C18" s="109"/>
      <c r="D18" s="109"/>
      <c r="F18" s="109"/>
      <c r="G18" s="109" t="s">
        <v>199</v>
      </c>
      <c r="H18" s="111"/>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row>
    <row r="19" spans="2:32" ht="15.75">
      <c r="B19" s="61" t="s">
        <v>343</v>
      </c>
      <c r="C19" s="109"/>
      <c r="D19" s="109"/>
      <c r="E19" s="109"/>
      <c r="F19" s="109"/>
      <c r="G19" s="109"/>
      <c r="H19" s="111"/>
      <c r="I19" s="109"/>
      <c r="J19" s="109"/>
      <c r="K19" s="109"/>
      <c r="L19" s="109"/>
      <c r="M19" s="109"/>
      <c r="N19" s="109"/>
      <c r="O19" s="109"/>
      <c r="P19" s="109"/>
      <c r="Q19" s="109" t="s">
        <v>198</v>
      </c>
      <c r="R19" s="109" t="s">
        <v>198</v>
      </c>
      <c r="S19" s="109" t="s">
        <v>198</v>
      </c>
      <c r="T19" s="109" t="s">
        <v>198</v>
      </c>
      <c r="U19" s="109" t="s">
        <v>198</v>
      </c>
      <c r="V19" s="109"/>
      <c r="W19" s="109"/>
      <c r="X19" s="109"/>
      <c r="Y19" s="109"/>
      <c r="Z19" s="109"/>
      <c r="AA19" s="109"/>
      <c r="AB19" s="109"/>
      <c r="AC19" s="109"/>
      <c r="AD19" s="109"/>
      <c r="AE19" s="109"/>
      <c r="AF19" s="109"/>
    </row>
    <row r="20" spans="2:32" ht="15.75">
      <c r="B20" s="61" t="s">
        <v>346</v>
      </c>
      <c r="C20" s="109"/>
      <c r="D20" s="109"/>
      <c r="E20" s="109"/>
      <c r="F20" s="109"/>
      <c r="G20" s="109"/>
      <c r="H20" s="111"/>
      <c r="I20" s="109"/>
      <c r="J20" s="109"/>
      <c r="K20" s="109"/>
      <c r="L20" s="109"/>
      <c r="M20" s="109"/>
      <c r="N20" s="109"/>
      <c r="O20" s="109"/>
      <c r="P20" s="109"/>
      <c r="Q20" s="109"/>
      <c r="R20" s="109"/>
      <c r="S20" s="109"/>
      <c r="T20" s="109"/>
      <c r="U20" s="109" t="s">
        <v>198</v>
      </c>
      <c r="V20" s="109" t="s">
        <v>198</v>
      </c>
      <c r="W20" s="109" t="s">
        <v>198</v>
      </c>
      <c r="X20" s="109" t="s">
        <v>198</v>
      </c>
      <c r="Y20" s="109" t="s">
        <v>199</v>
      </c>
      <c r="Z20" s="109"/>
      <c r="AA20" s="109"/>
      <c r="AB20" s="109"/>
      <c r="AC20" s="109"/>
      <c r="AD20" s="109"/>
      <c r="AE20" s="109"/>
      <c r="AF20" s="109"/>
    </row>
    <row r="21" spans="2:32" ht="15.75">
      <c r="B21" s="61" t="s">
        <v>347</v>
      </c>
      <c r="C21" s="109"/>
      <c r="D21" s="109"/>
      <c r="E21" s="109"/>
      <c r="F21" s="109"/>
      <c r="G21" s="109"/>
      <c r="H21" s="111"/>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row>
    <row r="22" spans="2:32" ht="15.75">
      <c r="B22" s="61" t="s">
        <v>348</v>
      </c>
      <c r="C22" s="109"/>
      <c r="D22" s="109"/>
      <c r="E22" s="109"/>
      <c r="F22" s="109"/>
      <c r="G22" s="109"/>
      <c r="H22" s="111"/>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row>
    <row r="23" spans="2:32" ht="15.75">
      <c r="B23" s="61" t="s">
        <v>354</v>
      </c>
      <c r="C23" s="109"/>
      <c r="D23" s="109"/>
      <c r="E23" s="109"/>
      <c r="F23" s="109"/>
      <c r="G23" s="109"/>
      <c r="H23" s="111"/>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row>
    <row r="24" spans="2:32" ht="15.75">
      <c r="B24" s="61" t="s">
        <v>349</v>
      </c>
      <c r="C24" s="109"/>
      <c r="D24" s="109"/>
      <c r="E24" s="109"/>
      <c r="F24" s="109"/>
      <c r="G24" s="109"/>
      <c r="H24" s="111"/>
      <c r="I24" s="109"/>
      <c r="J24" s="109"/>
      <c r="K24" s="109"/>
      <c r="L24" s="109"/>
      <c r="M24" s="109"/>
      <c r="N24" s="109"/>
      <c r="O24" s="109"/>
      <c r="P24" s="109"/>
      <c r="Q24" s="109"/>
      <c r="R24" s="109"/>
      <c r="S24" s="109"/>
      <c r="T24" s="109"/>
      <c r="U24" s="109"/>
      <c r="V24" s="109"/>
      <c r="W24" s="109"/>
      <c r="X24" s="109"/>
      <c r="Y24" s="109" t="s">
        <v>198</v>
      </c>
      <c r="Z24" s="109" t="s">
        <v>198</v>
      </c>
      <c r="AA24" s="109" t="s">
        <v>198</v>
      </c>
      <c r="AB24" s="109" t="s">
        <v>198</v>
      </c>
      <c r="AC24" s="109"/>
      <c r="AD24" s="109"/>
      <c r="AE24" s="109"/>
      <c r="AF24" s="109"/>
    </row>
    <row r="25" spans="2:32" ht="15.75">
      <c r="B25" s="61" t="s">
        <v>350</v>
      </c>
      <c r="C25" s="109"/>
      <c r="D25" s="109"/>
      <c r="E25" s="109"/>
      <c r="F25" s="109"/>
      <c r="G25" s="109"/>
      <c r="H25" s="111"/>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row>
    <row r="26" spans="2:32" ht="15.75">
      <c r="B26" s="61" t="s">
        <v>351</v>
      </c>
      <c r="C26" s="109"/>
      <c r="D26" s="109"/>
      <c r="E26" s="109"/>
      <c r="F26" s="109"/>
      <c r="G26" s="109"/>
      <c r="H26" s="111"/>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row>
    <row r="27" spans="2:32" ht="15.75">
      <c r="B27" s="61" t="s">
        <v>352</v>
      </c>
      <c r="C27" s="109"/>
      <c r="D27" s="109"/>
      <c r="E27" s="109"/>
      <c r="F27" s="109"/>
      <c r="G27" s="109"/>
      <c r="H27" s="111"/>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row>
    <row r="28" spans="2:32" ht="15.75">
      <c r="B28" s="61" t="s">
        <v>353</v>
      </c>
      <c r="C28" s="109"/>
      <c r="D28" s="109"/>
      <c r="E28" s="109"/>
      <c r="F28" s="109"/>
      <c r="G28" s="109"/>
      <c r="H28" s="111"/>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row>
    <row r="33" ht="12.75">
      <c r="B33" s="78"/>
    </row>
    <row r="34" ht="12.75">
      <c r="B34" s="78"/>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18.xml><?xml version="1.0" encoding="utf-8"?>
<worksheet xmlns="http://schemas.openxmlformats.org/spreadsheetml/2006/main" xmlns:r="http://schemas.openxmlformats.org/officeDocument/2006/relationships">
  <dimension ref="B1:Z29"/>
  <sheetViews>
    <sheetView zoomScale="115" zoomScaleNormal="115" zoomScalePageLayoutView="0" workbookViewId="0" topLeftCell="A3">
      <selection activeCell="AE12" sqref="AE12"/>
    </sheetView>
  </sheetViews>
  <sheetFormatPr defaultColWidth="9.140625" defaultRowHeight="12.75"/>
  <cols>
    <col min="1" max="1" width="2.57421875" style="128" customWidth="1"/>
    <col min="2" max="2" width="31.00390625" style="128" customWidth="1"/>
    <col min="3" max="8" width="5.00390625" style="128" hidden="1" customWidth="1"/>
    <col min="9" max="26" width="4.7109375" style="128" customWidth="1"/>
    <col min="27" max="29" width="4.421875" style="128" customWidth="1"/>
    <col min="30" max="30" width="4.57421875" style="128" customWidth="1"/>
    <col min="31" max="43" width="4.140625" style="128" customWidth="1"/>
    <col min="44" max="16384" width="9.140625" style="128" customWidth="1"/>
  </cols>
  <sheetData>
    <row r="1" ht="18">
      <c r="B1" s="144" t="s">
        <v>122</v>
      </c>
    </row>
    <row r="3" spans="2:26" ht="15">
      <c r="B3" s="143"/>
      <c r="C3" s="757">
        <v>2008</v>
      </c>
      <c r="D3" s="758"/>
      <c r="E3" s="758"/>
      <c r="F3" s="758"/>
      <c r="G3" s="758"/>
      <c r="H3" s="758"/>
      <c r="I3" s="758"/>
      <c r="J3" s="758"/>
      <c r="K3" s="758"/>
      <c r="L3" s="758"/>
      <c r="M3" s="758"/>
      <c r="N3" s="759"/>
      <c r="O3" s="760">
        <v>2009</v>
      </c>
      <c r="P3" s="761"/>
      <c r="Q3" s="761"/>
      <c r="R3" s="761"/>
      <c r="S3" s="761"/>
      <c r="T3" s="761"/>
      <c r="U3" s="761"/>
      <c r="V3" s="761"/>
      <c r="W3" s="761"/>
      <c r="X3" s="761"/>
      <c r="Y3" s="762"/>
      <c r="Z3" s="762"/>
    </row>
    <row r="4" spans="2:26" ht="12.75">
      <c r="B4" s="142"/>
      <c r="C4" s="140">
        <v>1</v>
      </c>
      <c r="D4" s="138">
        <v>2</v>
      </c>
      <c r="E4" s="140">
        <v>3</v>
      </c>
      <c r="F4" s="138">
        <v>4</v>
      </c>
      <c r="G4" s="140">
        <v>5</v>
      </c>
      <c r="H4" s="138">
        <v>6</v>
      </c>
      <c r="I4" s="140">
        <v>7</v>
      </c>
      <c r="J4" s="138">
        <v>8</v>
      </c>
      <c r="K4" s="140">
        <v>9</v>
      </c>
      <c r="L4" s="141">
        <v>10</v>
      </c>
      <c r="M4" s="140">
        <v>11</v>
      </c>
      <c r="N4" s="138">
        <v>12</v>
      </c>
      <c r="O4" s="139">
        <v>1</v>
      </c>
      <c r="P4" s="138">
        <v>2</v>
      </c>
      <c r="Q4" s="139">
        <v>3</v>
      </c>
      <c r="R4" s="138">
        <v>4</v>
      </c>
      <c r="S4" s="139">
        <v>5</v>
      </c>
      <c r="T4" s="138">
        <v>6</v>
      </c>
      <c r="U4" s="139">
        <v>7</v>
      </c>
      <c r="V4" s="138">
        <v>8</v>
      </c>
      <c r="W4" s="139">
        <v>9</v>
      </c>
      <c r="X4" s="138">
        <v>10</v>
      </c>
      <c r="Y4" s="139">
        <v>11</v>
      </c>
      <c r="Z4" s="138">
        <v>12</v>
      </c>
    </row>
    <row r="5" spans="2:26" ht="14.25" customHeight="1" hidden="1">
      <c r="B5" s="131" t="s">
        <v>254</v>
      </c>
      <c r="C5" s="135"/>
      <c r="D5" s="135"/>
      <c r="E5" s="135"/>
      <c r="F5" s="135"/>
      <c r="G5" s="135"/>
      <c r="H5" s="135"/>
      <c r="I5" s="135"/>
      <c r="J5" s="135"/>
      <c r="K5" s="135"/>
      <c r="L5" s="137"/>
      <c r="M5" s="136"/>
      <c r="N5" s="136"/>
      <c r="O5" s="135"/>
      <c r="P5" s="135"/>
      <c r="Q5" s="135"/>
      <c r="R5" s="135"/>
      <c r="S5" s="135"/>
      <c r="T5" s="135"/>
      <c r="U5" s="135"/>
      <c r="V5" s="135"/>
      <c r="W5" s="135"/>
      <c r="X5" s="135"/>
      <c r="Y5" s="135"/>
      <c r="Z5" s="135"/>
    </row>
    <row r="6" spans="2:26" ht="14.25" customHeight="1" hidden="1">
      <c r="B6" s="131" t="s">
        <v>255</v>
      </c>
      <c r="C6" s="135"/>
      <c r="D6" s="135"/>
      <c r="E6" s="135"/>
      <c r="F6" s="135"/>
      <c r="G6" s="135"/>
      <c r="H6" s="135"/>
      <c r="I6" s="135"/>
      <c r="J6" s="135"/>
      <c r="K6" s="135"/>
      <c r="L6" s="137"/>
      <c r="M6" s="136"/>
      <c r="N6" s="136"/>
      <c r="O6" s="135"/>
      <c r="P6" s="135"/>
      <c r="Q6" s="135"/>
      <c r="R6" s="135"/>
      <c r="S6" s="135"/>
      <c r="T6" s="135"/>
      <c r="U6" s="135"/>
      <c r="V6" s="135"/>
      <c r="W6" s="135"/>
      <c r="X6" s="135"/>
      <c r="Y6" s="135"/>
      <c r="Z6" s="135"/>
    </row>
    <row r="7" spans="2:26" ht="14.25" customHeight="1" hidden="1">
      <c r="B7" s="131" t="s">
        <v>256</v>
      </c>
      <c r="C7" s="135"/>
      <c r="D7" s="135"/>
      <c r="E7" s="135"/>
      <c r="F7" s="135"/>
      <c r="G7" s="135"/>
      <c r="H7" s="135"/>
      <c r="I7" s="135"/>
      <c r="J7" s="135"/>
      <c r="K7" s="135"/>
      <c r="L7" s="137"/>
      <c r="M7" s="136"/>
      <c r="N7" s="136"/>
      <c r="O7" s="135"/>
      <c r="P7" s="135"/>
      <c r="Q7" s="135"/>
      <c r="R7" s="135"/>
      <c r="S7" s="135"/>
      <c r="T7" s="135"/>
      <c r="U7" s="135"/>
      <c r="V7" s="135"/>
      <c r="W7" s="135"/>
      <c r="X7" s="135"/>
      <c r="Y7" s="135"/>
      <c r="Z7" s="135"/>
    </row>
    <row r="8" spans="2:26" ht="15.75">
      <c r="B8" s="131" t="s">
        <v>337</v>
      </c>
      <c r="C8" s="129" t="s">
        <v>198</v>
      </c>
      <c r="D8" s="129" t="s">
        <v>198</v>
      </c>
      <c r="E8" s="129" t="s">
        <v>198</v>
      </c>
      <c r="F8" s="129" t="s">
        <v>198</v>
      </c>
      <c r="G8" s="129" t="s">
        <v>198</v>
      </c>
      <c r="H8" s="129"/>
      <c r="I8" s="129"/>
      <c r="J8" s="129"/>
      <c r="K8" s="129"/>
      <c r="L8" s="133"/>
      <c r="M8" s="130"/>
      <c r="N8" s="130"/>
      <c r="O8" s="129"/>
      <c r="P8" s="129"/>
      <c r="Q8" s="129"/>
      <c r="R8" s="129"/>
      <c r="S8" s="129"/>
      <c r="T8" s="129"/>
      <c r="U8" s="129"/>
      <c r="V8" s="129"/>
      <c r="W8" s="129"/>
      <c r="X8" s="129"/>
      <c r="Y8" s="129"/>
      <c r="Z8" s="129"/>
    </row>
    <row r="9" spans="2:26" ht="15.75">
      <c r="B9" s="131" t="s">
        <v>207</v>
      </c>
      <c r="C9" s="134"/>
      <c r="D9" s="129"/>
      <c r="E9" s="129"/>
      <c r="F9" s="129"/>
      <c r="G9" s="129" t="s">
        <v>199</v>
      </c>
      <c r="H9" s="129"/>
      <c r="I9" s="129"/>
      <c r="J9" s="129"/>
      <c r="K9" s="129"/>
      <c r="L9" s="133"/>
      <c r="M9" s="130"/>
      <c r="N9" s="130"/>
      <c r="O9" s="129"/>
      <c r="P9" s="129"/>
      <c r="Q9" s="129"/>
      <c r="R9" s="129"/>
      <c r="S9" s="129"/>
      <c r="T9" s="129"/>
      <c r="U9" s="129"/>
      <c r="V9" s="129"/>
      <c r="W9" s="129"/>
      <c r="X9" s="129"/>
      <c r="Y9" s="129"/>
      <c r="Z9" s="129"/>
    </row>
    <row r="10" spans="2:26" ht="15.75">
      <c r="B10" s="131" t="s">
        <v>335</v>
      </c>
      <c r="C10" s="129" t="s">
        <v>198</v>
      </c>
      <c r="D10" s="129" t="s">
        <v>198</v>
      </c>
      <c r="E10" s="129" t="s">
        <v>198</v>
      </c>
      <c r="F10" s="129" t="s">
        <v>198</v>
      </c>
      <c r="G10" s="129" t="s">
        <v>198</v>
      </c>
      <c r="H10" s="129" t="s">
        <v>198</v>
      </c>
      <c r="I10" s="129" t="s">
        <v>198</v>
      </c>
      <c r="J10" s="129"/>
      <c r="K10" s="129"/>
      <c r="L10" s="133"/>
      <c r="M10" s="130"/>
      <c r="N10" s="130"/>
      <c r="O10" s="129"/>
      <c r="P10" s="129"/>
      <c r="Q10" s="129"/>
      <c r="R10" s="129"/>
      <c r="S10" s="129"/>
      <c r="T10" s="129"/>
      <c r="U10" s="129"/>
      <c r="V10" s="129"/>
      <c r="W10" s="129"/>
      <c r="X10" s="129"/>
      <c r="Y10" s="129"/>
      <c r="Z10" s="129"/>
    </row>
    <row r="11" spans="2:26" ht="15.75">
      <c r="B11" s="131" t="s">
        <v>336</v>
      </c>
      <c r="C11" s="129" t="s">
        <v>198</v>
      </c>
      <c r="D11" s="129" t="s">
        <v>198</v>
      </c>
      <c r="E11" s="129"/>
      <c r="F11" s="129"/>
      <c r="G11" s="129"/>
      <c r="H11" s="129"/>
      <c r="I11" s="129"/>
      <c r="J11" s="129"/>
      <c r="K11" s="129"/>
      <c r="L11" s="133"/>
      <c r="M11" s="130"/>
      <c r="N11" s="130"/>
      <c r="O11" s="129"/>
      <c r="P11" s="129"/>
      <c r="Q11" s="129"/>
      <c r="R11" s="129"/>
      <c r="S11" s="129"/>
      <c r="T11" s="129"/>
      <c r="U11" s="129"/>
      <c r="V11" s="129"/>
      <c r="W11" s="129"/>
      <c r="X11" s="129"/>
      <c r="Y11" s="129"/>
      <c r="Z11" s="129"/>
    </row>
    <row r="12" spans="2:26" ht="15.75">
      <c r="B12" s="131" t="s">
        <v>123</v>
      </c>
      <c r="C12" s="129" t="s">
        <v>198</v>
      </c>
      <c r="D12" s="129" t="s">
        <v>198</v>
      </c>
      <c r="E12" s="129" t="s">
        <v>198</v>
      </c>
      <c r="F12" s="129" t="s">
        <v>198</v>
      </c>
      <c r="G12" s="129" t="s">
        <v>198</v>
      </c>
      <c r="H12" s="129" t="s">
        <v>198</v>
      </c>
      <c r="I12" s="129" t="s">
        <v>198</v>
      </c>
      <c r="J12" s="129"/>
      <c r="K12" s="129"/>
      <c r="L12" s="133"/>
      <c r="M12" s="130"/>
      <c r="N12" s="130"/>
      <c r="O12" s="129"/>
      <c r="P12" s="129"/>
      <c r="Q12" s="129"/>
      <c r="R12" s="129"/>
      <c r="S12" s="129"/>
      <c r="T12" s="129"/>
      <c r="U12" s="129"/>
      <c r="V12" s="129"/>
      <c r="W12" s="129"/>
      <c r="X12" s="129"/>
      <c r="Y12" s="129"/>
      <c r="Z12" s="129"/>
    </row>
    <row r="13" spans="2:26" ht="15.75">
      <c r="B13" s="131" t="s">
        <v>338</v>
      </c>
      <c r="C13" s="129"/>
      <c r="D13" s="129"/>
      <c r="E13" s="129" t="s">
        <v>198</v>
      </c>
      <c r="F13" s="129" t="s">
        <v>198</v>
      </c>
      <c r="G13" s="129" t="s">
        <v>198</v>
      </c>
      <c r="H13" s="129" t="s">
        <v>198</v>
      </c>
      <c r="I13" s="129" t="s">
        <v>199</v>
      </c>
      <c r="J13" s="129"/>
      <c r="K13" s="129"/>
      <c r="L13" s="133"/>
      <c r="M13" s="130"/>
      <c r="N13" s="130"/>
      <c r="O13" s="129"/>
      <c r="P13" s="129"/>
      <c r="Q13" s="129"/>
      <c r="R13" s="129"/>
      <c r="S13" s="129"/>
      <c r="T13" s="129"/>
      <c r="U13" s="129"/>
      <c r="V13" s="129"/>
      <c r="W13" s="129"/>
      <c r="X13" s="129"/>
      <c r="Y13" s="129"/>
      <c r="Z13" s="129"/>
    </row>
    <row r="14" spans="2:26" ht="15.75">
      <c r="B14" s="131" t="s">
        <v>339</v>
      </c>
      <c r="C14" s="129"/>
      <c r="D14" s="129"/>
      <c r="E14" s="129"/>
      <c r="F14" s="129"/>
      <c r="G14" s="129" t="s">
        <v>198</v>
      </c>
      <c r="H14" s="129" t="s">
        <v>198</v>
      </c>
      <c r="I14" s="129" t="s">
        <v>198</v>
      </c>
      <c r="J14" s="129" t="s">
        <v>198</v>
      </c>
      <c r="K14" s="129" t="s">
        <v>198</v>
      </c>
      <c r="L14" s="132" t="s">
        <v>198</v>
      </c>
      <c r="M14" s="132" t="s">
        <v>199</v>
      </c>
      <c r="N14" s="130"/>
      <c r="O14" s="129"/>
      <c r="P14" s="129"/>
      <c r="Q14" s="129"/>
      <c r="R14" s="129"/>
      <c r="S14" s="129"/>
      <c r="T14" s="129"/>
      <c r="U14" s="129"/>
      <c r="V14" s="129"/>
      <c r="W14" s="129"/>
      <c r="X14" s="129"/>
      <c r="Y14" s="129"/>
      <c r="Z14" s="129"/>
    </row>
    <row r="15" spans="2:26" ht="15.75">
      <c r="B15" s="131" t="s">
        <v>344</v>
      </c>
      <c r="C15" s="129"/>
      <c r="D15" s="129"/>
      <c r="E15" s="129"/>
      <c r="F15" s="129"/>
      <c r="G15" s="129"/>
      <c r="H15" s="129"/>
      <c r="I15" s="129" t="s">
        <v>199</v>
      </c>
      <c r="J15" s="129"/>
      <c r="K15" s="129"/>
      <c r="L15" s="129"/>
      <c r="M15" s="129" t="s">
        <v>199</v>
      </c>
      <c r="N15" s="130"/>
      <c r="O15" s="129"/>
      <c r="P15" s="129"/>
      <c r="Q15" s="129"/>
      <c r="R15" s="129"/>
      <c r="S15" s="129"/>
      <c r="T15" s="129"/>
      <c r="U15" s="129"/>
      <c r="V15" s="129"/>
      <c r="W15" s="129"/>
      <c r="X15" s="129"/>
      <c r="Y15" s="129"/>
      <c r="Z15" s="129"/>
    </row>
    <row r="16" spans="2:26" ht="15.75">
      <c r="B16" s="131" t="s">
        <v>345</v>
      </c>
      <c r="C16" s="129"/>
      <c r="D16" s="129"/>
      <c r="E16" s="129"/>
      <c r="F16" s="129"/>
      <c r="G16" s="129"/>
      <c r="H16" s="129"/>
      <c r="I16" s="129"/>
      <c r="J16" s="129"/>
      <c r="K16" s="129"/>
      <c r="L16" s="129"/>
      <c r="N16" s="130"/>
      <c r="O16" s="129"/>
      <c r="P16" s="129"/>
      <c r="Q16" s="129" t="s">
        <v>199</v>
      </c>
      <c r="R16" s="129"/>
      <c r="S16" s="129"/>
      <c r="T16" s="129"/>
      <c r="U16" s="129"/>
      <c r="V16" s="129"/>
      <c r="W16" s="129"/>
      <c r="X16" s="129"/>
      <c r="Y16" s="129"/>
      <c r="Z16" s="129"/>
    </row>
    <row r="17" spans="2:26" ht="15.75">
      <c r="B17" s="131" t="s">
        <v>334</v>
      </c>
      <c r="C17" s="129"/>
      <c r="D17" s="129"/>
      <c r="E17" s="129"/>
      <c r="F17" s="129"/>
      <c r="G17" s="129"/>
      <c r="H17" s="129"/>
      <c r="I17" s="129"/>
      <c r="J17" s="129"/>
      <c r="K17" s="129"/>
      <c r="L17" s="129"/>
      <c r="M17" s="129"/>
      <c r="N17" s="129"/>
      <c r="O17" s="129"/>
      <c r="P17" s="129"/>
      <c r="Q17" s="129" t="s">
        <v>198</v>
      </c>
      <c r="R17" s="129" t="s">
        <v>198</v>
      </c>
      <c r="S17" s="129" t="s">
        <v>199</v>
      </c>
      <c r="T17" s="129"/>
      <c r="U17" s="129"/>
      <c r="V17" s="129"/>
      <c r="W17" s="129"/>
      <c r="X17" s="129"/>
      <c r="Y17" s="129"/>
      <c r="Z17" s="129"/>
    </row>
    <row r="18" spans="2:26" ht="15.75">
      <c r="B18" s="131" t="s">
        <v>212</v>
      </c>
      <c r="C18" s="129"/>
      <c r="D18" s="129"/>
      <c r="E18" s="129"/>
      <c r="F18" s="129"/>
      <c r="G18" s="129"/>
      <c r="H18" s="129"/>
      <c r="I18" s="129"/>
      <c r="J18" s="129"/>
      <c r="K18" s="129"/>
      <c r="L18" s="129"/>
      <c r="M18" s="129"/>
      <c r="N18" s="129"/>
      <c r="O18" s="129"/>
      <c r="P18" s="129"/>
      <c r="Q18" s="129"/>
      <c r="R18" s="130"/>
      <c r="S18" s="129"/>
      <c r="T18" s="129" t="s">
        <v>198</v>
      </c>
      <c r="U18" s="129" t="s">
        <v>199</v>
      </c>
      <c r="V18" s="129"/>
      <c r="W18" s="129"/>
      <c r="X18" s="129"/>
      <c r="Y18" s="129"/>
      <c r="Z18" s="129"/>
    </row>
    <row r="19" spans="2:26" ht="15.75">
      <c r="B19" s="131" t="s">
        <v>340</v>
      </c>
      <c r="C19" s="129"/>
      <c r="D19" s="129"/>
      <c r="E19" s="129"/>
      <c r="F19" s="129"/>
      <c r="G19" s="129"/>
      <c r="H19" s="129"/>
      <c r="I19" s="129"/>
      <c r="J19" s="129"/>
      <c r="K19" s="129"/>
      <c r="L19" s="129"/>
      <c r="M19" s="129"/>
      <c r="N19" s="129"/>
      <c r="O19" s="129" t="s">
        <v>199</v>
      </c>
      <c r="P19" s="129"/>
      <c r="Q19" s="129"/>
      <c r="R19" s="130"/>
      <c r="S19" s="129"/>
      <c r="T19" s="129"/>
      <c r="U19" s="129"/>
      <c r="V19" s="129"/>
      <c r="W19" s="129"/>
      <c r="X19" s="129"/>
      <c r="Y19" s="129"/>
      <c r="Z19" s="129"/>
    </row>
    <row r="20" spans="2:26" ht="15.75">
      <c r="B20" s="131" t="s">
        <v>343</v>
      </c>
      <c r="C20" s="129"/>
      <c r="D20" s="129"/>
      <c r="E20" s="129"/>
      <c r="F20" s="129"/>
      <c r="G20" s="129"/>
      <c r="H20" s="129"/>
      <c r="I20" s="129"/>
      <c r="J20" s="129"/>
      <c r="K20" s="129"/>
      <c r="L20" s="129"/>
      <c r="M20" s="129"/>
      <c r="N20" s="129"/>
      <c r="O20" s="129"/>
      <c r="P20" s="129"/>
      <c r="Q20" s="129"/>
      <c r="R20" s="130"/>
      <c r="S20" s="129"/>
      <c r="U20" s="129" t="s">
        <v>198</v>
      </c>
      <c r="V20" s="129" t="s">
        <v>198</v>
      </c>
      <c r="W20" s="129" t="s">
        <v>198</v>
      </c>
      <c r="X20" s="129" t="s">
        <v>198</v>
      </c>
      <c r="Y20" s="129" t="s">
        <v>198</v>
      </c>
      <c r="Z20" s="129"/>
    </row>
    <row r="21" spans="2:26" ht="15.75">
      <c r="B21" s="131" t="s">
        <v>346</v>
      </c>
      <c r="C21" s="129"/>
      <c r="D21" s="129"/>
      <c r="E21" s="129"/>
      <c r="F21" s="129"/>
      <c r="G21" s="129"/>
      <c r="H21" s="129"/>
      <c r="I21" s="129"/>
      <c r="J21" s="129"/>
      <c r="K21" s="129"/>
      <c r="L21" s="129"/>
      <c r="M21" s="129"/>
      <c r="N21" s="129"/>
      <c r="O21" s="129"/>
      <c r="P21" s="129"/>
      <c r="Q21" s="129"/>
      <c r="R21" s="130"/>
      <c r="S21" s="129"/>
      <c r="T21" s="129"/>
      <c r="U21" s="129"/>
      <c r="V21" s="129"/>
      <c r="W21" s="129"/>
      <c r="X21" s="129"/>
      <c r="Y21" s="129" t="s">
        <v>198</v>
      </c>
      <c r="Z21" s="129" t="s">
        <v>198</v>
      </c>
    </row>
    <row r="22" spans="2:26" ht="15.75">
      <c r="B22" s="131" t="s">
        <v>347</v>
      </c>
      <c r="C22" s="129"/>
      <c r="D22" s="129"/>
      <c r="E22" s="129"/>
      <c r="F22" s="129"/>
      <c r="G22" s="129"/>
      <c r="H22" s="129"/>
      <c r="I22" s="129"/>
      <c r="J22" s="129"/>
      <c r="K22" s="129"/>
      <c r="L22" s="129"/>
      <c r="M22" s="129"/>
      <c r="N22" s="129"/>
      <c r="O22" s="129"/>
      <c r="P22" s="129"/>
      <c r="Q22" s="129"/>
      <c r="R22" s="130"/>
      <c r="S22" s="129"/>
      <c r="T22" s="129"/>
      <c r="U22" s="129"/>
      <c r="V22" s="129"/>
      <c r="W22" s="129"/>
      <c r="X22" s="129"/>
      <c r="Y22" s="129"/>
      <c r="Z22" s="129"/>
    </row>
    <row r="23" spans="2:26" ht="15.75">
      <c r="B23" s="131" t="s">
        <v>348</v>
      </c>
      <c r="C23" s="129"/>
      <c r="D23" s="129"/>
      <c r="E23" s="129"/>
      <c r="F23" s="129"/>
      <c r="G23" s="129"/>
      <c r="H23" s="129"/>
      <c r="I23" s="129"/>
      <c r="J23" s="129"/>
      <c r="K23" s="129"/>
      <c r="L23" s="129"/>
      <c r="M23" s="129"/>
      <c r="N23" s="129"/>
      <c r="O23" s="129"/>
      <c r="P23" s="129"/>
      <c r="Q23" s="129"/>
      <c r="R23" s="130"/>
      <c r="S23" s="129"/>
      <c r="T23" s="129"/>
      <c r="U23" s="129"/>
      <c r="V23" s="129"/>
      <c r="W23" s="129"/>
      <c r="X23" s="129"/>
      <c r="Y23" s="129"/>
      <c r="Z23" s="129"/>
    </row>
    <row r="24" spans="2:26" ht="15.75">
      <c r="B24" s="131" t="s">
        <v>354</v>
      </c>
      <c r="C24" s="129"/>
      <c r="D24" s="129"/>
      <c r="E24" s="129"/>
      <c r="F24" s="129"/>
      <c r="G24" s="129"/>
      <c r="H24" s="129"/>
      <c r="I24" s="129"/>
      <c r="J24" s="129"/>
      <c r="K24" s="129"/>
      <c r="L24" s="129"/>
      <c r="M24" s="129"/>
      <c r="N24" s="129"/>
      <c r="O24" s="129"/>
      <c r="P24" s="129"/>
      <c r="Q24" s="129"/>
      <c r="R24" s="130"/>
      <c r="S24" s="129"/>
      <c r="T24" s="129"/>
      <c r="U24" s="129"/>
      <c r="V24" s="129"/>
      <c r="W24" s="129"/>
      <c r="X24" s="129"/>
      <c r="Y24" s="129"/>
      <c r="Z24" s="129"/>
    </row>
    <row r="25" spans="2:26" ht="15.75">
      <c r="B25" s="131" t="s">
        <v>349</v>
      </c>
      <c r="C25" s="129"/>
      <c r="D25" s="129"/>
      <c r="E25" s="129"/>
      <c r="F25" s="129"/>
      <c r="G25" s="129"/>
      <c r="H25" s="129"/>
      <c r="I25" s="129"/>
      <c r="J25" s="129"/>
      <c r="K25" s="129"/>
      <c r="L25" s="129"/>
      <c r="M25" s="129"/>
      <c r="N25" s="129"/>
      <c r="O25" s="129"/>
      <c r="P25" s="129"/>
      <c r="Q25" s="129"/>
      <c r="R25" s="130"/>
      <c r="S25" s="129"/>
      <c r="T25" s="129"/>
      <c r="U25" s="129"/>
      <c r="V25" s="129"/>
      <c r="W25" s="129"/>
      <c r="X25" s="129"/>
      <c r="Y25" s="129"/>
      <c r="Z25" s="129"/>
    </row>
    <row r="26" spans="2:26" ht="15.75">
      <c r="B26" s="131" t="s">
        <v>350</v>
      </c>
      <c r="C26" s="129"/>
      <c r="D26" s="129"/>
      <c r="E26" s="129"/>
      <c r="F26" s="129"/>
      <c r="G26" s="129"/>
      <c r="H26" s="129"/>
      <c r="I26" s="129"/>
      <c r="J26" s="129"/>
      <c r="K26" s="129"/>
      <c r="L26" s="129"/>
      <c r="M26" s="129"/>
      <c r="N26" s="129"/>
      <c r="O26" s="129"/>
      <c r="P26" s="129"/>
      <c r="Q26" s="129"/>
      <c r="R26" s="130"/>
      <c r="S26" s="129"/>
      <c r="T26" s="129"/>
      <c r="U26" s="129"/>
      <c r="V26" s="129"/>
      <c r="W26" s="129"/>
      <c r="X26" s="129"/>
      <c r="Y26" s="129"/>
      <c r="Z26" s="129"/>
    </row>
    <row r="27" spans="2:26" ht="15.75">
      <c r="B27" s="131" t="s">
        <v>351</v>
      </c>
      <c r="C27" s="129"/>
      <c r="D27" s="129"/>
      <c r="E27" s="129"/>
      <c r="F27" s="129"/>
      <c r="G27" s="129"/>
      <c r="H27" s="129"/>
      <c r="I27" s="129"/>
      <c r="J27" s="129"/>
      <c r="K27" s="129"/>
      <c r="L27" s="129"/>
      <c r="M27" s="129"/>
      <c r="N27" s="130"/>
      <c r="O27" s="129"/>
      <c r="P27" s="129"/>
      <c r="Q27" s="129"/>
      <c r="R27" s="129"/>
      <c r="S27" s="129"/>
      <c r="T27" s="129"/>
      <c r="U27" s="129"/>
      <c r="V27" s="129"/>
      <c r="W27" s="129"/>
      <c r="X27" s="129"/>
      <c r="Y27" s="129"/>
      <c r="Z27" s="129"/>
    </row>
    <row r="28" spans="2:26" ht="15.75">
      <c r="B28" s="131" t="s">
        <v>352</v>
      </c>
      <c r="C28" s="129"/>
      <c r="D28" s="129"/>
      <c r="E28" s="129"/>
      <c r="F28" s="129"/>
      <c r="G28" s="129"/>
      <c r="H28" s="129"/>
      <c r="I28" s="129"/>
      <c r="J28" s="129"/>
      <c r="K28" s="129"/>
      <c r="L28" s="129"/>
      <c r="M28" s="129"/>
      <c r="N28" s="130"/>
      <c r="O28" s="129"/>
      <c r="P28" s="129"/>
      <c r="Q28" s="129"/>
      <c r="R28" s="129"/>
      <c r="S28" s="129"/>
      <c r="T28" s="129"/>
      <c r="U28" s="129"/>
      <c r="V28" s="129"/>
      <c r="W28" s="129"/>
      <c r="X28" s="129"/>
      <c r="Y28" s="129"/>
      <c r="Z28" s="129"/>
    </row>
    <row r="29" spans="2:26" ht="15.75">
      <c r="B29" s="131" t="s">
        <v>353</v>
      </c>
      <c r="C29" s="129"/>
      <c r="D29" s="129"/>
      <c r="E29" s="129"/>
      <c r="F29" s="129"/>
      <c r="G29" s="129"/>
      <c r="H29" s="129"/>
      <c r="I29" s="129"/>
      <c r="J29" s="129"/>
      <c r="K29" s="129"/>
      <c r="L29" s="129"/>
      <c r="M29" s="129"/>
      <c r="N29" s="130"/>
      <c r="O29" s="129"/>
      <c r="P29" s="129"/>
      <c r="Q29" s="129"/>
      <c r="R29" s="129"/>
      <c r="S29" s="129"/>
      <c r="T29" s="129"/>
      <c r="U29" s="129"/>
      <c r="V29" s="129"/>
      <c r="W29" s="129"/>
      <c r="X29" s="129"/>
      <c r="Y29" s="129"/>
      <c r="Z29" s="129"/>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A1:AL34"/>
  <sheetViews>
    <sheetView zoomScalePageLayoutView="0" workbookViewId="0" topLeftCell="A1">
      <selection activeCell="L12" sqref="L12"/>
    </sheetView>
  </sheetViews>
  <sheetFormatPr defaultColWidth="9.140625" defaultRowHeight="12.75"/>
  <cols>
    <col min="1" max="1" width="2.57421875" style="128" customWidth="1"/>
    <col min="2" max="2" width="31.00390625" style="128" customWidth="1"/>
    <col min="3" max="38" width="4.7109375" style="128" customWidth="1"/>
    <col min="39" max="16384" width="9.140625" style="128" customWidth="1"/>
  </cols>
  <sheetData>
    <row r="1" ht="18">
      <c r="B1" s="144" t="s">
        <v>122</v>
      </c>
    </row>
    <row r="3" spans="2:38" ht="15">
      <c r="B3" s="143"/>
      <c r="C3" s="760">
        <v>2009</v>
      </c>
      <c r="D3" s="761"/>
      <c r="E3" s="761"/>
      <c r="F3" s="761"/>
      <c r="G3" s="761"/>
      <c r="H3" s="761"/>
      <c r="I3" s="761"/>
      <c r="J3" s="761"/>
      <c r="K3" s="761"/>
      <c r="L3" s="761"/>
      <c r="M3" s="762"/>
      <c r="N3" s="762"/>
      <c r="O3" s="763">
        <v>2010</v>
      </c>
      <c r="P3" s="764"/>
      <c r="Q3" s="764"/>
      <c r="R3" s="764"/>
      <c r="S3" s="764"/>
      <c r="T3" s="764"/>
      <c r="U3" s="764"/>
      <c r="V3" s="764"/>
      <c r="W3" s="764"/>
      <c r="X3" s="764"/>
      <c r="Y3" s="765"/>
      <c r="Z3" s="765"/>
      <c r="AA3" s="766">
        <v>2011</v>
      </c>
      <c r="AB3" s="767"/>
      <c r="AC3" s="767"/>
      <c r="AD3" s="767"/>
      <c r="AE3" s="767"/>
      <c r="AF3" s="767"/>
      <c r="AG3" s="767"/>
      <c r="AH3" s="767"/>
      <c r="AI3" s="767"/>
      <c r="AJ3" s="767"/>
      <c r="AK3" s="768"/>
      <c r="AL3" s="768"/>
    </row>
    <row r="4" spans="2:38" ht="12.75">
      <c r="B4" s="142"/>
      <c r="C4" s="139">
        <v>1</v>
      </c>
      <c r="D4" s="138">
        <v>2</v>
      </c>
      <c r="E4" s="139">
        <v>3</v>
      </c>
      <c r="F4" s="138">
        <v>4</v>
      </c>
      <c r="G4" s="139">
        <v>5</v>
      </c>
      <c r="H4" s="138">
        <v>6</v>
      </c>
      <c r="I4" s="139">
        <v>7</v>
      </c>
      <c r="J4" s="138">
        <v>8</v>
      </c>
      <c r="K4" s="139">
        <v>9</v>
      </c>
      <c r="L4" s="138">
        <v>10</v>
      </c>
      <c r="M4" s="139">
        <v>11</v>
      </c>
      <c r="N4" s="138">
        <v>12</v>
      </c>
      <c r="O4" s="139">
        <v>1</v>
      </c>
      <c r="P4" s="138">
        <v>2</v>
      </c>
      <c r="Q4" s="139">
        <v>3</v>
      </c>
      <c r="R4" s="138">
        <v>4</v>
      </c>
      <c r="S4" s="139">
        <v>5</v>
      </c>
      <c r="T4" s="138">
        <v>6</v>
      </c>
      <c r="U4" s="139">
        <v>7</v>
      </c>
      <c r="V4" s="138">
        <v>8</v>
      </c>
      <c r="W4" s="139">
        <v>9</v>
      </c>
      <c r="X4" s="138">
        <v>10</v>
      </c>
      <c r="Y4" s="139">
        <v>11</v>
      </c>
      <c r="Z4" s="138">
        <v>12</v>
      </c>
      <c r="AA4" s="139">
        <v>1</v>
      </c>
      <c r="AB4" s="138">
        <v>2</v>
      </c>
      <c r="AC4" s="139">
        <v>3</v>
      </c>
      <c r="AD4" s="138">
        <v>4</v>
      </c>
      <c r="AE4" s="139">
        <v>5</v>
      </c>
      <c r="AF4" s="138">
        <v>6</v>
      </c>
      <c r="AG4" s="139">
        <v>7</v>
      </c>
      <c r="AH4" s="138">
        <v>8</v>
      </c>
      <c r="AI4" s="139">
        <v>9</v>
      </c>
      <c r="AJ4" s="138">
        <v>10</v>
      </c>
      <c r="AK4" s="139">
        <v>11</v>
      </c>
      <c r="AL4" s="138">
        <v>12</v>
      </c>
    </row>
    <row r="5" spans="2:38" ht="15.75">
      <c r="B5" s="131" t="s">
        <v>521</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row>
    <row r="6" spans="2:38" ht="15.75">
      <c r="B6" s="131" t="s">
        <v>580</v>
      </c>
      <c r="C6" s="129"/>
      <c r="D6" s="129"/>
      <c r="F6" s="129"/>
      <c r="G6" s="129" t="s">
        <v>581</v>
      </c>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row>
    <row r="7" spans="2:38" ht="15.75">
      <c r="B7" s="131" t="s">
        <v>334</v>
      </c>
      <c r="C7" s="129"/>
      <c r="D7" s="129"/>
      <c r="E7" s="129" t="s">
        <v>198</v>
      </c>
      <c r="F7" s="129" t="s">
        <v>198</v>
      </c>
      <c r="G7" s="129" t="s">
        <v>198</v>
      </c>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row>
    <row r="8" spans="2:38" ht="15.75">
      <c r="B8" s="131" t="s">
        <v>735</v>
      </c>
      <c r="C8" s="129"/>
      <c r="D8" s="129"/>
      <c r="E8" s="129"/>
      <c r="G8" s="129" t="s">
        <v>198</v>
      </c>
      <c r="H8" s="129" t="s">
        <v>198</v>
      </c>
      <c r="I8" s="129" t="s">
        <v>198</v>
      </c>
      <c r="J8" s="129" t="s">
        <v>198</v>
      </c>
      <c r="K8" s="129" t="s">
        <v>198</v>
      </c>
      <c r="L8" s="129" t="s">
        <v>198</v>
      </c>
      <c r="M8" s="129" t="s">
        <v>198</v>
      </c>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row>
    <row r="9" spans="1:38" ht="15.75">
      <c r="A9" s="168"/>
      <c r="B9" s="131" t="s">
        <v>343</v>
      </c>
      <c r="C9" s="129"/>
      <c r="D9" s="129"/>
      <c r="E9" s="129"/>
      <c r="F9" s="130"/>
      <c r="G9" s="129"/>
      <c r="I9" s="129"/>
      <c r="J9" s="129"/>
      <c r="K9" s="129" t="s">
        <v>198</v>
      </c>
      <c r="L9" s="129" t="s">
        <v>198</v>
      </c>
      <c r="M9" s="129" t="s">
        <v>198</v>
      </c>
      <c r="N9" s="129"/>
      <c r="O9" s="129"/>
      <c r="P9" s="129"/>
      <c r="Q9" s="129"/>
      <c r="R9" s="130"/>
      <c r="S9" s="129"/>
      <c r="U9" s="129"/>
      <c r="V9" s="129"/>
      <c r="W9" s="129"/>
      <c r="X9" s="129"/>
      <c r="Y9" s="129"/>
      <c r="Z9" s="129"/>
      <c r="AA9" s="129"/>
      <c r="AB9" s="129"/>
      <c r="AC9" s="129"/>
      <c r="AD9" s="130"/>
      <c r="AE9" s="129"/>
      <c r="AG9" s="129"/>
      <c r="AH9" s="129"/>
      <c r="AI9" s="129"/>
      <c r="AJ9" s="129"/>
      <c r="AK9" s="129"/>
      <c r="AL9" s="129"/>
    </row>
    <row r="10" spans="1:38" ht="15.75">
      <c r="A10" s="168"/>
      <c r="B10" s="131" t="s">
        <v>346</v>
      </c>
      <c r="C10" s="129"/>
      <c r="D10" s="129"/>
      <c r="E10" s="129"/>
      <c r="F10" s="130"/>
      <c r="G10" s="129"/>
      <c r="H10" s="129"/>
      <c r="I10" s="129"/>
      <c r="J10" s="129"/>
      <c r="K10" s="129"/>
      <c r="L10" s="129"/>
      <c r="M10" s="129" t="s">
        <v>198</v>
      </c>
      <c r="N10" s="129" t="s">
        <v>198</v>
      </c>
      <c r="O10" s="129" t="s">
        <v>198</v>
      </c>
      <c r="P10" s="129"/>
      <c r="Q10" s="129"/>
      <c r="R10" s="130"/>
      <c r="S10" s="129"/>
      <c r="T10" s="129"/>
      <c r="U10" s="129"/>
      <c r="V10" s="129"/>
      <c r="W10" s="129"/>
      <c r="X10" s="129"/>
      <c r="Y10" s="129"/>
      <c r="Z10" s="129"/>
      <c r="AA10" s="129"/>
      <c r="AB10" s="129"/>
      <c r="AC10" s="129"/>
      <c r="AD10" s="130"/>
      <c r="AE10" s="129"/>
      <c r="AF10" s="129"/>
      <c r="AG10" s="129"/>
      <c r="AH10" s="129"/>
      <c r="AI10" s="129"/>
      <c r="AJ10" s="129"/>
      <c r="AK10" s="129"/>
      <c r="AL10" s="129"/>
    </row>
    <row r="11" spans="1:38" ht="15.75">
      <c r="A11" s="168"/>
      <c r="B11" s="131" t="s">
        <v>347</v>
      </c>
      <c r="C11" s="129"/>
      <c r="D11" s="129"/>
      <c r="E11" s="129"/>
      <c r="F11" s="130"/>
      <c r="G11" s="129"/>
      <c r="H11" s="129"/>
      <c r="I11" s="129"/>
      <c r="J11" s="129"/>
      <c r="K11" s="129"/>
      <c r="L11" s="129"/>
      <c r="M11" s="129"/>
      <c r="N11" s="129"/>
      <c r="O11" s="129" t="s">
        <v>198</v>
      </c>
      <c r="P11" s="129"/>
      <c r="Q11" s="129"/>
      <c r="R11" s="130"/>
      <c r="S11" s="129"/>
      <c r="T11" s="129"/>
      <c r="U11" s="129"/>
      <c r="V11" s="129"/>
      <c r="W11" s="129"/>
      <c r="X11" s="129"/>
      <c r="Y11" s="129"/>
      <c r="Z11" s="129"/>
      <c r="AA11" s="129"/>
      <c r="AB11" s="129"/>
      <c r="AC11" s="129"/>
      <c r="AD11" s="130"/>
      <c r="AE11" s="129"/>
      <c r="AF11" s="129"/>
      <c r="AG11" s="129"/>
      <c r="AH11" s="129"/>
      <c r="AI11" s="129"/>
      <c r="AJ11" s="129"/>
      <c r="AK11" s="129"/>
      <c r="AL11" s="129"/>
    </row>
    <row r="12" spans="1:38" ht="15.75">
      <c r="A12" s="168"/>
      <c r="B12" s="131" t="s">
        <v>348</v>
      </c>
      <c r="C12" s="129"/>
      <c r="D12" s="129"/>
      <c r="E12" s="129"/>
      <c r="F12" s="130"/>
      <c r="G12" s="129"/>
      <c r="H12" s="129"/>
      <c r="I12" s="129"/>
      <c r="J12" s="129"/>
      <c r="K12" s="129"/>
      <c r="L12" s="129"/>
      <c r="M12" s="129"/>
      <c r="N12" s="129"/>
      <c r="O12" s="129" t="s">
        <v>198</v>
      </c>
      <c r="P12" s="129" t="s">
        <v>198</v>
      </c>
      <c r="Q12" s="129" t="s">
        <v>198</v>
      </c>
      <c r="R12" s="130"/>
      <c r="S12" s="129"/>
      <c r="T12" s="129"/>
      <c r="U12" s="129"/>
      <c r="V12" s="129"/>
      <c r="W12" s="129"/>
      <c r="X12" s="129"/>
      <c r="Y12" s="129"/>
      <c r="Z12" s="129"/>
      <c r="AA12" s="129"/>
      <c r="AB12" s="129"/>
      <c r="AC12" s="129"/>
      <c r="AD12" s="130"/>
      <c r="AE12" s="129"/>
      <c r="AF12" s="129"/>
      <c r="AG12" s="129"/>
      <c r="AH12" s="129"/>
      <c r="AI12" s="129"/>
      <c r="AJ12" s="129"/>
      <c r="AK12" s="129"/>
      <c r="AL12" s="129"/>
    </row>
    <row r="13" spans="1:38" ht="15.75">
      <c r="A13" s="168"/>
      <c r="B13" s="131" t="s">
        <v>354</v>
      </c>
      <c r="C13" s="129"/>
      <c r="D13" s="129"/>
      <c r="E13" s="129"/>
      <c r="F13" s="130"/>
      <c r="G13" s="129"/>
      <c r="H13" s="129"/>
      <c r="I13" s="129"/>
      <c r="J13" s="129"/>
      <c r="K13" s="129"/>
      <c r="L13" s="129"/>
      <c r="M13" s="129"/>
      <c r="N13" s="129"/>
      <c r="O13" s="129"/>
      <c r="P13" s="129"/>
      <c r="Q13" s="129"/>
      <c r="R13" s="130"/>
      <c r="S13" s="129"/>
      <c r="T13" s="129"/>
      <c r="U13" s="129"/>
      <c r="V13" s="129"/>
      <c r="W13" s="129"/>
      <c r="X13" s="129"/>
      <c r="Y13" s="129"/>
      <c r="Z13" s="129"/>
      <c r="AA13" s="129"/>
      <c r="AB13" s="129"/>
      <c r="AC13" s="129"/>
      <c r="AD13" s="130"/>
      <c r="AE13" s="129"/>
      <c r="AF13" s="129"/>
      <c r="AG13" s="129"/>
      <c r="AH13" s="129"/>
      <c r="AI13" s="129"/>
      <c r="AJ13" s="129"/>
      <c r="AK13" s="129"/>
      <c r="AL13" s="129"/>
    </row>
    <row r="14" spans="1:38" ht="15.75">
      <c r="A14" s="168"/>
      <c r="B14" s="131" t="s">
        <v>349</v>
      </c>
      <c r="C14" s="129"/>
      <c r="D14" s="129"/>
      <c r="E14" s="129"/>
      <c r="F14" s="130"/>
      <c r="G14" s="129"/>
      <c r="H14" s="129"/>
      <c r="I14" s="129"/>
      <c r="J14" s="129"/>
      <c r="K14" s="129"/>
      <c r="L14" s="129"/>
      <c r="M14" s="129"/>
      <c r="N14" s="129"/>
      <c r="O14" s="129"/>
      <c r="P14" s="129"/>
      <c r="Q14" s="129"/>
      <c r="R14" s="130"/>
      <c r="S14" s="129"/>
      <c r="T14" s="129"/>
      <c r="U14" s="129"/>
      <c r="V14" s="129"/>
      <c r="W14" s="129"/>
      <c r="X14" s="129"/>
      <c r="Y14" s="129"/>
      <c r="Z14" s="129"/>
      <c r="AA14" s="129"/>
      <c r="AB14" s="129"/>
      <c r="AC14" s="129"/>
      <c r="AD14" s="130"/>
      <c r="AE14" s="129"/>
      <c r="AF14" s="129"/>
      <c r="AG14" s="129"/>
      <c r="AH14" s="129"/>
      <c r="AI14" s="129"/>
      <c r="AJ14" s="129"/>
      <c r="AK14" s="129"/>
      <c r="AL14" s="129"/>
    </row>
    <row r="15" spans="1:38" ht="15.75">
      <c r="A15" s="168"/>
      <c r="B15" s="131" t="s">
        <v>350</v>
      </c>
      <c r="C15" s="129"/>
      <c r="D15" s="129"/>
      <c r="E15" s="129"/>
      <c r="F15" s="130"/>
      <c r="G15" s="129"/>
      <c r="H15" s="129"/>
      <c r="I15" s="129"/>
      <c r="J15" s="129"/>
      <c r="K15" s="129"/>
      <c r="L15" s="129"/>
      <c r="M15" s="129"/>
      <c r="N15" s="129"/>
      <c r="O15" s="129"/>
      <c r="P15" s="129"/>
      <c r="Q15" s="129"/>
      <c r="R15" s="130"/>
      <c r="S15" s="129"/>
      <c r="T15" s="129"/>
      <c r="U15" s="129"/>
      <c r="V15" s="129"/>
      <c r="W15" s="129"/>
      <c r="X15" s="129"/>
      <c r="Y15" s="129"/>
      <c r="Z15" s="129"/>
      <c r="AA15" s="129"/>
      <c r="AB15" s="129"/>
      <c r="AC15" s="129"/>
      <c r="AD15" s="130"/>
      <c r="AE15" s="129"/>
      <c r="AF15" s="129"/>
      <c r="AG15" s="129"/>
      <c r="AH15" s="129"/>
      <c r="AI15" s="129"/>
      <c r="AJ15" s="129"/>
      <c r="AK15" s="129"/>
      <c r="AL15" s="129"/>
    </row>
    <row r="16" spans="1:38" ht="15.75">
      <c r="A16" s="168"/>
      <c r="B16" s="131" t="s">
        <v>351</v>
      </c>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row>
    <row r="17" spans="1:38" ht="15.75">
      <c r="A17" s="168"/>
      <c r="B17" s="131" t="s">
        <v>352</v>
      </c>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row>
    <row r="18" spans="1:38" ht="15.75">
      <c r="A18" s="168"/>
      <c r="B18" s="131" t="s">
        <v>353</v>
      </c>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row>
    <row r="19" spans="2:38" ht="15.75">
      <c r="B19" s="131"/>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row>
    <row r="20" spans="2:38" ht="25.5">
      <c r="B20" s="167" t="s">
        <v>624</v>
      </c>
      <c r="C20" s="129"/>
      <c r="D20" s="129"/>
      <c r="E20" s="129"/>
      <c r="F20" s="129"/>
      <c r="G20" s="129"/>
      <c r="H20" s="129"/>
      <c r="I20" s="129" t="s">
        <v>198</v>
      </c>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row>
    <row r="21" spans="2:38" ht="15.75">
      <c r="B21" s="131" t="s">
        <v>625</v>
      </c>
      <c r="C21" s="129"/>
      <c r="D21" s="129"/>
      <c r="E21" s="129"/>
      <c r="F21" s="129"/>
      <c r="G21" s="129"/>
      <c r="H21" s="129"/>
      <c r="I21" s="129"/>
      <c r="J21" s="129" t="s">
        <v>198</v>
      </c>
      <c r="K21" s="129" t="s">
        <v>198</v>
      </c>
      <c r="L21" s="129" t="s">
        <v>198</v>
      </c>
      <c r="M21" s="129" t="s">
        <v>198</v>
      </c>
      <c r="N21" s="129" t="s">
        <v>198</v>
      </c>
      <c r="O21" s="129" t="s">
        <v>198</v>
      </c>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row>
    <row r="22" spans="2:38" ht="15.75">
      <c r="B22" s="131" t="s">
        <v>626</v>
      </c>
      <c r="C22" s="129"/>
      <c r="D22" s="129"/>
      <c r="E22" s="129"/>
      <c r="F22" s="129"/>
      <c r="G22" s="129"/>
      <c r="H22" s="129"/>
      <c r="I22" s="129"/>
      <c r="J22" s="129"/>
      <c r="K22" s="129"/>
      <c r="L22" s="129"/>
      <c r="M22" s="129"/>
      <c r="N22" s="129"/>
      <c r="O22" s="129" t="s">
        <v>198</v>
      </c>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row>
    <row r="23" spans="2:38" ht="15.75">
      <c r="B23" s="131" t="s">
        <v>627</v>
      </c>
      <c r="C23" s="129"/>
      <c r="D23" s="129"/>
      <c r="E23" s="129"/>
      <c r="F23" s="129"/>
      <c r="G23" s="129"/>
      <c r="H23" s="129"/>
      <c r="I23" s="129"/>
      <c r="J23" s="129"/>
      <c r="K23" s="129"/>
      <c r="L23" s="129"/>
      <c r="M23" s="129"/>
      <c r="N23" s="129"/>
      <c r="O23" s="129"/>
      <c r="P23" s="129" t="s">
        <v>198</v>
      </c>
      <c r="Q23" s="129" t="s">
        <v>198</v>
      </c>
      <c r="R23" s="129"/>
      <c r="S23" s="129"/>
      <c r="T23" s="129"/>
      <c r="U23" s="129"/>
      <c r="V23" s="129"/>
      <c r="W23" s="129"/>
      <c r="X23" s="129"/>
      <c r="Y23" s="129"/>
      <c r="Z23" s="129"/>
      <c r="AA23" s="129"/>
      <c r="AB23" s="129"/>
      <c r="AC23" s="129"/>
      <c r="AD23" s="129"/>
      <c r="AE23" s="129"/>
      <c r="AF23" s="129"/>
      <c r="AG23" s="129"/>
      <c r="AH23" s="129"/>
      <c r="AI23" s="129"/>
      <c r="AJ23" s="129"/>
      <c r="AK23" s="129"/>
      <c r="AL23" s="129"/>
    </row>
    <row r="24" spans="2:38" ht="15.75">
      <c r="B24" s="131" t="s">
        <v>628</v>
      </c>
      <c r="C24" s="129"/>
      <c r="D24" s="129"/>
      <c r="E24" s="129"/>
      <c r="F24" s="129"/>
      <c r="G24" s="129"/>
      <c r="H24" s="129"/>
      <c r="I24" s="129"/>
      <c r="J24" s="129"/>
      <c r="K24" s="129"/>
      <c r="L24" s="129"/>
      <c r="M24" s="129"/>
      <c r="N24" s="129"/>
      <c r="O24" s="129"/>
      <c r="P24" s="129"/>
      <c r="Q24" s="129" t="s">
        <v>198</v>
      </c>
      <c r="R24" s="129" t="s">
        <v>198</v>
      </c>
      <c r="S24" s="129" t="s">
        <v>198</v>
      </c>
      <c r="T24" s="129"/>
      <c r="U24" s="129"/>
      <c r="V24" s="129"/>
      <c r="W24" s="129"/>
      <c r="X24" s="129"/>
      <c r="Y24" s="129"/>
      <c r="Z24" s="129"/>
      <c r="AA24" s="129"/>
      <c r="AB24" s="129"/>
      <c r="AC24" s="129"/>
      <c r="AD24" s="129"/>
      <c r="AE24" s="129"/>
      <c r="AF24" s="129"/>
      <c r="AG24" s="129"/>
      <c r="AH24" s="129"/>
      <c r="AI24" s="129"/>
      <c r="AJ24" s="129"/>
      <c r="AK24" s="129"/>
      <c r="AL24" s="129"/>
    </row>
    <row r="25" spans="2:38" ht="15.75">
      <c r="B25" s="131" t="s">
        <v>629</v>
      </c>
      <c r="C25" s="129"/>
      <c r="D25" s="129"/>
      <c r="E25" s="129"/>
      <c r="F25" s="129"/>
      <c r="G25" s="129"/>
      <c r="H25" s="129"/>
      <c r="I25" s="129"/>
      <c r="J25" s="129"/>
      <c r="K25" s="129"/>
      <c r="L25" s="129"/>
      <c r="M25" s="129"/>
      <c r="N25" s="129"/>
      <c r="O25" s="129"/>
      <c r="P25" s="129"/>
      <c r="Q25" s="129"/>
      <c r="R25" s="129"/>
      <c r="S25" s="129"/>
      <c r="T25" s="129" t="s">
        <v>198</v>
      </c>
      <c r="U25" s="129"/>
      <c r="V25" s="129"/>
      <c r="W25" s="129"/>
      <c r="X25" s="129"/>
      <c r="Y25" s="129"/>
      <c r="Z25" s="129"/>
      <c r="AA25" s="129"/>
      <c r="AB25" s="129"/>
      <c r="AC25" s="129"/>
      <c r="AD25" s="129"/>
      <c r="AE25" s="129"/>
      <c r="AF25" s="129"/>
      <c r="AG25" s="129"/>
      <c r="AH25" s="129"/>
      <c r="AI25" s="129"/>
      <c r="AJ25" s="129"/>
      <c r="AK25" s="129"/>
      <c r="AL25" s="129"/>
    </row>
    <row r="26" spans="2:38" ht="15.75">
      <c r="B26" s="131" t="s">
        <v>630</v>
      </c>
      <c r="C26" s="129"/>
      <c r="D26" s="129"/>
      <c r="E26" s="129"/>
      <c r="F26" s="129"/>
      <c r="G26" s="129"/>
      <c r="H26" s="129"/>
      <c r="I26" s="129"/>
      <c r="J26" s="129"/>
      <c r="K26" s="129"/>
      <c r="L26" s="129"/>
      <c r="M26" s="129"/>
      <c r="N26" s="129"/>
      <c r="O26" s="129"/>
      <c r="P26" s="129"/>
      <c r="Q26" s="129"/>
      <c r="R26" s="129"/>
      <c r="S26" s="129"/>
      <c r="T26" s="129" t="s">
        <v>198</v>
      </c>
      <c r="U26" s="129" t="s">
        <v>198</v>
      </c>
      <c r="V26" s="129"/>
      <c r="W26" s="129"/>
      <c r="X26" s="129"/>
      <c r="Y26" s="129"/>
      <c r="Z26" s="129"/>
      <c r="AA26" s="129"/>
      <c r="AB26" s="129"/>
      <c r="AC26" s="129"/>
      <c r="AD26" s="129"/>
      <c r="AE26" s="129"/>
      <c r="AF26" s="129"/>
      <c r="AG26" s="129"/>
      <c r="AH26" s="129"/>
      <c r="AI26" s="129"/>
      <c r="AJ26" s="129"/>
      <c r="AK26" s="129"/>
      <c r="AL26" s="129"/>
    </row>
    <row r="27" spans="2:38" ht="15.75">
      <c r="B27" s="131" t="s">
        <v>631</v>
      </c>
      <c r="C27" s="129"/>
      <c r="D27" s="129"/>
      <c r="E27" s="129"/>
      <c r="F27" s="129"/>
      <c r="G27" s="129"/>
      <c r="H27" s="129"/>
      <c r="I27" s="129"/>
      <c r="J27" s="129"/>
      <c r="K27" s="129"/>
      <c r="L27" s="129"/>
      <c r="M27" s="129"/>
      <c r="N27" s="129"/>
      <c r="O27" s="129"/>
      <c r="P27" s="129"/>
      <c r="Q27" s="129"/>
      <c r="R27" s="129"/>
      <c r="S27" s="129"/>
      <c r="T27" s="129"/>
      <c r="U27" s="129"/>
      <c r="V27" s="129" t="s">
        <v>198</v>
      </c>
      <c r="W27" s="129"/>
      <c r="X27" s="129"/>
      <c r="Y27" s="129"/>
      <c r="Z27" s="129"/>
      <c r="AA27" s="129"/>
      <c r="AB27" s="129"/>
      <c r="AC27" s="129"/>
      <c r="AD27" s="129"/>
      <c r="AE27" s="129"/>
      <c r="AF27" s="129"/>
      <c r="AG27" s="129"/>
      <c r="AH27" s="129"/>
      <c r="AI27" s="129"/>
      <c r="AJ27" s="129"/>
      <c r="AK27" s="129"/>
      <c r="AL27" s="129"/>
    </row>
    <row r="28" spans="2:38" ht="15.75">
      <c r="B28" s="131" t="s">
        <v>632</v>
      </c>
      <c r="C28" s="129"/>
      <c r="D28" s="129"/>
      <c r="E28" s="129"/>
      <c r="F28" s="129"/>
      <c r="G28" s="129"/>
      <c r="H28" s="129"/>
      <c r="I28" s="129"/>
      <c r="J28" s="129"/>
      <c r="K28" s="129"/>
      <c r="L28" s="129"/>
      <c r="M28" s="129"/>
      <c r="N28" s="129"/>
      <c r="O28" s="129"/>
      <c r="P28" s="129"/>
      <c r="Q28" s="129"/>
      <c r="R28" s="129"/>
      <c r="S28" s="129"/>
      <c r="T28" s="129"/>
      <c r="U28" s="129"/>
      <c r="V28" s="129" t="s">
        <v>198</v>
      </c>
      <c r="W28" s="129" t="s">
        <v>198</v>
      </c>
      <c r="X28" s="129"/>
      <c r="Y28" s="129"/>
      <c r="Z28" s="129"/>
      <c r="AA28" s="129"/>
      <c r="AB28" s="129"/>
      <c r="AC28" s="129"/>
      <c r="AD28" s="129"/>
      <c r="AE28" s="129"/>
      <c r="AF28" s="129"/>
      <c r="AG28" s="129"/>
      <c r="AH28" s="129"/>
      <c r="AI28" s="129"/>
      <c r="AJ28" s="129"/>
      <c r="AK28" s="129"/>
      <c r="AL28" s="129"/>
    </row>
    <row r="29" spans="2:38" ht="15.75">
      <c r="B29" s="131" t="s">
        <v>633</v>
      </c>
      <c r="C29" s="129"/>
      <c r="D29" s="129"/>
      <c r="E29" s="129"/>
      <c r="F29" s="129"/>
      <c r="G29" s="129"/>
      <c r="H29" s="129"/>
      <c r="I29" s="129"/>
      <c r="J29" s="129"/>
      <c r="K29" s="129"/>
      <c r="L29" s="129"/>
      <c r="M29" s="129"/>
      <c r="N29" s="129"/>
      <c r="O29" s="129"/>
      <c r="P29" s="129"/>
      <c r="Q29" s="129"/>
      <c r="R29" s="129"/>
      <c r="S29" s="129"/>
      <c r="T29" s="129"/>
      <c r="U29" s="129"/>
      <c r="V29" s="129"/>
      <c r="W29" s="129"/>
      <c r="X29" s="129" t="s">
        <v>198</v>
      </c>
      <c r="Y29" s="129"/>
      <c r="Z29" s="129"/>
      <c r="AA29" s="129"/>
      <c r="AB29" s="129"/>
      <c r="AC29" s="129"/>
      <c r="AD29" s="129"/>
      <c r="AE29" s="129"/>
      <c r="AF29" s="129"/>
      <c r="AG29" s="129"/>
      <c r="AH29" s="129"/>
      <c r="AI29" s="129"/>
      <c r="AJ29" s="129"/>
      <c r="AK29" s="129"/>
      <c r="AL29" s="129"/>
    </row>
    <row r="30" spans="2:38" ht="15.75">
      <c r="B30" s="131" t="s">
        <v>634</v>
      </c>
      <c r="C30" s="129"/>
      <c r="D30" s="129"/>
      <c r="E30" s="129"/>
      <c r="F30" s="129"/>
      <c r="G30" s="129"/>
      <c r="H30" s="129"/>
      <c r="I30" s="129"/>
      <c r="J30" s="129"/>
      <c r="K30" s="129"/>
      <c r="L30" s="129"/>
      <c r="M30" s="129"/>
      <c r="N30" s="129"/>
      <c r="O30" s="129"/>
      <c r="P30" s="129"/>
      <c r="Q30" s="129"/>
      <c r="R30" s="129"/>
      <c r="S30" s="129"/>
      <c r="T30" s="129"/>
      <c r="U30" s="129"/>
      <c r="V30" s="129"/>
      <c r="W30" s="129"/>
      <c r="X30" s="129" t="s">
        <v>198</v>
      </c>
      <c r="Y30" s="129" t="s">
        <v>198</v>
      </c>
      <c r="Z30" s="129"/>
      <c r="AA30" s="129"/>
      <c r="AB30" s="129"/>
      <c r="AC30" s="129"/>
      <c r="AD30" s="129"/>
      <c r="AE30" s="129"/>
      <c r="AF30" s="129"/>
      <c r="AG30" s="129"/>
      <c r="AH30" s="129"/>
      <c r="AI30" s="129"/>
      <c r="AJ30" s="129"/>
      <c r="AK30" s="129"/>
      <c r="AL30" s="129"/>
    </row>
    <row r="31" spans="2:38" ht="15.75">
      <c r="B31" s="131" t="s">
        <v>350</v>
      </c>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t="s">
        <v>198</v>
      </c>
      <c r="AA31" s="129"/>
      <c r="AB31" s="129"/>
      <c r="AC31" s="129"/>
      <c r="AD31" s="129"/>
      <c r="AE31" s="129"/>
      <c r="AF31" s="129"/>
      <c r="AG31" s="129"/>
      <c r="AH31" s="129"/>
      <c r="AI31" s="129"/>
      <c r="AJ31" s="129"/>
      <c r="AK31" s="129"/>
      <c r="AL31" s="129"/>
    </row>
    <row r="32" spans="2:38" ht="15.75">
      <c r="B32" s="131" t="s">
        <v>635</v>
      </c>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t="s">
        <v>198</v>
      </c>
      <c r="AA32" s="129" t="s">
        <v>198</v>
      </c>
      <c r="AB32" s="129"/>
      <c r="AC32" s="129"/>
      <c r="AD32" s="129"/>
      <c r="AE32" s="129"/>
      <c r="AF32" s="129"/>
      <c r="AG32" s="129"/>
      <c r="AH32" s="129"/>
      <c r="AI32" s="129"/>
      <c r="AJ32" s="129"/>
      <c r="AK32" s="129"/>
      <c r="AL32" s="129"/>
    </row>
    <row r="33" spans="2:38" ht="15.75">
      <c r="B33" s="131" t="s">
        <v>636</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t="s">
        <v>198</v>
      </c>
      <c r="AC33" s="129" t="s">
        <v>198</v>
      </c>
      <c r="AD33" s="129"/>
      <c r="AE33" s="129"/>
      <c r="AF33" s="129"/>
      <c r="AG33" s="129"/>
      <c r="AH33" s="129"/>
      <c r="AI33" s="129"/>
      <c r="AJ33" s="129"/>
      <c r="AK33" s="129"/>
      <c r="AL33" s="129"/>
    </row>
    <row r="34" spans="2:38" ht="15.75">
      <c r="B34" s="131" t="s">
        <v>637</v>
      </c>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t="s">
        <v>198</v>
      </c>
      <c r="AD34" s="129" t="s">
        <v>198</v>
      </c>
      <c r="AE34" s="129" t="s">
        <v>198</v>
      </c>
      <c r="AF34" s="129"/>
      <c r="AG34" s="129"/>
      <c r="AH34" s="129"/>
      <c r="AI34" s="129"/>
      <c r="AJ34" s="129"/>
      <c r="AK34" s="129"/>
      <c r="AL34" s="129"/>
    </row>
  </sheetData>
  <sheetProtection/>
  <mergeCells count="3">
    <mergeCell ref="C3:N3"/>
    <mergeCell ref="O3:Z3"/>
    <mergeCell ref="AA3:AL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E59"/>
  <sheetViews>
    <sheetView zoomScale="80" zoomScaleNormal="80" zoomScalePageLayoutView="0" workbookViewId="0" topLeftCell="A1">
      <selection activeCell="F22" sqref="F22"/>
    </sheetView>
  </sheetViews>
  <sheetFormatPr defaultColWidth="9.140625" defaultRowHeight="12.75"/>
  <cols>
    <col min="1" max="1" width="9.140625" style="6" customWidth="1"/>
    <col min="2" max="2" width="75.140625" style="0" customWidth="1"/>
  </cols>
  <sheetData>
    <row r="1" spans="1:2" ht="20.25">
      <c r="A1" s="5"/>
      <c r="B1" s="35" t="s">
        <v>259</v>
      </c>
    </row>
    <row r="2" spans="1:2" ht="15.75">
      <c r="A2" s="5"/>
      <c r="B2" s="3"/>
    </row>
    <row r="3" spans="1:2" ht="15.75">
      <c r="A3" s="5"/>
      <c r="B3" s="4"/>
    </row>
    <row r="4" spans="1:2" ht="18.75" customHeight="1">
      <c r="A4" s="5"/>
      <c r="B4" s="8" t="s">
        <v>72</v>
      </c>
    </row>
    <row r="5" spans="1:2" ht="15.75">
      <c r="A5" s="5"/>
      <c r="B5" s="8"/>
    </row>
    <row r="7" spans="1:2" ht="15.75">
      <c r="A7" s="8">
        <v>1</v>
      </c>
      <c r="B7" s="8" t="s">
        <v>258</v>
      </c>
    </row>
    <row r="8" spans="1:2" ht="15.75">
      <c r="A8" s="8"/>
      <c r="B8" s="98" t="s">
        <v>1295</v>
      </c>
    </row>
    <row r="9" ht="15">
      <c r="B9" s="98"/>
    </row>
    <row r="11" spans="1:2" ht="15.75">
      <c r="A11" s="8">
        <v>2</v>
      </c>
      <c r="B11" s="8" t="s">
        <v>98</v>
      </c>
    </row>
    <row r="12" ht="15.75">
      <c r="A12" s="8"/>
    </row>
    <row r="13" spans="1:2" ht="15.75">
      <c r="A13" s="8"/>
      <c r="B13" s="98"/>
    </row>
    <row r="14" ht="15">
      <c r="B14" s="98"/>
    </row>
    <row r="15" ht="15">
      <c r="B15" s="98" t="s">
        <v>1296</v>
      </c>
    </row>
    <row r="16" ht="15">
      <c r="B16" s="98" t="s">
        <v>1251</v>
      </c>
    </row>
    <row r="17" spans="4:5" ht="12.75">
      <c r="D17" s="23"/>
      <c r="E17" s="23"/>
    </row>
    <row r="19" spans="1:2" ht="15.75">
      <c r="A19" s="8"/>
      <c r="B19" s="8" t="s">
        <v>1108</v>
      </c>
    </row>
    <row r="20" spans="1:2" ht="15.75">
      <c r="A20" s="8"/>
      <c r="B20" s="8" t="s">
        <v>84</v>
      </c>
    </row>
    <row r="21" spans="1:2" ht="15.75">
      <c r="A21" s="7"/>
      <c r="B21" s="8" t="s">
        <v>357</v>
      </c>
    </row>
    <row r="22" spans="1:2" ht="15.75">
      <c r="A22" s="7"/>
      <c r="B22" s="8" t="s">
        <v>1071</v>
      </c>
    </row>
    <row r="23" spans="1:2" ht="15.75">
      <c r="A23" s="7"/>
      <c r="B23" s="8" t="s">
        <v>1109</v>
      </c>
    </row>
    <row r="24" spans="2:5" ht="15.75">
      <c r="B24" s="8" t="s">
        <v>1099</v>
      </c>
      <c r="E24" s="23"/>
    </row>
    <row r="25" ht="15.75">
      <c r="B25" s="8" t="s">
        <v>1100</v>
      </c>
    </row>
    <row r="26" spans="1:2" ht="15.75">
      <c r="A26" s="7"/>
      <c r="B26" s="8" t="s">
        <v>1101</v>
      </c>
    </row>
    <row r="27" spans="2:3" ht="15.75">
      <c r="B27" s="8" t="s">
        <v>1102</v>
      </c>
      <c r="C27" s="330"/>
    </row>
    <row r="28" ht="15.75">
      <c r="B28" s="8" t="s">
        <v>1103</v>
      </c>
    </row>
    <row r="29" ht="15.75">
      <c r="B29" s="8" t="s">
        <v>1104</v>
      </c>
    </row>
    <row r="30" ht="15.75">
      <c r="B30" s="8" t="s">
        <v>1107</v>
      </c>
    </row>
    <row r="33" ht="15.75">
      <c r="B33" s="76" t="s">
        <v>225</v>
      </c>
    </row>
    <row r="35" ht="12.75">
      <c r="B35" s="26" t="s">
        <v>226</v>
      </c>
    </row>
    <row r="36" ht="12.75">
      <c r="B36" s="26" t="s">
        <v>415</v>
      </c>
    </row>
    <row r="37" ht="12.75">
      <c r="B37" s="26" t="s">
        <v>227</v>
      </c>
    </row>
    <row r="38" ht="12.75">
      <c r="B38" s="26" t="s">
        <v>228</v>
      </c>
    </row>
    <row r="39" ht="12.75">
      <c r="B39" s="26" t="s">
        <v>229</v>
      </c>
    </row>
    <row r="40" ht="12.75">
      <c r="B40" s="77"/>
    </row>
    <row r="41" ht="15.75">
      <c r="B41" s="69" t="s">
        <v>944</v>
      </c>
    </row>
    <row r="42" ht="15.75">
      <c r="B42" s="25"/>
    </row>
    <row r="43" ht="15.75">
      <c r="B43" s="25" t="s">
        <v>381</v>
      </c>
    </row>
    <row r="44" ht="15">
      <c r="B44" s="24" t="s">
        <v>372</v>
      </c>
    </row>
    <row r="45" ht="15">
      <c r="B45" s="24" t="s">
        <v>373</v>
      </c>
    </row>
    <row r="46" ht="15">
      <c r="B46" s="24" t="s">
        <v>374</v>
      </c>
    </row>
    <row r="47" ht="15">
      <c r="B47" s="24" t="s">
        <v>375</v>
      </c>
    </row>
    <row r="48" ht="15">
      <c r="B48" s="24" t="s">
        <v>376</v>
      </c>
    </row>
    <row r="49" ht="15">
      <c r="B49" s="24" t="s">
        <v>377</v>
      </c>
    </row>
    <row r="50" ht="15">
      <c r="B50" s="24" t="s">
        <v>378</v>
      </c>
    </row>
    <row r="51" ht="15">
      <c r="B51" s="24" t="s">
        <v>379</v>
      </c>
    </row>
    <row r="52" ht="15">
      <c r="B52" s="24" t="s">
        <v>380</v>
      </c>
    </row>
    <row r="56" ht="12.75">
      <c r="B56" s="542" t="s">
        <v>1110</v>
      </c>
    </row>
    <row r="57" ht="12.75">
      <c r="B57" s="542" t="s">
        <v>1111</v>
      </c>
    </row>
    <row r="58" ht="12.75">
      <c r="B58" s="542" t="s">
        <v>1112</v>
      </c>
    </row>
    <row r="59" ht="12.75">
      <c r="B59" s="542" t="s">
        <v>1113</v>
      </c>
    </row>
  </sheetData>
  <sheetProtection/>
  <hyperlinks>
    <hyperlink ref="B35"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20.xml><?xml version="1.0" encoding="utf-8"?>
<worksheet xmlns="http://schemas.openxmlformats.org/spreadsheetml/2006/main" xmlns:r="http://schemas.openxmlformats.org/officeDocument/2006/relationships">
  <dimension ref="A1:H17"/>
  <sheetViews>
    <sheetView zoomScalePageLayoutView="0" workbookViewId="0" topLeftCell="A1">
      <selection activeCell="C14" sqref="C14:E14"/>
    </sheetView>
  </sheetViews>
  <sheetFormatPr defaultColWidth="9.140625" defaultRowHeight="12.75"/>
  <cols>
    <col min="1" max="1" width="3.421875" style="0" customWidth="1"/>
    <col min="2" max="2" width="1.7109375" style="0" customWidth="1"/>
    <col min="3" max="3" width="13.8515625" style="0" customWidth="1"/>
    <col min="4" max="4" width="1.28515625" style="0" customWidth="1"/>
    <col min="5" max="6" width="13.140625" style="0" bestFit="1" customWidth="1"/>
    <col min="7" max="7" width="17.28125" style="0" customWidth="1"/>
    <col min="8" max="8" width="12.7109375" style="0" customWidth="1"/>
  </cols>
  <sheetData>
    <row r="1" spans="3:7" ht="15">
      <c r="C1" s="174" t="s">
        <v>393</v>
      </c>
      <c r="G1" t="s">
        <v>1019</v>
      </c>
    </row>
    <row r="3" spans="1:8" ht="12.75" customHeight="1">
      <c r="A3">
        <v>1</v>
      </c>
      <c r="B3" s="27"/>
      <c r="C3" s="330" t="s">
        <v>145</v>
      </c>
      <c r="E3" s="23" t="s">
        <v>257</v>
      </c>
      <c r="F3" s="23" t="s">
        <v>146</v>
      </c>
      <c r="G3" s="271" t="s">
        <v>949</v>
      </c>
      <c r="H3" s="28"/>
    </row>
    <row r="4" spans="1:8" ht="12.75" customHeight="1">
      <c r="A4">
        <v>2</v>
      </c>
      <c r="B4" s="27"/>
      <c r="C4" s="330" t="s">
        <v>382</v>
      </c>
      <c r="E4" s="23" t="s">
        <v>385</v>
      </c>
      <c r="F4" s="23" t="s">
        <v>154</v>
      </c>
      <c r="G4" s="271" t="s">
        <v>952</v>
      </c>
      <c r="H4" s="28"/>
    </row>
    <row r="5" spans="1:8" ht="12.75" customHeight="1">
      <c r="A5">
        <v>3</v>
      </c>
      <c r="B5" s="27"/>
      <c r="C5" s="330" t="s">
        <v>131</v>
      </c>
      <c r="E5" s="23" t="s">
        <v>132</v>
      </c>
      <c r="F5" s="23" t="s">
        <v>154</v>
      </c>
      <c r="G5" s="271" t="s">
        <v>951</v>
      </c>
      <c r="H5" s="28"/>
    </row>
    <row r="6" spans="1:8" ht="12.75" customHeight="1">
      <c r="A6">
        <v>4</v>
      </c>
      <c r="B6" s="27"/>
      <c r="C6" s="330" t="s">
        <v>159</v>
      </c>
      <c r="E6" s="23" t="s">
        <v>160</v>
      </c>
      <c r="F6" s="23" t="s">
        <v>154</v>
      </c>
      <c r="G6" s="271"/>
      <c r="H6" s="28"/>
    </row>
    <row r="7" spans="1:8" ht="12.75" customHeight="1">
      <c r="A7">
        <v>5</v>
      </c>
      <c r="B7" s="27"/>
      <c r="C7" s="330" t="s">
        <v>265</v>
      </c>
      <c r="E7" s="23" t="s">
        <v>327</v>
      </c>
      <c r="F7" s="23" t="s">
        <v>151</v>
      </c>
      <c r="G7" s="271" t="s">
        <v>952</v>
      </c>
      <c r="H7" s="28"/>
    </row>
    <row r="8" spans="1:8" ht="12.75" customHeight="1">
      <c r="A8">
        <v>6</v>
      </c>
      <c r="B8" s="27"/>
      <c r="C8" s="330" t="s">
        <v>561</v>
      </c>
      <c r="E8" s="23" t="s">
        <v>562</v>
      </c>
      <c r="F8" s="23" t="s">
        <v>218</v>
      </c>
      <c r="G8" s="271"/>
      <c r="H8" s="28"/>
    </row>
    <row r="9" spans="1:8" ht="12.75" customHeight="1">
      <c r="A9">
        <v>8</v>
      </c>
      <c r="B9" s="27"/>
      <c r="C9" s="330" t="s">
        <v>651</v>
      </c>
      <c r="E9" s="23" t="s">
        <v>652</v>
      </c>
      <c r="F9" s="23" t="s">
        <v>653</v>
      </c>
      <c r="G9" s="271" t="s">
        <v>1064</v>
      </c>
      <c r="H9" s="28"/>
    </row>
    <row r="10" spans="1:8" ht="12.75" customHeight="1">
      <c r="A10">
        <v>9</v>
      </c>
      <c r="B10" s="27"/>
      <c r="C10" s="330" t="s">
        <v>707</v>
      </c>
      <c r="E10" s="23" t="s">
        <v>708</v>
      </c>
      <c r="F10" s="23" t="s">
        <v>190</v>
      </c>
      <c r="G10" s="271" t="s">
        <v>623</v>
      </c>
      <c r="H10" s="28"/>
    </row>
    <row r="11" spans="1:8" ht="12.75" customHeight="1">
      <c r="A11">
        <v>11</v>
      </c>
      <c r="B11" s="27"/>
      <c r="C11" s="330" t="s">
        <v>998</v>
      </c>
      <c r="E11" s="23" t="s">
        <v>139</v>
      </c>
      <c r="F11" s="23" t="s">
        <v>151</v>
      </c>
      <c r="G11" s="271" t="s">
        <v>1020</v>
      </c>
      <c r="H11" s="28"/>
    </row>
    <row r="12" spans="1:8" ht="12.75" customHeight="1">
      <c r="A12">
        <v>12</v>
      </c>
      <c r="B12" s="27"/>
      <c r="C12" s="330" t="s">
        <v>950</v>
      </c>
      <c r="E12" s="23" t="s">
        <v>648</v>
      </c>
      <c r="F12" s="23" t="s">
        <v>154</v>
      </c>
      <c r="G12" s="271" t="s">
        <v>999</v>
      </c>
      <c r="H12" s="28"/>
    </row>
    <row r="13" spans="1:8" ht="12.75" customHeight="1">
      <c r="A13">
        <v>13</v>
      </c>
      <c r="B13" s="27"/>
      <c r="C13" s="330" t="s">
        <v>329</v>
      </c>
      <c r="E13" s="23" t="s">
        <v>328</v>
      </c>
      <c r="F13" s="23" t="s">
        <v>151</v>
      </c>
      <c r="G13" s="271" t="s">
        <v>997</v>
      </c>
      <c r="H13" s="28"/>
    </row>
    <row r="14" spans="1:8" ht="12.75" customHeight="1">
      <c r="A14">
        <v>14</v>
      </c>
      <c r="B14" s="27"/>
      <c r="C14" s="330" t="s">
        <v>737</v>
      </c>
      <c r="E14" s="23" t="s">
        <v>738</v>
      </c>
      <c r="F14" s="23" t="s">
        <v>673</v>
      </c>
      <c r="G14" s="271" t="s">
        <v>997</v>
      </c>
      <c r="H14" s="28"/>
    </row>
    <row r="15" spans="1:8" ht="12.75" customHeight="1">
      <c r="A15">
        <v>15</v>
      </c>
      <c r="B15" s="27"/>
      <c r="C15" s="330" t="s">
        <v>551</v>
      </c>
      <c r="E15" s="23" t="s">
        <v>552</v>
      </c>
      <c r="F15" s="23" t="s">
        <v>673</v>
      </c>
      <c r="G15" s="271" t="s">
        <v>999</v>
      </c>
      <c r="H15" s="28"/>
    </row>
    <row r="16" spans="1:8" ht="12.75" customHeight="1">
      <c r="A16">
        <v>16</v>
      </c>
      <c r="B16" s="27"/>
      <c r="C16" s="330" t="s">
        <v>903</v>
      </c>
      <c r="E16" s="23" t="s">
        <v>902</v>
      </c>
      <c r="F16" s="23" t="s">
        <v>734</v>
      </c>
      <c r="G16" s="271" t="s">
        <v>997</v>
      </c>
      <c r="H16" s="28"/>
    </row>
    <row r="17" spans="1:8" ht="12.75" customHeight="1">
      <c r="A17">
        <v>17</v>
      </c>
      <c r="B17" s="27"/>
      <c r="C17" s="330" t="s">
        <v>895</v>
      </c>
      <c r="E17" s="23" t="s">
        <v>899</v>
      </c>
      <c r="F17" s="23" t="s">
        <v>453</v>
      </c>
      <c r="G17" s="271" t="s">
        <v>999</v>
      </c>
      <c r="H17" s="28"/>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E75"/>
  <sheetViews>
    <sheetView zoomScalePageLayoutView="0" workbookViewId="0" topLeftCell="A58">
      <selection activeCell="D58" sqref="D58"/>
    </sheetView>
  </sheetViews>
  <sheetFormatPr defaultColWidth="9.140625" defaultRowHeight="12.75"/>
  <cols>
    <col min="1" max="1" width="3.00390625" style="28" bestFit="1" customWidth="1"/>
    <col min="2" max="2" width="18.8515625" style="23" bestFit="1" customWidth="1"/>
    <col min="3" max="3" width="30.28125" style="23" bestFit="1" customWidth="1"/>
    <col min="5" max="5" width="4.00390625" style="0" customWidth="1"/>
  </cols>
  <sheetData>
    <row r="1" spans="1:3" s="75" customFormat="1" ht="19.5" customHeight="1">
      <c r="A1" s="123"/>
      <c r="B1" s="123" t="s">
        <v>468</v>
      </c>
      <c r="C1" s="123" t="s">
        <v>175</v>
      </c>
    </row>
    <row r="2" spans="1:5" ht="12.75">
      <c r="A2" s="124">
        <v>1</v>
      </c>
      <c r="B2" s="125" t="s">
        <v>230</v>
      </c>
      <c r="C2" s="125" t="s">
        <v>154</v>
      </c>
      <c r="E2">
        <v>0</v>
      </c>
    </row>
    <row r="3" spans="1:5" ht="12.75">
      <c r="A3" s="124">
        <v>2</v>
      </c>
      <c r="B3" s="125" t="s">
        <v>371</v>
      </c>
      <c r="C3" s="125" t="s">
        <v>399</v>
      </c>
      <c r="E3">
        <v>0</v>
      </c>
    </row>
    <row r="4" spans="1:5" ht="12.75">
      <c r="A4" s="124">
        <v>3</v>
      </c>
      <c r="B4" s="125" t="s">
        <v>401</v>
      </c>
      <c r="C4" s="125" t="s">
        <v>146</v>
      </c>
      <c r="E4">
        <v>0</v>
      </c>
    </row>
    <row r="5" spans="1:5" ht="12.75">
      <c r="A5" s="124">
        <v>4</v>
      </c>
      <c r="B5" s="125" t="s">
        <v>403</v>
      </c>
      <c r="C5" s="125" t="s">
        <v>400</v>
      </c>
      <c r="E5">
        <v>0</v>
      </c>
    </row>
    <row r="6" spans="1:5" ht="12.75">
      <c r="A6" s="124">
        <v>5</v>
      </c>
      <c r="B6" s="125" t="s">
        <v>499</v>
      </c>
      <c r="C6" s="125" t="s">
        <v>404</v>
      </c>
      <c r="E6">
        <v>1</v>
      </c>
    </row>
    <row r="7" spans="1:5" ht="12.75">
      <c r="A7" s="124">
        <v>6</v>
      </c>
      <c r="B7" s="125" t="s">
        <v>402</v>
      </c>
      <c r="C7" s="125" t="s">
        <v>404</v>
      </c>
      <c r="E7">
        <v>0</v>
      </c>
    </row>
    <row r="8" spans="1:5" ht="12.75">
      <c r="A8" s="124">
        <v>7</v>
      </c>
      <c r="B8" s="125" t="s">
        <v>100</v>
      </c>
      <c r="C8" s="125" t="s">
        <v>178</v>
      </c>
      <c r="E8">
        <v>0</v>
      </c>
    </row>
    <row r="9" spans="1:5" ht="12.75">
      <c r="A9" s="124">
        <v>8</v>
      </c>
      <c r="B9" s="125" t="s">
        <v>405</v>
      </c>
      <c r="C9" s="125" t="s">
        <v>218</v>
      </c>
      <c r="E9">
        <v>0</v>
      </c>
    </row>
    <row r="10" spans="1:5" ht="12.75">
      <c r="A10" s="124">
        <v>9</v>
      </c>
      <c r="B10" s="125" t="s">
        <v>406</v>
      </c>
      <c r="C10" s="125" t="s">
        <v>180</v>
      </c>
      <c r="E10">
        <v>0</v>
      </c>
    </row>
    <row r="11" spans="1:5" ht="12.75">
      <c r="A11" s="124">
        <v>10</v>
      </c>
      <c r="B11" s="125" t="s">
        <v>407</v>
      </c>
      <c r="C11" s="125" t="s">
        <v>180</v>
      </c>
      <c r="E11">
        <v>0</v>
      </c>
    </row>
    <row r="12" spans="1:5" ht="12.75">
      <c r="A12" s="124">
        <v>11</v>
      </c>
      <c r="B12" s="125" t="s">
        <v>409</v>
      </c>
      <c r="C12" s="125" t="s">
        <v>180</v>
      </c>
      <c r="E12">
        <v>0</v>
      </c>
    </row>
    <row r="13" spans="1:5" ht="12.75">
      <c r="A13" s="124">
        <v>12</v>
      </c>
      <c r="B13" s="125" t="s">
        <v>408</v>
      </c>
      <c r="C13" s="125" t="s">
        <v>180</v>
      </c>
      <c r="E13">
        <v>0</v>
      </c>
    </row>
    <row r="14" spans="1:5" ht="12.75">
      <c r="A14" s="124">
        <v>13</v>
      </c>
      <c r="B14" s="125" t="s">
        <v>413</v>
      </c>
      <c r="C14" s="125" t="s">
        <v>414</v>
      </c>
      <c r="E14">
        <v>0</v>
      </c>
    </row>
    <row r="15" spans="1:5" ht="12.75">
      <c r="A15" s="124">
        <v>14</v>
      </c>
      <c r="B15" s="125" t="s">
        <v>416</v>
      </c>
      <c r="C15" s="125" t="s">
        <v>417</v>
      </c>
      <c r="E15">
        <v>0</v>
      </c>
    </row>
    <row r="16" spans="1:5" ht="12.75">
      <c r="A16" s="124">
        <v>15</v>
      </c>
      <c r="B16" s="125" t="s">
        <v>418</v>
      </c>
      <c r="C16" s="125" t="s">
        <v>190</v>
      </c>
      <c r="E16">
        <v>1</v>
      </c>
    </row>
    <row r="17" spans="1:5" ht="12.75">
      <c r="A17" s="124">
        <v>16</v>
      </c>
      <c r="B17" s="125" t="s">
        <v>420</v>
      </c>
      <c r="C17" s="125" t="s">
        <v>204</v>
      </c>
      <c r="E17">
        <v>0</v>
      </c>
    </row>
    <row r="18" spans="1:5" ht="12.75">
      <c r="A18" s="124">
        <v>17</v>
      </c>
      <c r="B18" s="125" t="s">
        <v>80</v>
      </c>
      <c r="C18" s="125" t="s">
        <v>419</v>
      </c>
      <c r="E18">
        <v>0</v>
      </c>
    </row>
    <row r="19" spans="1:5" ht="12.75">
      <c r="A19" s="124">
        <v>18</v>
      </c>
      <c r="B19" s="125" t="s">
        <v>500</v>
      </c>
      <c r="C19" s="125" t="s">
        <v>421</v>
      </c>
      <c r="E19">
        <v>0</v>
      </c>
    </row>
    <row r="20" spans="1:5" ht="12.75">
      <c r="A20" s="124">
        <v>19</v>
      </c>
      <c r="B20" s="125" t="s">
        <v>501</v>
      </c>
      <c r="C20" s="125" t="s">
        <v>421</v>
      </c>
      <c r="E20">
        <v>0</v>
      </c>
    </row>
    <row r="21" spans="1:5" ht="12.75">
      <c r="A21" s="124">
        <v>20</v>
      </c>
      <c r="B21" s="125" t="s">
        <v>410</v>
      </c>
      <c r="C21" s="125" t="s">
        <v>180</v>
      </c>
      <c r="E21">
        <v>0</v>
      </c>
    </row>
    <row r="22" spans="1:5" ht="12.75">
      <c r="A22" s="124">
        <v>21</v>
      </c>
      <c r="B22" s="125" t="s">
        <v>422</v>
      </c>
      <c r="C22" s="125" t="s">
        <v>404</v>
      </c>
      <c r="E22">
        <v>0</v>
      </c>
    </row>
    <row r="23" spans="1:5" ht="12.75">
      <c r="A23" s="124">
        <v>22</v>
      </c>
      <c r="B23" s="125" t="s">
        <v>423</v>
      </c>
      <c r="C23" s="125" t="s">
        <v>180</v>
      </c>
      <c r="E23">
        <v>0</v>
      </c>
    </row>
    <row r="24" spans="1:5" ht="12.75">
      <c r="A24" s="124">
        <v>23</v>
      </c>
      <c r="B24" s="125" t="s">
        <v>424</v>
      </c>
      <c r="C24" s="125" t="s">
        <v>425</v>
      </c>
      <c r="E24">
        <v>0</v>
      </c>
    </row>
    <row r="25" spans="1:5" ht="12.75">
      <c r="A25" s="124">
        <v>24</v>
      </c>
      <c r="B25" s="125" t="s">
        <v>426</v>
      </c>
      <c r="C25" s="125" t="s">
        <v>154</v>
      </c>
      <c r="E25">
        <v>0</v>
      </c>
    </row>
    <row r="26" spans="1:5" ht="12.75">
      <c r="A26" s="124">
        <v>25</v>
      </c>
      <c r="B26" s="125" t="s">
        <v>412</v>
      </c>
      <c r="C26" s="125" t="s">
        <v>218</v>
      </c>
      <c r="E26">
        <v>0</v>
      </c>
    </row>
    <row r="27" spans="1:5" ht="12.75">
      <c r="A27" s="124">
        <v>26</v>
      </c>
      <c r="B27" s="125" t="s">
        <v>274</v>
      </c>
      <c r="C27" s="125" t="s">
        <v>427</v>
      </c>
      <c r="E27">
        <v>0</v>
      </c>
    </row>
    <row r="28" spans="1:5" ht="12.75">
      <c r="A28" s="124">
        <v>27</v>
      </c>
      <c r="B28" s="125" t="s">
        <v>428</v>
      </c>
      <c r="C28" s="125" t="s">
        <v>404</v>
      </c>
      <c r="E28">
        <v>0</v>
      </c>
    </row>
    <row r="29" spans="1:5" ht="12.75">
      <c r="A29" s="124">
        <v>28</v>
      </c>
      <c r="B29" s="125" t="s">
        <v>429</v>
      </c>
      <c r="C29" s="125" t="s">
        <v>154</v>
      </c>
      <c r="E29">
        <v>0</v>
      </c>
    </row>
    <row r="30" spans="1:5" ht="12.75">
      <c r="A30" s="124">
        <v>29</v>
      </c>
      <c r="B30" s="125" t="s">
        <v>430</v>
      </c>
      <c r="C30" s="125" t="s">
        <v>427</v>
      </c>
      <c r="E30">
        <v>1</v>
      </c>
    </row>
    <row r="31" spans="1:5" ht="12.75">
      <c r="A31" s="124">
        <v>30</v>
      </c>
      <c r="B31" s="125" t="s">
        <v>242</v>
      </c>
      <c r="C31" s="125" t="s">
        <v>427</v>
      </c>
      <c r="E31">
        <v>0</v>
      </c>
    </row>
    <row r="32" spans="1:5" ht="12.75">
      <c r="A32" s="124">
        <v>31</v>
      </c>
      <c r="B32" s="125" t="s">
        <v>431</v>
      </c>
      <c r="C32" s="125" t="s">
        <v>427</v>
      </c>
      <c r="E32">
        <v>0</v>
      </c>
    </row>
    <row r="33" spans="1:5" ht="12.75">
      <c r="A33" s="124">
        <v>32</v>
      </c>
      <c r="B33" s="125" t="s">
        <v>432</v>
      </c>
      <c r="C33" s="125" t="s">
        <v>427</v>
      </c>
      <c r="E33">
        <v>0</v>
      </c>
    </row>
    <row r="34" spans="1:5" ht="12.75">
      <c r="A34" s="124">
        <v>33</v>
      </c>
      <c r="B34" s="125" t="s">
        <v>433</v>
      </c>
      <c r="C34" s="125" t="s">
        <v>427</v>
      </c>
      <c r="E34">
        <v>0</v>
      </c>
    </row>
    <row r="35" spans="1:5" ht="12.75">
      <c r="A35" s="124">
        <v>34</v>
      </c>
      <c r="B35" s="125" t="s">
        <v>434</v>
      </c>
      <c r="C35" s="125" t="s">
        <v>436</v>
      </c>
      <c r="E35">
        <v>0</v>
      </c>
    </row>
    <row r="36" spans="1:5" ht="12.75">
      <c r="A36" s="124">
        <v>35</v>
      </c>
      <c r="B36" s="125" t="s">
        <v>435</v>
      </c>
      <c r="C36" s="125" t="s">
        <v>427</v>
      </c>
      <c r="E36">
        <v>1</v>
      </c>
    </row>
    <row r="37" spans="1:5" ht="12.75">
      <c r="A37" s="124">
        <v>36</v>
      </c>
      <c r="B37" s="125" t="s">
        <v>411</v>
      </c>
      <c r="C37" s="125" t="s">
        <v>146</v>
      </c>
      <c r="E37">
        <v>1</v>
      </c>
    </row>
    <row r="38" spans="1:5" ht="12.75">
      <c r="A38" s="124">
        <v>37</v>
      </c>
      <c r="B38" s="125" t="s">
        <v>437</v>
      </c>
      <c r="C38" s="125" t="s">
        <v>438</v>
      </c>
      <c r="E38">
        <v>0</v>
      </c>
    </row>
    <row r="39" spans="1:5" ht="12.75">
      <c r="A39" s="124">
        <v>38</v>
      </c>
      <c r="B39" s="125" t="s">
        <v>439</v>
      </c>
      <c r="C39" s="125" t="s">
        <v>436</v>
      </c>
      <c r="E39">
        <v>0</v>
      </c>
    </row>
    <row r="40" spans="1:5" ht="12.75">
      <c r="A40" s="124">
        <v>39</v>
      </c>
      <c r="B40" s="125" t="s">
        <v>240</v>
      </c>
      <c r="C40" s="125" t="s">
        <v>427</v>
      </c>
      <c r="E40">
        <v>0</v>
      </c>
    </row>
    <row r="41" spans="1:5" ht="12.75">
      <c r="A41" s="124">
        <v>40</v>
      </c>
      <c r="B41" s="125" t="s">
        <v>330</v>
      </c>
      <c r="C41" s="125" t="s">
        <v>154</v>
      </c>
      <c r="E41">
        <v>0</v>
      </c>
    </row>
    <row r="42" spans="1:5" ht="12.75">
      <c r="A42" s="124">
        <v>41</v>
      </c>
      <c r="B42" s="125" t="s">
        <v>440</v>
      </c>
      <c r="C42" s="125" t="s">
        <v>154</v>
      </c>
      <c r="E42">
        <v>0</v>
      </c>
    </row>
    <row r="43" spans="1:5" ht="12.75">
      <c r="A43" s="124">
        <v>42</v>
      </c>
      <c r="B43" s="125" t="s">
        <v>441</v>
      </c>
      <c r="C43" s="125" t="s">
        <v>442</v>
      </c>
      <c r="E43">
        <v>0</v>
      </c>
    </row>
    <row r="44" spans="1:5" ht="12.75">
      <c r="A44" s="124">
        <v>43</v>
      </c>
      <c r="B44" s="125" t="s">
        <v>443</v>
      </c>
      <c r="C44" s="125" t="s">
        <v>444</v>
      </c>
      <c r="E44">
        <v>0</v>
      </c>
    </row>
    <row r="45" spans="1:5" ht="12.75">
      <c r="A45" s="124">
        <v>44</v>
      </c>
      <c r="B45" s="125" t="s">
        <v>112</v>
      </c>
      <c r="C45" s="125" t="s">
        <v>179</v>
      </c>
      <c r="E45">
        <v>0</v>
      </c>
    </row>
    <row r="46" spans="1:5" ht="12.75">
      <c r="A46" s="124">
        <v>45</v>
      </c>
      <c r="B46" s="125" t="s">
        <v>110</v>
      </c>
      <c r="C46" s="125" t="s">
        <v>445</v>
      </c>
      <c r="E46">
        <v>0</v>
      </c>
    </row>
    <row r="47" spans="1:5" ht="12.75">
      <c r="A47" s="124">
        <v>46</v>
      </c>
      <c r="B47" s="125" t="s">
        <v>369</v>
      </c>
      <c r="C47" s="125" t="s">
        <v>427</v>
      </c>
      <c r="E47">
        <v>0</v>
      </c>
    </row>
    <row r="48" spans="1:5" ht="12.75">
      <c r="A48" s="124">
        <v>47</v>
      </c>
      <c r="B48" s="125" t="s">
        <v>446</v>
      </c>
      <c r="C48" s="125" t="s">
        <v>447</v>
      </c>
      <c r="E48">
        <v>0</v>
      </c>
    </row>
    <row r="49" spans="1:5" ht="12.75">
      <c r="A49" s="124">
        <v>48</v>
      </c>
      <c r="B49" s="125" t="s">
        <v>448</v>
      </c>
      <c r="C49" s="125" t="s">
        <v>154</v>
      </c>
      <c r="E49">
        <v>0</v>
      </c>
    </row>
    <row r="50" spans="1:5" ht="12.75">
      <c r="A50" s="124">
        <v>49</v>
      </c>
      <c r="B50" s="125" t="s">
        <v>449</v>
      </c>
      <c r="C50" s="125" t="s">
        <v>154</v>
      </c>
      <c r="E50">
        <v>0</v>
      </c>
    </row>
    <row r="51" spans="1:5" ht="12.75">
      <c r="A51" s="124">
        <v>50</v>
      </c>
      <c r="B51" s="125" t="s">
        <v>450</v>
      </c>
      <c r="C51" s="125" t="s">
        <v>451</v>
      </c>
      <c r="E51">
        <v>0</v>
      </c>
    </row>
    <row r="52" spans="1:5" ht="12.75">
      <c r="A52" s="124">
        <v>51</v>
      </c>
      <c r="B52" s="125" t="s">
        <v>452</v>
      </c>
      <c r="C52" s="125" t="s">
        <v>453</v>
      </c>
      <c r="E52">
        <v>0</v>
      </c>
    </row>
    <row r="53" spans="1:5" ht="12.75">
      <c r="A53" s="124">
        <v>52</v>
      </c>
      <c r="B53" s="125" t="s">
        <v>469</v>
      </c>
      <c r="C53" s="125" t="s">
        <v>470</v>
      </c>
      <c r="E53">
        <v>0</v>
      </c>
    </row>
    <row r="54" spans="1:5" ht="12.75">
      <c r="A54" s="124">
        <v>53</v>
      </c>
      <c r="B54" s="125" t="s">
        <v>471</v>
      </c>
      <c r="C54" s="125" t="s">
        <v>183</v>
      </c>
      <c r="E54">
        <v>0</v>
      </c>
    </row>
    <row r="55" spans="1:5" ht="12.75">
      <c r="A55" s="124">
        <v>54</v>
      </c>
      <c r="B55" s="125" t="s">
        <v>502</v>
      </c>
      <c r="C55" s="125" t="s">
        <v>503</v>
      </c>
      <c r="E55">
        <v>0</v>
      </c>
    </row>
    <row r="56" spans="1:5" ht="12.75">
      <c r="A56" s="124">
        <v>55</v>
      </c>
      <c r="B56" s="125" t="s">
        <v>472</v>
      </c>
      <c r="C56" s="125" t="s">
        <v>473</v>
      </c>
      <c r="E56">
        <v>0</v>
      </c>
    </row>
    <row r="57" spans="1:5" ht="12.75">
      <c r="A57" s="124">
        <v>56</v>
      </c>
      <c r="B57" s="125" t="s">
        <v>474</v>
      </c>
      <c r="C57" s="125" t="s">
        <v>473</v>
      </c>
      <c r="E57">
        <v>0</v>
      </c>
    </row>
    <row r="58" spans="1:5" ht="12.75">
      <c r="A58" s="124">
        <v>57</v>
      </c>
      <c r="B58" s="125" t="s">
        <v>475</v>
      </c>
      <c r="C58" s="125" t="s">
        <v>476</v>
      </c>
      <c r="E58">
        <v>0</v>
      </c>
    </row>
    <row r="59" spans="1:5" ht="12.75">
      <c r="A59" s="124">
        <v>58</v>
      </c>
      <c r="B59" s="125" t="s">
        <v>477</v>
      </c>
      <c r="C59" s="125" t="s">
        <v>478</v>
      </c>
      <c r="E59">
        <v>0</v>
      </c>
    </row>
    <row r="60" spans="1:5" ht="12.75">
      <c r="A60" s="124">
        <v>59</v>
      </c>
      <c r="B60" s="125" t="s">
        <v>479</v>
      </c>
      <c r="C60" s="125" t="s">
        <v>481</v>
      </c>
      <c r="E60">
        <v>0</v>
      </c>
    </row>
    <row r="61" spans="1:5" ht="12.75">
      <c r="A61" s="124">
        <v>60</v>
      </c>
      <c r="B61" s="125" t="s">
        <v>480</v>
      </c>
      <c r="C61" s="125" t="s">
        <v>442</v>
      </c>
      <c r="E61">
        <v>0</v>
      </c>
    </row>
    <row r="62" spans="1:5" ht="12.75">
      <c r="A62" s="124">
        <v>61</v>
      </c>
      <c r="B62" s="125" t="s">
        <v>488</v>
      </c>
      <c r="C62" s="125" t="s">
        <v>427</v>
      </c>
      <c r="E62">
        <v>0</v>
      </c>
    </row>
    <row r="63" spans="1:5" ht="12.75">
      <c r="A63" s="124">
        <v>62</v>
      </c>
      <c r="B63" s="125" t="s">
        <v>267</v>
      </c>
      <c r="C63" s="125" t="s">
        <v>489</v>
      </c>
      <c r="E63">
        <v>0</v>
      </c>
    </row>
    <row r="64" spans="1:5" ht="12.75">
      <c r="A64" s="124">
        <v>63</v>
      </c>
      <c r="B64" s="125" t="s">
        <v>490</v>
      </c>
      <c r="C64" s="125" t="s">
        <v>491</v>
      </c>
      <c r="E64">
        <v>0</v>
      </c>
    </row>
    <row r="65" spans="1:5" ht="12.75">
      <c r="A65" s="124">
        <v>64</v>
      </c>
      <c r="B65" s="125" t="s">
        <v>492</v>
      </c>
      <c r="C65" s="125" t="s">
        <v>493</v>
      </c>
      <c r="E65">
        <v>0</v>
      </c>
    </row>
    <row r="66" spans="1:5" ht="12.75">
      <c r="A66" s="124">
        <v>65</v>
      </c>
      <c r="B66" s="125" t="s">
        <v>494</v>
      </c>
      <c r="C66" s="125" t="s">
        <v>495</v>
      </c>
      <c r="E66">
        <v>0</v>
      </c>
    </row>
    <row r="67" spans="1:5" ht="12.75">
      <c r="A67" s="124">
        <v>66</v>
      </c>
      <c r="B67" s="125" t="s">
        <v>496</v>
      </c>
      <c r="C67" s="125" t="s">
        <v>404</v>
      </c>
      <c r="E67">
        <v>0</v>
      </c>
    </row>
    <row r="68" spans="1:5" ht="12.75">
      <c r="A68" s="124">
        <v>67</v>
      </c>
      <c r="B68" s="125" t="s">
        <v>497</v>
      </c>
      <c r="C68" s="125" t="s">
        <v>404</v>
      </c>
      <c r="E68">
        <v>1</v>
      </c>
    </row>
    <row r="69" spans="1:5" ht="12.75">
      <c r="A69" s="124">
        <v>68</v>
      </c>
      <c r="B69" s="125" t="s">
        <v>498</v>
      </c>
      <c r="C69" s="125" t="s">
        <v>404</v>
      </c>
      <c r="E69">
        <v>0</v>
      </c>
    </row>
    <row r="70" spans="1:5" ht="12.75">
      <c r="A70" s="124">
        <v>69</v>
      </c>
      <c r="B70" s="125" t="s">
        <v>510</v>
      </c>
      <c r="C70" s="125" t="s">
        <v>185</v>
      </c>
      <c r="E70">
        <v>0</v>
      </c>
    </row>
    <row r="71" spans="1:5" ht="12.75">
      <c r="A71" s="124">
        <v>70</v>
      </c>
      <c r="B71" s="125" t="s">
        <v>511</v>
      </c>
      <c r="C71" s="125" t="s">
        <v>185</v>
      </c>
      <c r="E71">
        <v>0</v>
      </c>
    </row>
    <row r="72" spans="1:5" ht="12.75">
      <c r="A72" s="124">
        <v>71</v>
      </c>
      <c r="B72" s="125" t="s">
        <v>512</v>
      </c>
      <c r="C72" s="125" t="s">
        <v>185</v>
      </c>
      <c r="E72">
        <v>0</v>
      </c>
    </row>
    <row r="75" ht="12.75">
      <c r="E75" s="23">
        <f>SUM(E2:E74)</f>
        <v>6</v>
      </c>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E70"/>
  <sheetViews>
    <sheetView zoomScalePageLayoutView="0" workbookViewId="0" topLeftCell="A65">
      <selection activeCell="A21" sqref="A21:IV21"/>
    </sheetView>
  </sheetViews>
  <sheetFormatPr defaultColWidth="9.140625" defaultRowHeight="12.75"/>
  <cols>
    <col min="1" max="1" width="4.7109375" style="165" customWidth="1"/>
    <col min="2" max="2" width="21.140625" style="165" bestFit="1" customWidth="1"/>
    <col min="3" max="3" width="34.28125" style="165" bestFit="1" customWidth="1"/>
    <col min="5" max="5" width="9.140625" style="24" customWidth="1"/>
  </cols>
  <sheetData>
    <row r="1" spans="1:5" ht="15">
      <c r="A1" s="163"/>
      <c r="B1" s="163" t="s">
        <v>468</v>
      </c>
      <c r="C1" s="163" t="s">
        <v>175</v>
      </c>
      <c r="E1" s="163" t="s">
        <v>642</v>
      </c>
    </row>
    <row r="2" spans="1:5" ht="15.75" customHeight="1">
      <c r="A2" s="162">
        <v>1</v>
      </c>
      <c r="B2" s="56" t="s">
        <v>230</v>
      </c>
      <c r="C2" s="56" t="s">
        <v>154</v>
      </c>
      <c r="E2" s="173"/>
    </row>
    <row r="3" spans="1:5" ht="15.75" customHeight="1">
      <c r="A3" s="162">
        <v>2</v>
      </c>
      <c r="B3" s="56" t="s">
        <v>371</v>
      </c>
      <c r="C3" s="56" t="s">
        <v>399</v>
      </c>
      <c r="E3" s="173"/>
    </row>
    <row r="4" spans="1:5" ht="15.75" customHeight="1">
      <c r="A4" s="162">
        <v>3</v>
      </c>
      <c r="B4" s="56" t="s">
        <v>401</v>
      </c>
      <c r="C4" s="56" t="s">
        <v>146</v>
      </c>
      <c r="E4" s="173"/>
    </row>
    <row r="5" spans="1:5" ht="15.75" customHeight="1">
      <c r="A5" s="162">
        <v>4</v>
      </c>
      <c r="B5" s="56" t="s">
        <v>403</v>
      </c>
      <c r="C5" s="56" t="s">
        <v>400</v>
      </c>
      <c r="E5" s="173"/>
    </row>
    <row r="6" spans="1:5" ht="15.75" customHeight="1">
      <c r="A6" s="162">
        <v>5</v>
      </c>
      <c r="B6" s="56" t="s">
        <v>402</v>
      </c>
      <c r="C6" s="56" t="s">
        <v>404</v>
      </c>
      <c r="E6" s="173" t="s">
        <v>643</v>
      </c>
    </row>
    <row r="7" spans="1:5" ht="15.75" customHeight="1">
      <c r="A7" s="162">
        <v>6</v>
      </c>
      <c r="B7" s="56" t="s">
        <v>100</v>
      </c>
      <c r="C7" s="56" t="s">
        <v>178</v>
      </c>
      <c r="E7" s="173"/>
    </row>
    <row r="8" spans="1:5" ht="15.75" customHeight="1">
      <c r="A8" s="162">
        <v>7</v>
      </c>
      <c r="B8" s="56" t="s">
        <v>405</v>
      </c>
      <c r="C8" s="56" t="s">
        <v>218</v>
      </c>
      <c r="E8" s="173"/>
    </row>
    <row r="9" spans="1:5" ht="15.75" customHeight="1">
      <c r="A9" s="162">
        <v>8</v>
      </c>
      <c r="B9" s="56" t="s">
        <v>406</v>
      </c>
      <c r="C9" s="56" t="s">
        <v>180</v>
      </c>
      <c r="E9" s="173" t="s">
        <v>643</v>
      </c>
    </row>
    <row r="10" spans="1:5" ht="15.75" customHeight="1">
      <c r="A10" s="162">
        <v>9</v>
      </c>
      <c r="B10" s="56" t="s">
        <v>407</v>
      </c>
      <c r="C10" s="56" t="s">
        <v>180</v>
      </c>
      <c r="E10" s="173"/>
    </row>
    <row r="11" spans="1:5" ht="15.75" customHeight="1">
      <c r="A11" s="162">
        <v>10</v>
      </c>
      <c r="B11" s="56" t="s">
        <v>409</v>
      </c>
      <c r="C11" s="56" t="s">
        <v>180</v>
      </c>
      <c r="E11" s="173"/>
    </row>
    <row r="12" spans="1:5" ht="15.75" customHeight="1">
      <c r="A12" s="162">
        <v>11</v>
      </c>
      <c r="B12" s="56" t="s">
        <v>408</v>
      </c>
      <c r="C12" s="56" t="s">
        <v>180</v>
      </c>
      <c r="E12" s="173"/>
    </row>
    <row r="13" spans="1:5" ht="15.75" customHeight="1">
      <c r="A13" s="162">
        <v>12</v>
      </c>
      <c r="B13" s="56" t="s">
        <v>413</v>
      </c>
      <c r="C13" s="56" t="s">
        <v>414</v>
      </c>
      <c r="E13" s="173" t="s">
        <v>643</v>
      </c>
    </row>
    <row r="14" spans="1:5" ht="15.75" customHeight="1">
      <c r="A14" s="162">
        <v>13</v>
      </c>
      <c r="B14" s="56" t="s">
        <v>416</v>
      </c>
      <c r="C14" s="56" t="s">
        <v>417</v>
      </c>
      <c r="E14" s="173"/>
    </row>
    <row r="15" spans="1:5" ht="15.75" customHeight="1">
      <c r="A15" s="162">
        <v>14</v>
      </c>
      <c r="B15" s="56" t="s">
        <v>420</v>
      </c>
      <c r="C15" s="56" t="s">
        <v>204</v>
      </c>
      <c r="E15" s="173"/>
    </row>
    <row r="16" spans="1:5" ht="15.75" customHeight="1">
      <c r="A16" s="162">
        <v>15</v>
      </c>
      <c r="B16" s="56" t="s">
        <v>80</v>
      </c>
      <c r="C16" s="56" t="s">
        <v>419</v>
      </c>
      <c r="E16" s="173" t="s">
        <v>643</v>
      </c>
    </row>
    <row r="17" spans="1:5" ht="15.75" customHeight="1">
      <c r="A17" s="162">
        <v>16</v>
      </c>
      <c r="B17" s="56" t="s">
        <v>500</v>
      </c>
      <c r="C17" s="56" t="s">
        <v>421</v>
      </c>
      <c r="E17" s="173"/>
    </row>
    <row r="18" spans="1:5" ht="15.75" customHeight="1">
      <c r="A18" s="162">
        <v>17</v>
      </c>
      <c r="B18" s="56" t="s">
        <v>501</v>
      </c>
      <c r="C18" s="56" t="s">
        <v>421</v>
      </c>
      <c r="E18" s="173" t="s">
        <v>643</v>
      </c>
    </row>
    <row r="19" spans="1:3" ht="15.75" customHeight="1">
      <c r="A19" s="162">
        <v>18</v>
      </c>
      <c r="B19" s="56" t="s">
        <v>410</v>
      </c>
      <c r="C19" s="56" t="s">
        <v>180</v>
      </c>
    </row>
    <row r="20" spans="1:5" ht="15.75" customHeight="1">
      <c r="A20" s="162">
        <v>19</v>
      </c>
      <c r="B20" s="56" t="s">
        <v>422</v>
      </c>
      <c r="C20" s="56" t="s">
        <v>404</v>
      </c>
      <c r="E20" s="173"/>
    </row>
    <row r="21" spans="1:5" ht="15.75" customHeight="1">
      <c r="A21" s="162">
        <v>20</v>
      </c>
      <c r="B21" s="56" t="s">
        <v>423</v>
      </c>
      <c r="C21" s="56" t="s">
        <v>180</v>
      </c>
      <c r="E21" s="23" t="s">
        <v>641</v>
      </c>
    </row>
    <row r="22" spans="1:5" ht="15.75" customHeight="1">
      <c r="A22" s="162">
        <v>21</v>
      </c>
      <c r="B22" s="56" t="s">
        <v>424</v>
      </c>
      <c r="C22" s="56" t="s">
        <v>425</v>
      </c>
      <c r="E22" s="173" t="s">
        <v>643</v>
      </c>
    </row>
    <row r="23" spans="1:5" ht="15.75" customHeight="1">
      <c r="A23" s="162">
        <v>22</v>
      </c>
      <c r="B23" s="56" t="s">
        <v>426</v>
      </c>
      <c r="C23" s="56" t="s">
        <v>154</v>
      </c>
      <c r="E23" s="173" t="s">
        <v>643</v>
      </c>
    </row>
    <row r="24" spans="1:5" ht="15.75" customHeight="1">
      <c r="A24" s="162">
        <v>23</v>
      </c>
      <c r="B24" s="56" t="s">
        <v>412</v>
      </c>
      <c r="C24" s="56" t="s">
        <v>218</v>
      </c>
      <c r="E24" s="173"/>
    </row>
    <row r="25" spans="1:5" ht="15.75" customHeight="1">
      <c r="A25" s="162">
        <v>24</v>
      </c>
      <c r="B25" s="56" t="s">
        <v>274</v>
      </c>
      <c r="C25" s="56" t="s">
        <v>427</v>
      </c>
      <c r="E25" s="173" t="s">
        <v>643</v>
      </c>
    </row>
    <row r="26" spans="1:5" ht="15.75" customHeight="1">
      <c r="A26" s="162">
        <v>25</v>
      </c>
      <c r="B26" s="56" t="s">
        <v>428</v>
      </c>
      <c r="C26" s="56" t="s">
        <v>404</v>
      </c>
      <c r="E26" s="173"/>
    </row>
    <row r="27" spans="1:5" ht="15.75" customHeight="1">
      <c r="A27" s="162">
        <v>26</v>
      </c>
      <c r="B27" s="56" t="s">
        <v>429</v>
      </c>
      <c r="C27" s="56" t="s">
        <v>154</v>
      </c>
      <c r="E27" s="173" t="s">
        <v>643</v>
      </c>
    </row>
    <row r="28" spans="1:5" ht="15.75" customHeight="1">
      <c r="A28" s="162">
        <v>27</v>
      </c>
      <c r="B28" s="56" t="s">
        <v>242</v>
      </c>
      <c r="C28" s="56" t="s">
        <v>427</v>
      </c>
      <c r="E28" s="173"/>
    </row>
    <row r="29" spans="1:5" ht="15.75" customHeight="1">
      <c r="A29" s="162">
        <v>28</v>
      </c>
      <c r="B29" s="56" t="s">
        <v>431</v>
      </c>
      <c r="C29" s="56" t="s">
        <v>427</v>
      </c>
      <c r="E29" s="173"/>
    </row>
    <row r="30" spans="1:5" ht="15.75" customHeight="1">
      <c r="A30" s="162">
        <v>29</v>
      </c>
      <c r="B30" s="56" t="s">
        <v>432</v>
      </c>
      <c r="C30" s="56" t="s">
        <v>427</v>
      </c>
      <c r="E30" s="173"/>
    </row>
    <row r="31" spans="1:5" ht="15.75" customHeight="1">
      <c r="A31" s="162">
        <v>30</v>
      </c>
      <c r="B31" s="56" t="s">
        <v>433</v>
      </c>
      <c r="C31" s="56" t="s">
        <v>427</v>
      </c>
      <c r="E31" s="173"/>
    </row>
    <row r="32" spans="1:5" ht="15.75" customHeight="1">
      <c r="A32" s="162">
        <v>31</v>
      </c>
      <c r="B32" s="56" t="s">
        <v>434</v>
      </c>
      <c r="C32" s="56" t="s">
        <v>436</v>
      </c>
      <c r="E32" s="173"/>
    </row>
    <row r="33" spans="1:5" ht="15.75" customHeight="1">
      <c r="A33" s="162">
        <v>32</v>
      </c>
      <c r="B33" s="56" t="s">
        <v>437</v>
      </c>
      <c r="C33" s="56" t="s">
        <v>438</v>
      </c>
      <c r="E33" s="173"/>
    </row>
    <row r="34" spans="1:5" ht="15.75" customHeight="1">
      <c r="A34" s="162">
        <v>33</v>
      </c>
      <c r="B34" s="56" t="s">
        <v>439</v>
      </c>
      <c r="C34" s="56" t="s">
        <v>436</v>
      </c>
      <c r="E34" s="173"/>
    </row>
    <row r="35" spans="1:5" ht="15.75" customHeight="1">
      <c r="A35" s="162">
        <v>34</v>
      </c>
      <c r="B35" s="56" t="s">
        <v>240</v>
      </c>
      <c r="C35" s="56" t="s">
        <v>427</v>
      </c>
      <c r="E35" s="173"/>
    </row>
    <row r="36" spans="1:5" ht="15.75" customHeight="1">
      <c r="A36" s="162">
        <v>35</v>
      </c>
      <c r="B36" s="56" t="s">
        <v>330</v>
      </c>
      <c r="C36" s="56" t="s">
        <v>154</v>
      </c>
      <c r="E36" s="173" t="s">
        <v>643</v>
      </c>
    </row>
    <row r="37" spans="1:5" ht="15.75" customHeight="1">
      <c r="A37" s="162">
        <v>36</v>
      </c>
      <c r="B37" s="56" t="s">
        <v>440</v>
      </c>
      <c r="C37" s="56" t="s">
        <v>154</v>
      </c>
      <c r="E37" s="173" t="s">
        <v>643</v>
      </c>
    </row>
    <row r="38" spans="1:5" ht="15.75" customHeight="1">
      <c r="A38" s="162">
        <v>37</v>
      </c>
      <c r="B38" s="56" t="s">
        <v>441</v>
      </c>
      <c r="C38" s="56" t="s">
        <v>442</v>
      </c>
      <c r="E38" s="173"/>
    </row>
    <row r="39" spans="1:5" ht="15.75" customHeight="1">
      <c r="A39" s="162">
        <v>38</v>
      </c>
      <c r="B39" s="56" t="s">
        <v>443</v>
      </c>
      <c r="C39" s="56" t="s">
        <v>444</v>
      </c>
      <c r="E39" s="173"/>
    </row>
    <row r="40" spans="1:5" ht="15.75" customHeight="1">
      <c r="A40" s="162">
        <v>39</v>
      </c>
      <c r="B40" s="56" t="s">
        <v>112</v>
      </c>
      <c r="C40" s="56" t="s">
        <v>179</v>
      </c>
      <c r="E40" s="173"/>
    </row>
    <row r="41" spans="1:5" ht="15.75" customHeight="1">
      <c r="A41" s="162">
        <v>40</v>
      </c>
      <c r="B41" s="56" t="s">
        <v>110</v>
      </c>
      <c r="C41" s="56" t="s">
        <v>445</v>
      </c>
      <c r="E41" s="173" t="s">
        <v>643</v>
      </c>
    </row>
    <row r="42" spans="1:5" ht="15.75" customHeight="1">
      <c r="A42" s="162">
        <v>41</v>
      </c>
      <c r="B42" s="56" t="s">
        <v>369</v>
      </c>
      <c r="C42" s="56" t="s">
        <v>427</v>
      </c>
      <c r="E42" s="173"/>
    </row>
    <row r="43" spans="1:5" ht="15.75" customHeight="1">
      <c r="A43" s="162">
        <v>42</v>
      </c>
      <c r="B43" s="56" t="s">
        <v>446</v>
      </c>
      <c r="C43" s="56" t="s">
        <v>447</v>
      </c>
      <c r="E43" s="173"/>
    </row>
    <row r="44" spans="1:5" ht="15.75" customHeight="1">
      <c r="A44" s="162">
        <v>43</v>
      </c>
      <c r="B44" s="56" t="s">
        <v>448</v>
      </c>
      <c r="C44" s="56" t="s">
        <v>154</v>
      </c>
      <c r="E44" s="173"/>
    </row>
    <row r="45" spans="1:5" ht="15.75" customHeight="1">
      <c r="A45" s="162">
        <v>44</v>
      </c>
      <c r="B45" s="56" t="s">
        <v>449</v>
      </c>
      <c r="C45" s="56" t="s">
        <v>154</v>
      </c>
      <c r="E45" s="173" t="s">
        <v>643</v>
      </c>
    </row>
    <row r="46" spans="1:5" ht="15.75" customHeight="1">
      <c r="A46" s="162">
        <v>45</v>
      </c>
      <c r="B46" s="56" t="s">
        <v>450</v>
      </c>
      <c r="C46" s="56" t="s">
        <v>451</v>
      </c>
      <c r="E46" s="173"/>
    </row>
    <row r="47" spans="1:5" ht="15.75" customHeight="1">
      <c r="A47" s="162">
        <v>46</v>
      </c>
      <c r="B47" s="56" t="s">
        <v>452</v>
      </c>
      <c r="C47" s="56" t="s">
        <v>453</v>
      </c>
      <c r="E47" s="173"/>
    </row>
    <row r="48" spans="1:5" ht="15.75" customHeight="1">
      <c r="A48" s="162">
        <v>47</v>
      </c>
      <c r="B48" s="56" t="s">
        <v>469</v>
      </c>
      <c r="C48" s="56" t="s">
        <v>470</v>
      </c>
      <c r="E48" s="173"/>
    </row>
    <row r="49" spans="1:5" ht="15.75" customHeight="1">
      <c r="A49" s="162">
        <v>48</v>
      </c>
      <c r="B49" s="56" t="s">
        <v>471</v>
      </c>
      <c r="C49" s="56" t="s">
        <v>183</v>
      </c>
      <c r="E49" s="174" t="s">
        <v>650</v>
      </c>
    </row>
    <row r="50" spans="1:5" ht="15.75" customHeight="1">
      <c r="A50" s="162">
        <v>49</v>
      </c>
      <c r="B50" s="56" t="s">
        <v>582</v>
      </c>
      <c r="C50" s="56" t="s">
        <v>583</v>
      </c>
      <c r="E50" s="173"/>
    </row>
    <row r="51" spans="1:5" ht="15.75" customHeight="1">
      <c r="A51" s="162">
        <v>50</v>
      </c>
      <c r="B51" s="56" t="s">
        <v>472</v>
      </c>
      <c r="C51" s="56" t="s">
        <v>473</v>
      </c>
      <c r="E51" s="173"/>
    </row>
    <row r="52" spans="1:5" ht="15.75" customHeight="1">
      <c r="A52" s="162">
        <v>51</v>
      </c>
      <c r="B52" s="56" t="s">
        <v>474</v>
      </c>
      <c r="C52" s="56" t="s">
        <v>473</v>
      </c>
      <c r="E52" s="173"/>
    </row>
    <row r="53" spans="1:5" ht="15.75" customHeight="1">
      <c r="A53" s="162">
        <v>52</v>
      </c>
      <c r="B53" s="56" t="s">
        <v>475</v>
      </c>
      <c r="C53" s="56" t="s">
        <v>476</v>
      </c>
      <c r="E53" s="173" t="s">
        <v>643</v>
      </c>
    </row>
    <row r="54" spans="1:5" ht="15.75" customHeight="1">
      <c r="A54" s="162">
        <v>53</v>
      </c>
      <c r="B54" s="56" t="s">
        <v>477</v>
      </c>
      <c r="C54" s="56" t="s">
        <v>478</v>
      </c>
      <c r="E54" s="173"/>
    </row>
    <row r="55" spans="1:5" ht="15.75" customHeight="1">
      <c r="A55" s="162">
        <v>54</v>
      </c>
      <c r="B55" s="56" t="s">
        <v>479</v>
      </c>
      <c r="C55" s="56" t="s">
        <v>481</v>
      </c>
      <c r="E55" s="173" t="s">
        <v>643</v>
      </c>
    </row>
    <row r="56" spans="1:5" ht="15.75" customHeight="1">
      <c r="A56" s="162">
        <v>55</v>
      </c>
      <c r="B56" s="56" t="s">
        <v>480</v>
      </c>
      <c r="C56" s="56" t="s">
        <v>442</v>
      </c>
      <c r="E56" s="173"/>
    </row>
    <row r="57" spans="1:5" ht="15.75" customHeight="1">
      <c r="A57" s="162">
        <v>56</v>
      </c>
      <c r="B57" s="56" t="s">
        <v>488</v>
      </c>
      <c r="C57" s="56" t="s">
        <v>427</v>
      </c>
      <c r="E57" s="173"/>
    </row>
    <row r="58" spans="1:5" ht="15.75" customHeight="1">
      <c r="A58" s="162">
        <v>57</v>
      </c>
      <c r="B58" s="56" t="s">
        <v>267</v>
      </c>
      <c r="C58" s="56" t="s">
        <v>489</v>
      </c>
      <c r="E58" s="173"/>
    </row>
    <row r="59" spans="1:5" ht="15.75" customHeight="1">
      <c r="A59" s="162">
        <v>58</v>
      </c>
      <c r="B59" s="56" t="s">
        <v>490</v>
      </c>
      <c r="C59" s="56" t="s">
        <v>491</v>
      </c>
      <c r="E59" s="173"/>
    </row>
    <row r="60" spans="1:5" ht="15.75" customHeight="1">
      <c r="A60" s="162">
        <v>59</v>
      </c>
      <c r="B60" s="56" t="s">
        <v>492</v>
      </c>
      <c r="C60" s="56" t="s">
        <v>493</v>
      </c>
      <c r="E60" s="173"/>
    </row>
    <row r="61" spans="1:5" ht="15.75" customHeight="1">
      <c r="A61" s="162">
        <v>60</v>
      </c>
      <c r="B61" s="56" t="s">
        <v>494</v>
      </c>
      <c r="C61" s="56" t="s">
        <v>495</v>
      </c>
      <c r="E61" s="173"/>
    </row>
    <row r="62" spans="1:5" ht="15.75" customHeight="1">
      <c r="A62" s="162">
        <v>61</v>
      </c>
      <c r="B62" s="56" t="s">
        <v>496</v>
      </c>
      <c r="C62" s="56" t="s">
        <v>404</v>
      </c>
      <c r="E62" s="173" t="s">
        <v>643</v>
      </c>
    </row>
    <row r="63" spans="1:5" ht="15.75" customHeight="1">
      <c r="A63" s="162">
        <v>62</v>
      </c>
      <c r="B63" s="56" t="s">
        <v>498</v>
      </c>
      <c r="C63" s="56" t="s">
        <v>404</v>
      </c>
      <c r="E63" s="173"/>
    </row>
    <row r="64" spans="1:5" ht="15.75" customHeight="1">
      <c r="A64" s="162">
        <v>63</v>
      </c>
      <c r="B64" s="56" t="s">
        <v>510</v>
      </c>
      <c r="C64" s="56" t="s">
        <v>185</v>
      </c>
      <c r="E64" s="173"/>
    </row>
    <row r="65" spans="1:5" ht="15.75" customHeight="1">
      <c r="A65" s="162">
        <v>64</v>
      </c>
      <c r="B65" s="56" t="s">
        <v>511</v>
      </c>
      <c r="C65" s="56" t="s">
        <v>185</v>
      </c>
      <c r="E65" s="173"/>
    </row>
    <row r="66" spans="1:5" ht="15.75" customHeight="1">
      <c r="A66" s="162">
        <v>65</v>
      </c>
      <c r="B66" s="56" t="s">
        <v>512</v>
      </c>
      <c r="C66" s="56" t="s">
        <v>185</v>
      </c>
      <c r="E66" s="56" t="s">
        <v>644</v>
      </c>
    </row>
    <row r="67" spans="1:5" ht="15.75" customHeight="1">
      <c r="A67" s="162"/>
      <c r="B67" s="56"/>
      <c r="C67" s="56"/>
      <c r="E67" s="173"/>
    </row>
    <row r="68" ht="15">
      <c r="A68" s="164"/>
    </row>
    <row r="69" spans="1:5" ht="14.25">
      <c r="A69" s="164"/>
      <c r="E69" t="s">
        <v>640</v>
      </c>
    </row>
    <row r="70" spans="1:5" ht="14.25">
      <c r="A70" s="164"/>
      <c r="E70" t="s">
        <v>639</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E38"/>
  <sheetViews>
    <sheetView zoomScale="90" zoomScaleNormal="90" zoomScalePageLayoutView="0" workbookViewId="0" topLeftCell="A1">
      <selection activeCell="E37" sqref="E37"/>
    </sheetView>
  </sheetViews>
  <sheetFormatPr defaultColWidth="9.140625" defaultRowHeight="12.75"/>
  <cols>
    <col min="1" max="1" width="6.421875" style="178" customWidth="1"/>
    <col min="2" max="2" width="79.140625" style="177" customWidth="1"/>
    <col min="3" max="3" width="18.421875" style="181" customWidth="1"/>
    <col min="4" max="4" width="16.140625" style="176" customWidth="1"/>
    <col min="5" max="5" width="16.8515625" style="175" customWidth="1"/>
    <col min="6" max="16384" width="9.140625" style="175" customWidth="1"/>
  </cols>
  <sheetData>
    <row r="1" spans="1:4" s="180" customFormat="1" ht="18.75">
      <c r="A1" s="183"/>
      <c r="B1" s="183" t="s">
        <v>704</v>
      </c>
      <c r="C1" s="184" t="s">
        <v>703</v>
      </c>
      <c r="D1" s="185" t="s">
        <v>702</v>
      </c>
    </row>
    <row r="2" spans="1:4" ht="15">
      <c r="A2" s="186">
        <v>1</v>
      </c>
      <c r="B2" s="544" t="s">
        <v>683</v>
      </c>
      <c r="C2" s="187" t="s">
        <v>429</v>
      </c>
      <c r="D2" s="188" t="s">
        <v>154</v>
      </c>
    </row>
    <row r="3" spans="1:4" ht="15">
      <c r="A3" s="186">
        <v>2</v>
      </c>
      <c r="B3" s="544" t="s">
        <v>692</v>
      </c>
      <c r="C3" s="187" t="s">
        <v>510</v>
      </c>
      <c r="D3" s="189" t="s">
        <v>185</v>
      </c>
    </row>
    <row r="4" spans="1:4" ht="15">
      <c r="A4" s="186">
        <v>3</v>
      </c>
      <c r="B4" s="546" t="s">
        <v>664</v>
      </c>
      <c r="C4" s="187" t="s">
        <v>240</v>
      </c>
      <c r="D4" s="188" t="s">
        <v>151</v>
      </c>
    </row>
    <row r="5" spans="1:4" ht="15">
      <c r="A5" s="186">
        <v>4</v>
      </c>
      <c r="B5" s="544" t="s">
        <v>682</v>
      </c>
      <c r="C5" s="187" t="s">
        <v>330</v>
      </c>
      <c r="D5" s="188" t="s">
        <v>154</v>
      </c>
    </row>
    <row r="6" spans="1:4" ht="15">
      <c r="A6" s="186">
        <v>5</v>
      </c>
      <c r="B6" s="545" t="s">
        <v>665</v>
      </c>
      <c r="C6" s="187" t="s">
        <v>431</v>
      </c>
      <c r="D6" s="188" t="s">
        <v>151</v>
      </c>
    </row>
    <row r="7" spans="1:4" ht="15">
      <c r="A7" s="186">
        <v>6</v>
      </c>
      <c r="B7" s="543" t="s">
        <v>669</v>
      </c>
      <c r="C7" s="187" t="s">
        <v>274</v>
      </c>
      <c r="D7" s="188" t="s">
        <v>151</v>
      </c>
    </row>
    <row r="8" spans="1:4" ht="15">
      <c r="A8" s="186">
        <v>7</v>
      </c>
      <c r="B8" s="543" t="s">
        <v>701</v>
      </c>
      <c r="C8" s="187" t="s">
        <v>700</v>
      </c>
      <c r="D8" s="188" t="s">
        <v>699</v>
      </c>
    </row>
    <row r="9" spans="1:4" ht="15">
      <c r="A9" s="186">
        <v>8</v>
      </c>
      <c r="B9" s="543" t="s">
        <v>656</v>
      </c>
      <c r="C9" s="187" t="s">
        <v>657</v>
      </c>
      <c r="D9" s="188" t="s">
        <v>218</v>
      </c>
    </row>
    <row r="10" spans="1:4" ht="15">
      <c r="A10" s="186">
        <v>9</v>
      </c>
      <c r="B10" s="545" t="s">
        <v>691</v>
      </c>
      <c r="C10" s="190" t="s">
        <v>690</v>
      </c>
      <c r="D10" s="188" t="s">
        <v>686</v>
      </c>
    </row>
    <row r="11" spans="1:4" ht="15">
      <c r="A11" s="186">
        <v>10</v>
      </c>
      <c r="B11" s="545" t="s">
        <v>689</v>
      </c>
      <c r="C11" s="190" t="s">
        <v>688</v>
      </c>
      <c r="D11" s="188" t="s">
        <v>686</v>
      </c>
    </row>
    <row r="12" spans="1:4" ht="15">
      <c r="A12" s="186">
        <v>11</v>
      </c>
      <c r="B12" s="544" t="s">
        <v>687</v>
      </c>
      <c r="C12" s="187" t="s">
        <v>441</v>
      </c>
      <c r="D12" s="188" t="s">
        <v>686</v>
      </c>
    </row>
    <row r="13" spans="1:4" ht="15">
      <c r="A13" s="186">
        <v>12</v>
      </c>
      <c r="B13" s="543" t="s">
        <v>658</v>
      </c>
      <c r="C13" s="190" t="s">
        <v>659</v>
      </c>
      <c r="D13" s="188" t="s">
        <v>660</v>
      </c>
    </row>
    <row r="14" spans="1:4" ht="15">
      <c r="A14" s="186">
        <v>13</v>
      </c>
      <c r="B14" s="545" t="s">
        <v>698</v>
      </c>
      <c r="C14" s="190" t="s">
        <v>697</v>
      </c>
      <c r="D14" s="188" t="s">
        <v>696</v>
      </c>
    </row>
    <row r="15" spans="1:4" ht="15">
      <c r="A15" s="186">
        <v>14</v>
      </c>
      <c r="B15" s="545" t="s">
        <v>666</v>
      </c>
      <c r="C15" s="187" t="s">
        <v>432</v>
      </c>
      <c r="D15" s="188" t="s">
        <v>151</v>
      </c>
    </row>
    <row r="16" spans="1:4" ht="15">
      <c r="A16" s="186">
        <v>15</v>
      </c>
      <c r="B16" s="545" t="s">
        <v>661</v>
      </c>
      <c r="C16" s="190" t="s">
        <v>659</v>
      </c>
      <c r="D16" s="188" t="s">
        <v>660</v>
      </c>
    </row>
    <row r="17" spans="1:4" ht="15">
      <c r="A17" s="186">
        <v>16</v>
      </c>
      <c r="B17" s="545" t="s">
        <v>667</v>
      </c>
      <c r="C17" s="187" t="s">
        <v>668</v>
      </c>
      <c r="D17" s="188" t="s">
        <v>151</v>
      </c>
    </row>
    <row r="18" spans="1:4" ht="15">
      <c r="A18" s="186">
        <v>17</v>
      </c>
      <c r="B18" s="544" t="s">
        <v>662</v>
      </c>
      <c r="C18" s="190" t="s">
        <v>496</v>
      </c>
      <c r="D18" s="188" t="s">
        <v>660</v>
      </c>
    </row>
    <row r="19" spans="1:4" ht="15">
      <c r="A19" s="186">
        <v>18</v>
      </c>
      <c r="B19" s="545" t="s">
        <v>663</v>
      </c>
      <c r="C19" s="190" t="s">
        <v>496</v>
      </c>
      <c r="D19" s="188" t="s">
        <v>660</v>
      </c>
    </row>
    <row r="20" spans="1:4" ht="15">
      <c r="A20" s="186">
        <v>19</v>
      </c>
      <c r="B20" s="544" t="s">
        <v>693</v>
      </c>
      <c r="C20" s="187" t="s">
        <v>479</v>
      </c>
      <c r="D20" s="188" t="s">
        <v>204</v>
      </c>
    </row>
    <row r="21" spans="1:4" ht="15">
      <c r="A21" s="186">
        <v>20</v>
      </c>
      <c r="B21" s="545" t="s">
        <v>681</v>
      </c>
      <c r="C21" s="187" t="s">
        <v>426</v>
      </c>
      <c r="D21" s="188" t="s">
        <v>154</v>
      </c>
    </row>
    <row r="22" spans="1:4" ht="15">
      <c r="A22" s="186">
        <v>21</v>
      </c>
      <c r="B22" s="545" t="s">
        <v>678</v>
      </c>
      <c r="C22" s="187" t="s">
        <v>401</v>
      </c>
      <c r="D22" s="188" t="s">
        <v>146</v>
      </c>
    </row>
    <row r="23" spans="1:4" ht="15">
      <c r="A23" s="186">
        <v>22</v>
      </c>
      <c r="B23" s="544" t="s">
        <v>676</v>
      </c>
      <c r="C23" s="187" t="s">
        <v>477</v>
      </c>
      <c r="D23" s="188" t="s">
        <v>478</v>
      </c>
    </row>
    <row r="24" spans="1:4" ht="15">
      <c r="A24" s="186">
        <v>23</v>
      </c>
      <c r="B24" s="543" t="s">
        <v>675</v>
      </c>
      <c r="C24" s="187" t="s">
        <v>674</v>
      </c>
      <c r="D24" s="188" t="s">
        <v>673</v>
      </c>
    </row>
    <row r="25" spans="1:4" ht="15">
      <c r="A25" s="186">
        <v>24</v>
      </c>
      <c r="B25" s="546" t="s">
        <v>694</v>
      </c>
      <c r="C25" s="187" t="s">
        <v>408</v>
      </c>
      <c r="D25" s="188" t="s">
        <v>180</v>
      </c>
    </row>
    <row r="26" spans="1:4" ht="15">
      <c r="A26" s="186">
        <v>25</v>
      </c>
      <c r="B26" s="546" t="s">
        <v>695</v>
      </c>
      <c r="C26" s="187" t="s">
        <v>407</v>
      </c>
      <c r="D26" s="188" t="s">
        <v>180</v>
      </c>
    </row>
    <row r="27" spans="1:4" ht="15">
      <c r="A27" s="186">
        <v>26</v>
      </c>
      <c r="B27" s="544" t="s">
        <v>670</v>
      </c>
      <c r="C27" s="187" t="s">
        <v>452</v>
      </c>
      <c r="D27" s="188" t="s">
        <v>453</v>
      </c>
    </row>
    <row r="28" spans="1:4" ht="15">
      <c r="A28" s="186">
        <v>27</v>
      </c>
      <c r="B28" s="545" t="s">
        <v>677</v>
      </c>
      <c r="C28" s="187" t="s">
        <v>418</v>
      </c>
      <c r="D28" s="188" t="s">
        <v>190</v>
      </c>
    </row>
    <row r="29" spans="1:4" ht="15">
      <c r="A29" s="186">
        <v>28</v>
      </c>
      <c r="B29" s="543" t="s">
        <v>672</v>
      </c>
      <c r="C29" s="187" t="s">
        <v>475</v>
      </c>
      <c r="D29" s="188" t="s">
        <v>671</v>
      </c>
    </row>
    <row r="30" spans="1:4" ht="15">
      <c r="A30" s="186">
        <v>29</v>
      </c>
      <c r="B30" s="543" t="s">
        <v>680</v>
      </c>
      <c r="C30" s="187" t="s">
        <v>679</v>
      </c>
      <c r="D30" s="188" t="s">
        <v>154</v>
      </c>
    </row>
    <row r="31" spans="1:4" ht="15">
      <c r="A31" s="186">
        <v>30</v>
      </c>
      <c r="B31" s="543" t="s">
        <v>685</v>
      </c>
      <c r="C31" s="187" t="s">
        <v>110</v>
      </c>
      <c r="D31" s="188" t="s">
        <v>684</v>
      </c>
    </row>
    <row r="33" spans="1:4" ht="15">
      <c r="A33" s="175"/>
      <c r="B33" s="179" t="s">
        <v>706</v>
      </c>
      <c r="C33" s="182"/>
      <c r="D33" s="175"/>
    </row>
    <row r="34" ht="18.75">
      <c r="B34" s="183" t="s">
        <v>1119</v>
      </c>
    </row>
    <row r="35" spans="1:5" ht="15">
      <c r="A35" s="186">
        <v>31</v>
      </c>
      <c r="B35" s="544" t="s">
        <v>1115</v>
      </c>
      <c r="C35" s="187" t="s">
        <v>413</v>
      </c>
      <c r="D35" s="188" t="s">
        <v>414</v>
      </c>
      <c r="E35" s="175" t="s">
        <v>1122</v>
      </c>
    </row>
    <row r="36" spans="1:4" ht="15">
      <c r="A36" s="186">
        <v>32</v>
      </c>
      <c r="B36" s="544" t="s">
        <v>1116</v>
      </c>
      <c r="C36" s="187" t="s">
        <v>1120</v>
      </c>
      <c r="D36" s="188" t="s">
        <v>180</v>
      </c>
    </row>
    <row r="37" spans="1:4" ht="15">
      <c r="A37" s="186">
        <v>33</v>
      </c>
      <c r="B37" s="545" t="s">
        <v>1117</v>
      </c>
      <c r="C37" s="187"/>
      <c r="D37" s="188" t="s">
        <v>744</v>
      </c>
    </row>
    <row r="38" spans="1:4" ht="15">
      <c r="A38" s="186">
        <v>34</v>
      </c>
      <c r="B38" s="545" t="s">
        <v>1118</v>
      </c>
      <c r="C38" s="187" t="s">
        <v>1121</v>
      </c>
      <c r="D38" s="188" t="s">
        <v>653</v>
      </c>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2:H17"/>
  <sheetViews>
    <sheetView zoomScalePageLayoutView="0" workbookViewId="0" topLeftCell="A1">
      <selection activeCell="A2" sqref="A2:B15"/>
    </sheetView>
  </sheetViews>
  <sheetFormatPr defaultColWidth="9.140625" defaultRowHeight="12.75"/>
  <cols>
    <col min="1" max="1" width="9.140625" style="175" customWidth="1"/>
    <col min="2" max="2" width="17.57421875" style="192" customWidth="1"/>
    <col min="3" max="3" width="11.57421875" style="178" customWidth="1"/>
    <col min="4" max="5" width="9.140625" style="175" customWidth="1"/>
    <col min="6" max="6" width="9.140625" style="178" customWidth="1"/>
    <col min="7" max="9" width="9.140625" style="175" customWidth="1"/>
    <col min="10" max="10" width="15.421875" style="175" customWidth="1"/>
    <col min="11" max="16384" width="9.140625" style="175" customWidth="1"/>
  </cols>
  <sheetData>
    <row r="1" ht="19.5" customHeight="1"/>
    <row r="2" spans="1:6" ht="15.75">
      <c r="A2" s="243">
        <v>1</v>
      </c>
      <c r="B2" s="191" t="s">
        <v>671</v>
      </c>
      <c r="C2" s="178">
        <v>1</v>
      </c>
      <c r="E2" s="199">
        <v>1</v>
      </c>
      <c r="F2" s="178" t="s">
        <v>729</v>
      </c>
    </row>
    <row r="3" spans="1:6" ht="15.75">
      <c r="A3" s="243">
        <v>2</v>
      </c>
      <c r="B3" s="191" t="s">
        <v>684</v>
      </c>
      <c r="C3" s="178">
        <v>1</v>
      </c>
      <c r="E3" s="199">
        <v>2</v>
      </c>
      <c r="F3" s="178" t="s">
        <v>729</v>
      </c>
    </row>
    <row r="4" spans="1:6" ht="15.75">
      <c r="A4" s="243">
        <v>3</v>
      </c>
      <c r="B4" s="191" t="s">
        <v>478</v>
      </c>
      <c r="C4" s="178">
        <v>1</v>
      </c>
      <c r="E4" s="175">
        <v>3</v>
      </c>
      <c r="F4" s="178" t="s">
        <v>727</v>
      </c>
    </row>
    <row r="5" spans="1:6" ht="15.75">
      <c r="A5" s="243">
        <v>4</v>
      </c>
      <c r="B5" s="191" t="s">
        <v>705</v>
      </c>
      <c r="C5" s="178">
        <v>3</v>
      </c>
      <c r="E5" s="175">
        <v>4</v>
      </c>
      <c r="F5" s="178" t="s">
        <v>727</v>
      </c>
    </row>
    <row r="6" spans="1:6" ht="15.75">
      <c r="A6" s="243">
        <v>5</v>
      </c>
      <c r="B6" s="191" t="s">
        <v>673</v>
      </c>
      <c r="C6" s="178">
        <v>1</v>
      </c>
      <c r="E6" s="175">
        <v>5</v>
      </c>
      <c r="F6" s="178" t="s">
        <v>727</v>
      </c>
    </row>
    <row r="7" spans="1:6" ht="15.75">
      <c r="A7" s="243">
        <v>6</v>
      </c>
      <c r="B7" s="191" t="s">
        <v>185</v>
      </c>
      <c r="C7" s="178">
        <v>1</v>
      </c>
      <c r="E7" s="175">
        <v>6</v>
      </c>
      <c r="F7" s="178" t="s">
        <v>727</v>
      </c>
    </row>
    <row r="8" spans="1:6" ht="15.75">
      <c r="A8" s="243">
        <v>7</v>
      </c>
      <c r="B8" s="191" t="s">
        <v>453</v>
      </c>
      <c r="C8" s="178">
        <v>1</v>
      </c>
      <c r="E8" s="175">
        <v>7</v>
      </c>
      <c r="F8" s="178" t="s">
        <v>727</v>
      </c>
    </row>
    <row r="9" spans="1:7" ht="15.75">
      <c r="A9" s="243">
        <v>8</v>
      </c>
      <c r="B9" s="191" t="s">
        <v>204</v>
      </c>
      <c r="C9" s="178">
        <v>1</v>
      </c>
      <c r="E9" s="175">
        <v>8</v>
      </c>
      <c r="F9" s="178" t="s">
        <v>727</v>
      </c>
      <c r="G9" s="175" t="s">
        <v>728</v>
      </c>
    </row>
    <row r="10" spans="1:6" ht="15.75">
      <c r="A10" s="243">
        <v>9</v>
      </c>
      <c r="B10" s="191" t="s">
        <v>154</v>
      </c>
      <c r="C10" s="178">
        <v>4</v>
      </c>
      <c r="E10" s="199">
        <v>9</v>
      </c>
      <c r="F10" s="178" t="s">
        <v>729</v>
      </c>
    </row>
    <row r="11" spans="1:6" ht="15.75">
      <c r="A11" s="243">
        <v>10</v>
      </c>
      <c r="B11" s="191" t="s">
        <v>699</v>
      </c>
      <c r="C11" s="178">
        <v>1</v>
      </c>
      <c r="E11" s="175">
        <v>10</v>
      </c>
      <c r="F11" s="178" t="s">
        <v>730</v>
      </c>
    </row>
    <row r="12" spans="1:6" ht="15.75">
      <c r="A12" s="243">
        <v>11</v>
      </c>
      <c r="B12" s="191" t="s">
        <v>180</v>
      </c>
      <c r="C12" s="178">
        <v>2</v>
      </c>
      <c r="E12" s="175">
        <v>11</v>
      </c>
      <c r="F12" s="178" t="s">
        <v>730</v>
      </c>
    </row>
    <row r="13" spans="1:8" ht="15.75">
      <c r="A13" s="243">
        <v>12</v>
      </c>
      <c r="B13" s="191" t="s">
        <v>146</v>
      </c>
      <c r="C13" s="178">
        <v>1</v>
      </c>
      <c r="E13" s="199">
        <v>12</v>
      </c>
      <c r="F13" s="178" t="s">
        <v>730</v>
      </c>
      <c r="H13" s="191"/>
    </row>
    <row r="14" spans="1:6" ht="15.75">
      <c r="A14" s="243">
        <v>13</v>
      </c>
      <c r="B14" s="191" t="s">
        <v>190</v>
      </c>
      <c r="C14" s="178">
        <v>1</v>
      </c>
      <c r="E14" s="175">
        <v>13</v>
      </c>
      <c r="F14" s="178" t="s">
        <v>730</v>
      </c>
    </row>
    <row r="15" spans="1:6" ht="15.75">
      <c r="A15" s="243">
        <v>14</v>
      </c>
      <c r="B15" s="191" t="s">
        <v>696</v>
      </c>
      <c r="C15" s="178">
        <v>1</v>
      </c>
      <c r="E15" s="175">
        <v>14</v>
      </c>
      <c r="F15" s="178" t="s">
        <v>730</v>
      </c>
    </row>
    <row r="17" ht="15.75">
      <c r="C17" s="178">
        <f>SUM(C2:C16)</f>
        <v>20</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B1:S34"/>
  <sheetViews>
    <sheetView workbookViewId="0" topLeftCell="A1">
      <selection activeCell="A1" sqref="A1:T35"/>
    </sheetView>
  </sheetViews>
  <sheetFormatPr defaultColWidth="9.140625" defaultRowHeight="12.75"/>
  <cols>
    <col min="1" max="1" width="1.8515625" style="0" customWidth="1"/>
    <col min="2" max="2" width="3.140625" style="17" customWidth="1"/>
    <col min="3" max="3" width="15.57421875" style="0" customWidth="1"/>
    <col min="4" max="18" width="3.57421875" style="0" customWidth="1"/>
    <col min="19" max="19" width="4.00390625" style="0" customWidth="1"/>
    <col min="20" max="20" width="2.57421875" style="0" customWidth="1"/>
    <col min="21" max="21" width="4.7109375" style="0" customWidth="1"/>
  </cols>
  <sheetData>
    <row r="1" spans="2:7" ht="23.25">
      <c r="B1"/>
      <c r="C1" s="36" t="s">
        <v>724</v>
      </c>
      <c r="F1" s="36"/>
      <c r="G1" s="36"/>
    </row>
    <row r="2" spans="2:8" ht="33" customHeight="1">
      <c r="B2"/>
      <c r="C2" s="194" t="s">
        <v>725</v>
      </c>
      <c r="H2" s="65" t="s">
        <v>943</v>
      </c>
    </row>
    <row r="3" spans="3:19" s="195" customFormat="1" ht="18.75" customHeight="1">
      <c r="C3" s="196" t="s">
        <v>726</v>
      </c>
      <c r="D3" s="197"/>
      <c r="E3" s="197"/>
      <c r="F3" s="198"/>
      <c r="G3" s="197"/>
      <c r="H3" s="198"/>
      <c r="I3" s="197"/>
      <c r="J3" s="198"/>
      <c r="K3" s="197"/>
      <c r="L3" s="198"/>
      <c r="M3" s="197"/>
      <c r="N3" s="198"/>
      <c r="O3" s="197"/>
      <c r="P3" s="198"/>
      <c r="Q3" s="198"/>
      <c r="R3" s="198"/>
      <c r="S3" s="198"/>
    </row>
    <row r="4" spans="2:19" s="249" customFormat="1" ht="115.5" customHeight="1">
      <c r="B4" s="245"/>
      <c r="C4" s="246"/>
      <c r="D4" s="247" t="s">
        <v>709</v>
      </c>
      <c r="E4" s="247" t="s">
        <v>710</v>
      </c>
      <c r="F4" s="247" t="s">
        <v>711</v>
      </c>
      <c r="G4" s="247" t="s">
        <v>712</v>
      </c>
      <c r="H4" s="247" t="s">
        <v>713</v>
      </c>
      <c r="I4" s="247" t="s">
        <v>714</v>
      </c>
      <c r="J4" s="247" t="s">
        <v>715</v>
      </c>
      <c r="K4" s="247" t="s">
        <v>716</v>
      </c>
      <c r="L4" s="247" t="s">
        <v>722</v>
      </c>
      <c r="M4" s="247" t="s">
        <v>717</v>
      </c>
      <c r="N4" s="247" t="s">
        <v>718</v>
      </c>
      <c r="O4" s="247" t="s">
        <v>719</v>
      </c>
      <c r="P4" s="247" t="s">
        <v>723</v>
      </c>
      <c r="Q4" s="247" t="s">
        <v>720</v>
      </c>
      <c r="R4" s="247" t="s">
        <v>721</v>
      </c>
      <c r="S4" s="248"/>
    </row>
    <row r="5" spans="2:19" ht="14.25" customHeight="1">
      <c r="B5" s="186">
        <v>1</v>
      </c>
      <c r="C5" s="244" t="s">
        <v>429</v>
      </c>
      <c r="D5" s="193"/>
      <c r="E5" s="193"/>
      <c r="F5" s="193"/>
      <c r="G5" s="193"/>
      <c r="H5" s="193"/>
      <c r="I5" s="193"/>
      <c r="J5" s="193"/>
      <c r="K5" s="193"/>
      <c r="L5" s="193"/>
      <c r="M5" s="193"/>
      <c r="N5" s="193"/>
      <c r="O5" s="193"/>
      <c r="P5" s="193"/>
      <c r="Q5" s="193"/>
      <c r="R5" s="193"/>
      <c r="S5" s="193"/>
    </row>
    <row r="6" spans="2:19" ht="14.25" customHeight="1">
      <c r="B6" s="186">
        <v>2</v>
      </c>
      <c r="C6" s="244" t="s">
        <v>510</v>
      </c>
      <c r="D6" s="193"/>
      <c r="E6" s="193"/>
      <c r="F6" s="193"/>
      <c r="G6" s="193"/>
      <c r="H6" s="193"/>
      <c r="I6" s="193"/>
      <c r="J6" s="193"/>
      <c r="K6" s="193"/>
      <c r="L6" s="193"/>
      <c r="M6" s="193"/>
      <c r="N6" s="193"/>
      <c r="O6" s="193"/>
      <c r="P6" s="193"/>
      <c r="Q6" s="193"/>
      <c r="R6" s="193"/>
      <c r="S6" s="193"/>
    </row>
    <row r="7" spans="2:19" ht="14.25" customHeight="1">
      <c r="B7" s="186">
        <v>3</v>
      </c>
      <c r="C7" s="244" t="s">
        <v>240</v>
      </c>
      <c r="D7" s="193"/>
      <c r="E7" s="193"/>
      <c r="F7" s="193"/>
      <c r="G7" s="193"/>
      <c r="H7" s="193"/>
      <c r="I7" s="193"/>
      <c r="J7" s="193"/>
      <c r="K7" s="193"/>
      <c r="L7" s="193"/>
      <c r="M7" s="193"/>
      <c r="N7" s="193"/>
      <c r="O7" s="193"/>
      <c r="P7" s="193"/>
      <c r="Q7" s="193"/>
      <c r="R7" s="193"/>
      <c r="S7" s="193"/>
    </row>
    <row r="8" spans="2:19" ht="14.25" customHeight="1">
      <c r="B8" s="186">
        <v>4</v>
      </c>
      <c r="C8" s="244" t="s">
        <v>330</v>
      </c>
      <c r="D8" s="193"/>
      <c r="E8" s="193"/>
      <c r="F8" s="193"/>
      <c r="G8" s="193"/>
      <c r="H8" s="193"/>
      <c r="I8" s="193"/>
      <c r="J8" s="193"/>
      <c r="K8" s="193"/>
      <c r="L8" s="193"/>
      <c r="M8" s="193"/>
      <c r="N8" s="193"/>
      <c r="O8" s="193"/>
      <c r="P8" s="193"/>
      <c r="Q8" s="193"/>
      <c r="R8" s="193"/>
      <c r="S8" s="193"/>
    </row>
    <row r="9" spans="2:19" ht="14.25" customHeight="1">
      <c r="B9" s="186">
        <v>5</v>
      </c>
      <c r="C9" s="244" t="s">
        <v>431</v>
      </c>
      <c r="D9" s="193"/>
      <c r="E9" s="193"/>
      <c r="F9" s="193"/>
      <c r="G9" s="193"/>
      <c r="H9" s="193"/>
      <c r="I9" s="193"/>
      <c r="J9" s="193"/>
      <c r="K9" s="193"/>
      <c r="L9" s="193"/>
      <c r="M9" s="193"/>
      <c r="N9" s="193"/>
      <c r="O9" s="193"/>
      <c r="P9" s="193"/>
      <c r="Q9" s="193"/>
      <c r="R9" s="193"/>
      <c r="S9" s="193"/>
    </row>
    <row r="10" spans="2:19" ht="14.25" customHeight="1">
      <c r="B10" s="186">
        <v>6</v>
      </c>
      <c r="C10" s="244" t="s">
        <v>274</v>
      </c>
      <c r="D10" s="193"/>
      <c r="E10" s="193"/>
      <c r="F10" s="193"/>
      <c r="G10" s="193"/>
      <c r="H10" s="193"/>
      <c r="I10" s="193"/>
      <c r="J10" s="193"/>
      <c r="K10" s="193"/>
      <c r="L10" s="193"/>
      <c r="M10" s="193"/>
      <c r="N10" s="193"/>
      <c r="O10" s="193"/>
      <c r="P10" s="193"/>
      <c r="Q10" s="193"/>
      <c r="R10" s="193"/>
      <c r="S10" s="193"/>
    </row>
    <row r="11" spans="2:19" ht="14.25" customHeight="1">
      <c r="B11" s="186">
        <v>7</v>
      </c>
      <c r="C11" s="244" t="s">
        <v>700</v>
      </c>
      <c r="D11" s="193"/>
      <c r="E11" s="193"/>
      <c r="F11" s="193"/>
      <c r="G11" s="193"/>
      <c r="H11" s="193"/>
      <c r="I11" s="193"/>
      <c r="J11" s="193"/>
      <c r="K11" s="193"/>
      <c r="L11" s="193"/>
      <c r="M11" s="193"/>
      <c r="N11" s="193"/>
      <c r="O11" s="193"/>
      <c r="P11" s="193"/>
      <c r="Q11" s="193"/>
      <c r="R11" s="193"/>
      <c r="S11" s="193"/>
    </row>
    <row r="12" spans="2:19" ht="14.25" customHeight="1">
      <c r="B12" s="186">
        <v>8</v>
      </c>
      <c r="C12" s="244" t="s">
        <v>657</v>
      </c>
      <c r="D12" s="193"/>
      <c r="E12" s="193"/>
      <c r="F12" s="193"/>
      <c r="G12" s="193"/>
      <c r="H12" s="193"/>
      <c r="I12" s="193"/>
      <c r="J12" s="193"/>
      <c r="K12" s="193"/>
      <c r="L12" s="193"/>
      <c r="M12" s="193"/>
      <c r="N12" s="193"/>
      <c r="O12" s="193"/>
      <c r="P12" s="193"/>
      <c r="Q12" s="193"/>
      <c r="R12" s="193"/>
      <c r="S12" s="193"/>
    </row>
    <row r="13" spans="2:19" ht="14.25" customHeight="1">
      <c r="B13" s="186">
        <v>9</v>
      </c>
      <c r="C13" s="244" t="s">
        <v>690</v>
      </c>
      <c r="D13" s="193"/>
      <c r="E13" s="193"/>
      <c r="F13" s="193"/>
      <c r="G13" s="193"/>
      <c r="H13" s="193"/>
      <c r="I13" s="193"/>
      <c r="J13" s="193"/>
      <c r="K13" s="193"/>
      <c r="L13" s="193"/>
      <c r="M13" s="193"/>
      <c r="N13" s="193"/>
      <c r="O13" s="193"/>
      <c r="P13" s="193"/>
      <c r="Q13" s="193"/>
      <c r="R13" s="193"/>
      <c r="S13" s="193"/>
    </row>
    <row r="14" spans="2:19" ht="14.25" customHeight="1">
      <c r="B14" s="186">
        <v>10</v>
      </c>
      <c r="C14" s="244" t="s">
        <v>688</v>
      </c>
      <c r="D14" s="193"/>
      <c r="E14" s="193"/>
      <c r="F14" s="193"/>
      <c r="G14" s="193"/>
      <c r="H14" s="193"/>
      <c r="I14" s="193"/>
      <c r="J14" s="193"/>
      <c r="K14" s="193"/>
      <c r="L14" s="193"/>
      <c r="M14" s="193"/>
      <c r="N14" s="193"/>
      <c r="O14" s="193"/>
      <c r="P14" s="193"/>
      <c r="Q14" s="193"/>
      <c r="R14" s="193"/>
      <c r="S14" s="193"/>
    </row>
    <row r="15" spans="2:19" ht="14.25" customHeight="1">
      <c r="B15" s="186">
        <v>11</v>
      </c>
      <c r="C15" s="244" t="s">
        <v>441</v>
      </c>
      <c r="D15" s="193"/>
      <c r="E15" s="193"/>
      <c r="F15" s="193"/>
      <c r="G15" s="193"/>
      <c r="H15" s="193"/>
      <c r="I15" s="193"/>
      <c r="J15" s="193"/>
      <c r="K15" s="193"/>
      <c r="L15" s="193"/>
      <c r="M15" s="193"/>
      <c r="N15" s="193"/>
      <c r="O15" s="193"/>
      <c r="P15" s="193"/>
      <c r="Q15" s="193"/>
      <c r="R15" s="193"/>
      <c r="S15" s="193"/>
    </row>
    <row r="16" spans="2:19" ht="14.25" customHeight="1">
      <c r="B16" s="186">
        <v>12</v>
      </c>
      <c r="C16" s="244" t="s">
        <v>659</v>
      </c>
      <c r="D16" s="193"/>
      <c r="E16" s="193"/>
      <c r="F16" s="193"/>
      <c r="G16" s="193"/>
      <c r="H16" s="193"/>
      <c r="I16" s="193"/>
      <c r="J16" s="193"/>
      <c r="K16" s="193"/>
      <c r="L16" s="193"/>
      <c r="M16" s="193"/>
      <c r="N16" s="193"/>
      <c r="O16" s="193"/>
      <c r="P16" s="193"/>
      <c r="Q16" s="193"/>
      <c r="R16" s="193"/>
      <c r="S16" s="193"/>
    </row>
    <row r="17" spans="2:19" ht="14.25" customHeight="1">
      <c r="B17" s="186">
        <v>13</v>
      </c>
      <c r="C17" s="244" t="s">
        <v>697</v>
      </c>
      <c r="D17" s="193"/>
      <c r="E17" s="193"/>
      <c r="F17" s="193"/>
      <c r="G17" s="193"/>
      <c r="H17" s="193"/>
      <c r="I17" s="193"/>
      <c r="J17" s="193"/>
      <c r="K17" s="193"/>
      <c r="L17" s="193"/>
      <c r="M17" s="193"/>
      <c r="N17" s="193"/>
      <c r="O17" s="193"/>
      <c r="P17" s="193"/>
      <c r="Q17" s="193"/>
      <c r="R17" s="193"/>
      <c r="S17" s="193"/>
    </row>
    <row r="18" spans="2:19" ht="14.25" customHeight="1">
      <c r="B18" s="186">
        <v>14</v>
      </c>
      <c r="C18" s="244" t="s">
        <v>432</v>
      </c>
      <c r="D18" s="193"/>
      <c r="E18" s="193"/>
      <c r="F18" s="193"/>
      <c r="G18" s="193"/>
      <c r="H18" s="193"/>
      <c r="I18" s="193"/>
      <c r="J18" s="193"/>
      <c r="K18" s="193"/>
      <c r="L18" s="193"/>
      <c r="M18" s="193"/>
      <c r="N18" s="193"/>
      <c r="O18" s="193"/>
      <c r="P18" s="193"/>
      <c r="Q18" s="193"/>
      <c r="R18" s="193"/>
      <c r="S18" s="193"/>
    </row>
    <row r="19" spans="2:19" ht="14.25" customHeight="1">
      <c r="B19" s="186">
        <v>15</v>
      </c>
      <c r="C19" s="244" t="s">
        <v>659</v>
      </c>
      <c r="D19" s="193"/>
      <c r="E19" s="193"/>
      <c r="F19" s="193"/>
      <c r="G19" s="193"/>
      <c r="H19" s="193"/>
      <c r="I19" s="193"/>
      <c r="J19" s="193"/>
      <c r="K19" s="193"/>
      <c r="L19" s="193"/>
      <c r="M19" s="193"/>
      <c r="N19" s="193"/>
      <c r="O19" s="193"/>
      <c r="P19" s="193"/>
      <c r="Q19" s="193"/>
      <c r="R19" s="193"/>
      <c r="S19" s="193"/>
    </row>
    <row r="20" spans="2:19" ht="14.25" customHeight="1">
      <c r="B20" s="186">
        <v>16</v>
      </c>
      <c r="C20" s="244" t="s">
        <v>668</v>
      </c>
      <c r="D20" s="193"/>
      <c r="E20" s="193"/>
      <c r="F20" s="193"/>
      <c r="G20" s="193"/>
      <c r="H20" s="193"/>
      <c r="I20" s="193"/>
      <c r="J20" s="193"/>
      <c r="K20" s="193"/>
      <c r="L20" s="193"/>
      <c r="M20" s="193"/>
      <c r="N20" s="193"/>
      <c r="O20" s="193"/>
      <c r="P20" s="193"/>
      <c r="Q20" s="193"/>
      <c r="R20" s="193"/>
      <c r="S20" s="193"/>
    </row>
    <row r="21" spans="2:19" ht="14.25" customHeight="1">
      <c r="B21" s="186">
        <v>17</v>
      </c>
      <c r="C21" s="244" t="s">
        <v>496</v>
      </c>
      <c r="D21" s="193"/>
      <c r="E21" s="193"/>
      <c r="F21" s="193"/>
      <c r="G21" s="193"/>
      <c r="H21" s="193"/>
      <c r="I21" s="193"/>
      <c r="J21" s="193"/>
      <c r="K21" s="193"/>
      <c r="L21" s="193"/>
      <c r="M21" s="193"/>
      <c r="N21" s="193"/>
      <c r="O21" s="193"/>
      <c r="P21" s="193"/>
      <c r="Q21" s="193"/>
      <c r="R21" s="193"/>
      <c r="S21" s="193"/>
    </row>
    <row r="22" spans="2:19" ht="14.25" customHeight="1">
      <c r="B22" s="186">
        <v>18</v>
      </c>
      <c r="C22" s="244" t="s">
        <v>496</v>
      </c>
      <c r="D22" s="193"/>
      <c r="E22" s="193"/>
      <c r="F22" s="193"/>
      <c r="G22" s="193"/>
      <c r="H22" s="193"/>
      <c r="I22" s="193"/>
      <c r="J22" s="193"/>
      <c r="K22" s="193"/>
      <c r="L22" s="193"/>
      <c r="M22" s="193"/>
      <c r="N22" s="193"/>
      <c r="O22" s="193"/>
      <c r="P22" s="193"/>
      <c r="Q22" s="193"/>
      <c r="R22" s="193"/>
      <c r="S22" s="193"/>
    </row>
    <row r="23" spans="2:19" ht="14.25" customHeight="1">
      <c r="B23" s="186">
        <v>19</v>
      </c>
      <c r="C23" s="244" t="s">
        <v>479</v>
      </c>
      <c r="D23" s="193"/>
      <c r="E23" s="193"/>
      <c r="F23" s="193"/>
      <c r="G23" s="193"/>
      <c r="H23" s="193"/>
      <c r="I23" s="193"/>
      <c r="J23" s="193"/>
      <c r="K23" s="193"/>
      <c r="L23" s="193"/>
      <c r="M23" s="193"/>
      <c r="N23" s="193"/>
      <c r="O23" s="193"/>
      <c r="P23" s="193"/>
      <c r="Q23" s="193"/>
      <c r="R23" s="193"/>
      <c r="S23" s="193"/>
    </row>
    <row r="24" spans="2:19" ht="14.25" customHeight="1">
      <c r="B24" s="186">
        <v>20</v>
      </c>
      <c r="C24" s="244" t="s">
        <v>426</v>
      </c>
      <c r="D24" s="193"/>
      <c r="E24" s="193"/>
      <c r="F24" s="193"/>
      <c r="G24" s="193"/>
      <c r="H24" s="193"/>
      <c r="I24" s="193"/>
      <c r="J24" s="193"/>
      <c r="K24" s="193"/>
      <c r="L24" s="193"/>
      <c r="M24" s="193"/>
      <c r="N24" s="193"/>
      <c r="O24" s="193"/>
      <c r="P24" s="193"/>
      <c r="Q24" s="193"/>
      <c r="R24" s="193"/>
      <c r="S24" s="193"/>
    </row>
    <row r="25" spans="2:19" ht="14.25" customHeight="1">
      <c r="B25" s="186">
        <v>21</v>
      </c>
      <c r="C25" s="244" t="s">
        <v>401</v>
      </c>
      <c r="D25" s="193"/>
      <c r="E25" s="193"/>
      <c r="F25" s="193"/>
      <c r="G25" s="193"/>
      <c r="H25" s="193"/>
      <c r="I25" s="193"/>
      <c r="J25" s="193"/>
      <c r="K25" s="193"/>
      <c r="L25" s="193"/>
      <c r="M25" s="193"/>
      <c r="N25" s="193"/>
      <c r="O25" s="193"/>
      <c r="P25" s="193"/>
      <c r="Q25" s="193"/>
      <c r="R25" s="193"/>
      <c r="S25" s="193"/>
    </row>
    <row r="26" spans="2:19" ht="14.25" customHeight="1">
      <c r="B26" s="186">
        <v>22</v>
      </c>
      <c r="C26" s="244" t="s">
        <v>477</v>
      </c>
      <c r="D26" s="193"/>
      <c r="E26" s="193"/>
      <c r="F26" s="193"/>
      <c r="G26" s="193"/>
      <c r="H26" s="193"/>
      <c r="I26" s="193"/>
      <c r="J26" s="193"/>
      <c r="K26" s="193"/>
      <c r="L26" s="193"/>
      <c r="M26" s="193"/>
      <c r="N26" s="193"/>
      <c r="O26" s="193"/>
      <c r="P26" s="193"/>
      <c r="Q26" s="193"/>
      <c r="R26" s="193"/>
      <c r="S26" s="193"/>
    </row>
    <row r="27" spans="2:19" ht="14.25" customHeight="1">
      <c r="B27" s="186">
        <v>23</v>
      </c>
      <c r="C27" s="244" t="s">
        <v>674</v>
      </c>
      <c r="D27" s="193"/>
      <c r="E27" s="193"/>
      <c r="F27" s="193"/>
      <c r="G27" s="193"/>
      <c r="H27" s="193"/>
      <c r="I27" s="193"/>
      <c r="J27" s="193"/>
      <c r="K27" s="193"/>
      <c r="L27" s="193"/>
      <c r="M27" s="193"/>
      <c r="N27" s="193"/>
      <c r="O27" s="193"/>
      <c r="P27" s="193"/>
      <c r="Q27" s="193"/>
      <c r="R27" s="193"/>
      <c r="S27" s="193"/>
    </row>
    <row r="28" spans="2:19" ht="14.25" customHeight="1">
      <c r="B28" s="186">
        <v>24</v>
      </c>
      <c r="C28" s="244" t="s">
        <v>408</v>
      </c>
      <c r="D28" s="193"/>
      <c r="E28" s="193"/>
      <c r="F28" s="193"/>
      <c r="G28" s="193"/>
      <c r="H28" s="193"/>
      <c r="I28" s="193"/>
      <c r="J28" s="193"/>
      <c r="K28" s="193"/>
      <c r="L28" s="193"/>
      <c r="M28" s="193"/>
      <c r="N28" s="193"/>
      <c r="O28" s="193"/>
      <c r="P28" s="193"/>
      <c r="Q28" s="193"/>
      <c r="R28" s="193"/>
      <c r="S28" s="193"/>
    </row>
    <row r="29" spans="2:19" ht="14.25" customHeight="1">
      <c r="B29" s="186">
        <v>25</v>
      </c>
      <c r="C29" s="244" t="s">
        <v>407</v>
      </c>
      <c r="D29" s="193"/>
      <c r="E29" s="193"/>
      <c r="F29" s="193"/>
      <c r="G29" s="193"/>
      <c r="H29" s="193"/>
      <c r="I29" s="193"/>
      <c r="J29" s="193"/>
      <c r="K29" s="193"/>
      <c r="L29" s="193"/>
      <c r="M29" s="193"/>
      <c r="N29" s="193"/>
      <c r="O29" s="193"/>
      <c r="P29" s="193"/>
      <c r="Q29" s="193"/>
      <c r="R29" s="193"/>
      <c r="S29" s="193"/>
    </row>
    <row r="30" spans="2:19" ht="14.25" customHeight="1">
      <c r="B30" s="186">
        <v>26</v>
      </c>
      <c r="C30" s="244" t="s">
        <v>452</v>
      </c>
      <c r="D30" s="193"/>
      <c r="E30" s="193"/>
      <c r="F30" s="193"/>
      <c r="G30" s="193"/>
      <c r="H30" s="193"/>
      <c r="I30" s="193"/>
      <c r="J30" s="193"/>
      <c r="K30" s="193"/>
      <c r="L30" s="193"/>
      <c r="M30" s="193"/>
      <c r="N30" s="193"/>
      <c r="O30" s="193"/>
      <c r="P30" s="193"/>
      <c r="Q30" s="193"/>
      <c r="R30" s="193"/>
      <c r="S30" s="193"/>
    </row>
    <row r="31" spans="2:19" ht="14.25" customHeight="1">
      <c r="B31" s="186">
        <v>27</v>
      </c>
      <c r="C31" s="244" t="s">
        <v>418</v>
      </c>
      <c r="D31" s="193"/>
      <c r="E31" s="193"/>
      <c r="F31" s="193"/>
      <c r="G31" s="193"/>
      <c r="H31" s="193"/>
      <c r="I31" s="193"/>
      <c r="J31" s="193"/>
      <c r="K31" s="193"/>
      <c r="L31" s="193"/>
      <c r="M31" s="193"/>
      <c r="N31" s="193"/>
      <c r="O31" s="193"/>
      <c r="P31" s="193"/>
      <c r="Q31" s="193"/>
      <c r="R31" s="193"/>
      <c r="S31" s="193"/>
    </row>
    <row r="32" spans="2:19" ht="14.25" customHeight="1">
      <c r="B32" s="186">
        <v>28</v>
      </c>
      <c r="C32" s="244" t="s">
        <v>475</v>
      </c>
      <c r="D32" s="193"/>
      <c r="E32" s="193"/>
      <c r="F32" s="193"/>
      <c r="G32" s="193"/>
      <c r="H32" s="193"/>
      <c r="I32" s="193"/>
      <c r="J32" s="193"/>
      <c r="K32" s="193"/>
      <c r="L32" s="193"/>
      <c r="M32" s="193"/>
      <c r="N32" s="193"/>
      <c r="O32" s="193"/>
      <c r="P32" s="193"/>
      <c r="Q32" s="193"/>
      <c r="R32" s="193"/>
      <c r="S32" s="193"/>
    </row>
    <row r="33" spans="2:19" ht="14.25" customHeight="1">
      <c r="B33" s="186">
        <v>29</v>
      </c>
      <c r="C33" s="244" t="s">
        <v>679</v>
      </c>
      <c r="D33" s="193"/>
      <c r="E33" s="193"/>
      <c r="F33" s="193"/>
      <c r="G33" s="193"/>
      <c r="H33" s="193"/>
      <c r="I33" s="193"/>
      <c r="J33" s="193"/>
      <c r="K33" s="193"/>
      <c r="L33" s="193"/>
      <c r="M33" s="193"/>
      <c r="N33" s="193"/>
      <c r="O33" s="193"/>
      <c r="P33" s="193"/>
      <c r="Q33" s="193"/>
      <c r="R33" s="193"/>
      <c r="S33" s="193"/>
    </row>
    <row r="34" spans="2:19" ht="14.25" customHeight="1">
      <c r="B34" s="186">
        <v>30</v>
      </c>
      <c r="C34" s="244" t="s">
        <v>110</v>
      </c>
      <c r="D34" s="193"/>
      <c r="E34" s="193"/>
      <c r="F34" s="193"/>
      <c r="G34" s="193"/>
      <c r="H34" s="193"/>
      <c r="I34" s="193"/>
      <c r="J34" s="193"/>
      <c r="K34" s="193"/>
      <c r="L34" s="193"/>
      <c r="M34" s="193"/>
      <c r="N34" s="193"/>
      <c r="O34" s="193"/>
      <c r="P34" s="193"/>
      <c r="Q34" s="193"/>
      <c r="R34" s="193"/>
      <c r="S34" s="193"/>
    </row>
  </sheetData>
  <sheetProtection/>
  <printOptions/>
  <pageMargins left="0.25" right="0.25"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H26"/>
  <sheetViews>
    <sheetView zoomScalePageLayoutView="0" workbookViewId="0" topLeftCell="A1">
      <selection activeCell="M35" sqref="M35"/>
    </sheetView>
  </sheetViews>
  <sheetFormatPr defaultColWidth="9.140625" defaultRowHeight="12.75"/>
  <cols>
    <col min="1" max="1" width="4.8515625" style="0" customWidth="1"/>
    <col min="2" max="2" width="3.00390625" style="0" bestFit="1" customWidth="1"/>
    <col min="3" max="3" width="15.140625" style="0" bestFit="1" customWidth="1"/>
    <col min="4" max="4" width="2.140625" style="0" customWidth="1"/>
    <col min="5" max="5" width="5.57421875" style="0" bestFit="1" customWidth="1"/>
    <col min="6" max="6" width="5.7109375" style="0" bestFit="1" customWidth="1"/>
    <col min="7" max="7" width="5.421875" style="0" customWidth="1"/>
    <col min="8" max="8" width="5.28125" style="0" bestFit="1" customWidth="1"/>
  </cols>
  <sheetData>
    <row r="1" spans="1:8" ht="12.75">
      <c r="A1" s="6"/>
      <c r="D1" s="6"/>
      <c r="E1" s="6"/>
      <c r="F1" s="769" t="s">
        <v>747</v>
      </c>
      <c r="G1" s="769"/>
      <c r="H1" s="769"/>
    </row>
    <row r="2" spans="1:8" ht="15">
      <c r="A2" s="6"/>
      <c r="B2" s="123"/>
      <c r="C2" s="201"/>
      <c r="D2" s="201"/>
      <c r="E2" s="163" t="s">
        <v>623</v>
      </c>
      <c r="F2" s="163" t="s">
        <v>264</v>
      </c>
      <c r="G2" s="163" t="s">
        <v>748</v>
      </c>
      <c r="H2" s="163" t="s">
        <v>749</v>
      </c>
    </row>
    <row r="3" spans="1:8" ht="14.25">
      <c r="A3" s="6"/>
      <c r="B3" s="200">
        <v>1</v>
      </c>
      <c r="C3" s="162" t="s">
        <v>218</v>
      </c>
      <c r="D3" s="56"/>
      <c r="E3" s="162" t="s">
        <v>739</v>
      </c>
      <c r="F3" s="162" t="s">
        <v>739</v>
      </c>
      <c r="G3" s="162"/>
      <c r="H3" s="162"/>
    </row>
    <row r="4" spans="1:8" ht="14.25">
      <c r="A4" s="6"/>
      <c r="B4" s="200">
        <v>2</v>
      </c>
      <c r="C4" s="162" t="s">
        <v>660</v>
      </c>
      <c r="D4" s="56"/>
      <c r="E4" s="162" t="s">
        <v>739</v>
      </c>
      <c r="F4" s="162" t="s">
        <v>739</v>
      </c>
      <c r="G4" s="162"/>
      <c r="H4" s="162"/>
    </row>
    <row r="5" spans="1:8" ht="14.25">
      <c r="A5" s="6"/>
      <c r="B5" s="200">
        <v>3</v>
      </c>
      <c r="C5" s="162" t="s">
        <v>660</v>
      </c>
      <c r="D5" s="56"/>
      <c r="E5" s="162" t="s">
        <v>739</v>
      </c>
      <c r="F5" s="162"/>
      <c r="G5" s="162" t="s">
        <v>739</v>
      </c>
      <c r="H5" s="162"/>
    </row>
    <row r="6" spans="1:8" ht="14.25">
      <c r="A6" s="6"/>
      <c r="B6" s="200">
        <v>4</v>
      </c>
      <c r="C6" s="162" t="s">
        <v>151</v>
      </c>
      <c r="D6" s="56"/>
      <c r="E6" s="162" t="s">
        <v>739</v>
      </c>
      <c r="F6" s="162" t="s">
        <v>739</v>
      </c>
      <c r="G6" s="162"/>
      <c r="H6" s="162" t="s">
        <v>739</v>
      </c>
    </row>
    <row r="7" spans="1:8" ht="14.25">
      <c r="A7" s="6"/>
      <c r="B7" s="200">
        <v>5</v>
      </c>
      <c r="C7" s="162" t="s">
        <v>743</v>
      </c>
      <c r="D7" s="56"/>
      <c r="E7" s="162"/>
      <c r="F7" s="162" t="s">
        <v>739</v>
      </c>
      <c r="G7" s="162"/>
      <c r="H7" s="162"/>
    </row>
    <row r="8" spans="1:8" ht="14.25">
      <c r="A8" s="6"/>
      <c r="B8" s="200">
        <v>6</v>
      </c>
      <c r="C8" s="162" t="s">
        <v>478</v>
      </c>
      <c r="D8" s="56"/>
      <c r="E8" s="162"/>
      <c r="F8" s="162" t="s">
        <v>741</v>
      </c>
      <c r="G8" s="162" t="s">
        <v>741</v>
      </c>
      <c r="H8" s="162"/>
    </row>
    <row r="9" spans="1:8" ht="14.25">
      <c r="A9" s="6"/>
      <c r="B9" s="200">
        <v>7</v>
      </c>
      <c r="C9" s="162" t="s">
        <v>740</v>
      </c>
      <c r="D9" s="56"/>
      <c r="E9" s="162" t="s">
        <v>739</v>
      </c>
      <c r="F9" s="162"/>
      <c r="G9" s="162" t="s">
        <v>739</v>
      </c>
      <c r="H9" s="162"/>
    </row>
    <row r="10" spans="1:8" ht="14.25">
      <c r="A10" s="6"/>
      <c r="B10" s="200">
        <v>8</v>
      </c>
      <c r="C10" s="162" t="s">
        <v>673</v>
      </c>
      <c r="D10" s="56"/>
      <c r="E10" s="162"/>
      <c r="F10" s="162" t="s">
        <v>739</v>
      </c>
      <c r="G10" s="162"/>
      <c r="H10" s="162"/>
    </row>
    <row r="11" spans="1:8" ht="14.25">
      <c r="A11" s="6"/>
      <c r="B11" s="200">
        <v>9</v>
      </c>
      <c r="C11" s="162" t="s">
        <v>731</v>
      </c>
      <c r="D11" s="56"/>
      <c r="E11" s="162" t="s">
        <v>741</v>
      </c>
      <c r="F11" s="162"/>
      <c r="G11" s="162" t="s">
        <v>739</v>
      </c>
      <c r="H11" s="162"/>
    </row>
    <row r="12" spans="1:8" ht="14.25">
      <c r="A12" s="6"/>
      <c r="B12" s="200">
        <v>10</v>
      </c>
      <c r="C12" s="162" t="s">
        <v>453</v>
      </c>
      <c r="D12" s="56"/>
      <c r="E12" s="162"/>
      <c r="F12" s="162"/>
      <c r="G12" s="162" t="s">
        <v>739</v>
      </c>
      <c r="H12" s="162"/>
    </row>
    <row r="13" spans="1:8" ht="14.25">
      <c r="A13" s="6"/>
      <c r="B13" s="200">
        <v>11</v>
      </c>
      <c r="C13" s="162" t="s">
        <v>154</v>
      </c>
      <c r="D13" s="56"/>
      <c r="E13" s="162" t="s">
        <v>739</v>
      </c>
      <c r="F13" s="162" t="s">
        <v>739</v>
      </c>
      <c r="G13" s="162" t="s">
        <v>739</v>
      </c>
      <c r="H13" s="162"/>
    </row>
    <row r="14" spans="1:8" ht="14.25">
      <c r="A14" s="6"/>
      <c r="B14" s="200">
        <v>12</v>
      </c>
      <c r="C14" s="162" t="s">
        <v>671</v>
      </c>
      <c r="D14" s="56"/>
      <c r="E14" s="162" t="s">
        <v>739</v>
      </c>
      <c r="F14" s="162" t="s">
        <v>739</v>
      </c>
      <c r="G14" s="162"/>
      <c r="H14" s="162"/>
    </row>
    <row r="15" spans="1:8" ht="14.25">
      <c r="A15" s="6"/>
      <c r="B15" s="200">
        <v>13</v>
      </c>
      <c r="C15" s="162" t="s">
        <v>684</v>
      </c>
      <c r="D15" s="56"/>
      <c r="E15" s="162"/>
      <c r="F15" s="162" t="s">
        <v>739</v>
      </c>
      <c r="G15" s="162"/>
      <c r="H15" s="162"/>
    </row>
    <row r="16" spans="1:8" ht="14.25">
      <c r="A16" s="6"/>
      <c r="B16" s="200">
        <v>14</v>
      </c>
      <c r="C16" s="162" t="s">
        <v>204</v>
      </c>
      <c r="D16" s="56"/>
      <c r="E16" s="162" t="s">
        <v>741</v>
      </c>
      <c r="F16" s="162"/>
      <c r="G16" s="162" t="s">
        <v>741</v>
      </c>
      <c r="H16" s="162"/>
    </row>
    <row r="17" spans="1:8" ht="14.25">
      <c r="A17" s="6"/>
      <c r="B17" s="200">
        <v>15</v>
      </c>
      <c r="C17" s="162" t="s">
        <v>146</v>
      </c>
      <c r="D17" s="56"/>
      <c r="E17" s="162" t="s">
        <v>741</v>
      </c>
      <c r="F17" s="162"/>
      <c r="G17" s="162"/>
      <c r="H17" s="162"/>
    </row>
    <row r="18" spans="1:8" ht="14.25">
      <c r="A18" s="6"/>
      <c r="B18" s="200">
        <v>16</v>
      </c>
      <c r="C18" s="162" t="s">
        <v>180</v>
      </c>
      <c r="D18" s="56"/>
      <c r="E18" s="162" t="s">
        <v>741</v>
      </c>
      <c r="F18" s="162"/>
      <c r="G18" s="162"/>
      <c r="H18" s="162" t="s">
        <v>739</v>
      </c>
    </row>
    <row r="19" spans="1:8" ht="14.25">
      <c r="A19" s="6"/>
      <c r="B19" s="200">
        <v>17</v>
      </c>
      <c r="C19" s="162" t="s">
        <v>180</v>
      </c>
      <c r="D19" s="56"/>
      <c r="E19" s="162"/>
      <c r="F19" s="162"/>
      <c r="G19" s="162" t="s">
        <v>739</v>
      </c>
      <c r="H19" s="162"/>
    </row>
    <row r="20" spans="1:8" ht="14.25">
      <c r="A20" s="6"/>
      <c r="B20" s="200">
        <v>18</v>
      </c>
      <c r="C20" s="162" t="s">
        <v>699</v>
      </c>
      <c r="D20" s="56"/>
      <c r="E20" s="162" t="s">
        <v>741</v>
      </c>
      <c r="F20" s="162" t="s">
        <v>739</v>
      </c>
      <c r="G20" s="162"/>
      <c r="H20" s="162"/>
    </row>
    <row r="21" spans="1:8" ht="14.25">
      <c r="A21" s="6"/>
      <c r="B21" s="200">
        <v>19</v>
      </c>
      <c r="C21" s="162" t="s">
        <v>190</v>
      </c>
      <c r="D21" s="56"/>
      <c r="E21" s="162" t="s">
        <v>741</v>
      </c>
      <c r="F21" s="162"/>
      <c r="G21" s="162"/>
      <c r="H21" s="162"/>
    </row>
    <row r="22" spans="1:8" ht="14.25">
      <c r="A22" s="6"/>
      <c r="B22" s="200">
        <v>20</v>
      </c>
      <c r="C22" s="162" t="s">
        <v>696</v>
      </c>
      <c r="D22" s="56"/>
      <c r="E22" s="162" t="s">
        <v>741</v>
      </c>
      <c r="F22" s="162"/>
      <c r="G22" s="162"/>
      <c r="H22" s="162"/>
    </row>
    <row r="23" spans="1:8" ht="14.25">
      <c r="A23" s="6"/>
      <c r="B23" s="200">
        <v>21</v>
      </c>
      <c r="C23" s="162" t="s">
        <v>414</v>
      </c>
      <c r="D23" s="56"/>
      <c r="E23" s="162"/>
      <c r="F23" s="162"/>
      <c r="G23" s="162" t="s">
        <v>739</v>
      </c>
      <c r="H23" s="162"/>
    </row>
    <row r="24" spans="1:8" ht="14.25">
      <c r="A24" s="6"/>
      <c r="B24" s="200">
        <v>22</v>
      </c>
      <c r="C24" s="162" t="s">
        <v>742</v>
      </c>
      <c r="D24" s="56"/>
      <c r="E24" s="162" t="s">
        <v>739</v>
      </c>
      <c r="F24" s="162"/>
      <c r="G24" s="162" t="s">
        <v>739</v>
      </c>
      <c r="H24" s="162"/>
    </row>
    <row r="25" spans="1:8" ht="14.25">
      <c r="A25" s="6"/>
      <c r="B25" s="200">
        <v>23</v>
      </c>
      <c r="C25" s="162" t="s">
        <v>744</v>
      </c>
      <c r="D25" s="56"/>
      <c r="E25" s="162" t="s">
        <v>741</v>
      </c>
      <c r="F25" s="162"/>
      <c r="G25" s="162"/>
      <c r="H25" s="162"/>
    </row>
    <row r="26" spans="1:8" ht="12.75">
      <c r="A26" s="6"/>
      <c r="D26" s="6"/>
      <c r="E26" s="6"/>
      <c r="F26" s="6"/>
      <c r="G26" s="6"/>
      <c r="H26" s="6"/>
    </row>
  </sheetData>
  <sheetProtection/>
  <mergeCells count="1">
    <mergeCell ref="F1:H1"/>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S46"/>
  <sheetViews>
    <sheetView zoomScale="65" zoomScaleNormal="65" zoomScalePageLayoutView="0" workbookViewId="0" topLeftCell="A22">
      <selection activeCell="B35" sqref="B35"/>
    </sheetView>
  </sheetViews>
  <sheetFormatPr defaultColWidth="9.140625" defaultRowHeight="12.75"/>
  <cols>
    <col min="1" max="1" width="4.140625" style="0" bestFit="1" customWidth="1"/>
    <col min="2" max="2" width="31.8515625" style="0" bestFit="1" customWidth="1"/>
    <col min="3" max="3" width="15.140625" style="0" bestFit="1" customWidth="1"/>
    <col min="4" max="10" width="5.57421875" style="0" bestFit="1" customWidth="1"/>
    <col min="11" max="11" width="4.57421875" style="0" bestFit="1" customWidth="1"/>
    <col min="12" max="17" width="5.57421875" style="0" bestFit="1" customWidth="1"/>
    <col min="18" max="18" width="4.421875" style="0" bestFit="1" customWidth="1"/>
    <col min="19" max="19" width="9.421875" style="0" customWidth="1"/>
  </cols>
  <sheetData>
    <row r="1" spans="1:19" ht="78" customHeight="1">
      <c r="A1" s="202" t="s">
        <v>750</v>
      </c>
      <c r="B1" s="202" t="s">
        <v>751</v>
      </c>
      <c r="C1" s="202" t="s">
        <v>702</v>
      </c>
      <c r="D1" s="203" t="s">
        <v>709</v>
      </c>
      <c r="E1" s="203" t="s">
        <v>710</v>
      </c>
      <c r="F1" s="204" t="s">
        <v>711</v>
      </c>
      <c r="G1" s="204" t="s">
        <v>712</v>
      </c>
      <c r="H1" s="204" t="s">
        <v>752</v>
      </c>
      <c r="I1" s="204" t="s">
        <v>714</v>
      </c>
      <c r="J1" s="204" t="s">
        <v>715</v>
      </c>
      <c r="K1" s="204" t="s">
        <v>716</v>
      </c>
      <c r="L1" s="204" t="s">
        <v>722</v>
      </c>
      <c r="M1" s="204" t="s">
        <v>717</v>
      </c>
      <c r="N1" s="204" t="s">
        <v>718</v>
      </c>
      <c r="O1" s="204" t="s">
        <v>719</v>
      </c>
      <c r="P1" s="204" t="s">
        <v>723</v>
      </c>
      <c r="Q1" s="204" t="s">
        <v>720</v>
      </c>
      <c r="R1" s="203" t="s">
        <v>721</v>
      </c>
      <c r="S1" s="205" t="s">
        <v>753</v>
      </c>
    </row>
    <row r="2" spans="1:19" ht="15">
      <c r="A2" s="206">
        <v>7</v>
      </c>
      <c r="B2" s="207" t="s">
        <v>754</v>
      </c>
      <c r="C2" s="207" t="s">
        <v>699</v>
      </c>
      <c r="D2" s="215">
        <v>146</v>
      </c>
      <c r="E2" s="215">
        <v>145</v>
      </c>
      <c r="F2" s="215">
        <v>130</v>
      </c>
      <c r="G2" s="215">
        <v>145</v>
      </c>
      <c r="H2" s="215">
        <v>137</v>
      </c>
      <c r="I2" s="217">
        <v>157</v>
      </c>
      <c r="J2" s="215">
        <v>66</v>
      </c>
      <c r="K2" s="215">
        <v>12</v>
      </c>
      <c r="L2" s="215">
        <v>73</v>
      </c>
      <c r="M2" s="215">
        <v>51</v>
      </c>
      <c r="N2" s="215">
        <v>132</v>
      </c>
      <c r="O2" s="215">
        <v>62</v>
      </c>
      <c r="P2" s="215">
        <v>119</v>
      </c>
      <c r="Q2" s="215">
        <v>72</v>
      </c>
      <c r="R2" s="215">
        <v>18</v>
      </c>
      <c r="S2" s="208">
        <v>1465</v>
      </c>
    </row>
    <row r="3" spans="1:19" ht="15">
      <c r="A3" s="206">
        <v>8</v>
      </c>
      <c r="B3" s="207" t="s">
        <v>755</v>
      </c>
      <c r="C3" s="207" t="s">
        <v>218</v>
      </c>
      <c r="D3" s="215">
        <v>128</v>
      </c>
      <c r="E3" s="215">
        <v>83</v>
      </c>
      <c r="F3" s="217">
        <v>138</v>
      </c>
      <c r="G3" s="215">
        <v>110</v>
      </c>
      <c r="H3" s="215">
        <v>112</v>
      </c>
      <c r="I3" s="215">
        <v>132</v>
      </c>
      <c r="J3" s="215">
        <v>80</v>
      </c>
      <c r="K3" s="215">
        <v>7</v>
      </c>
      <c r="L3" s="215">
        <v>79</v>
      </c>
      <c r="M3" s="215">
        <v>59</v>
      </c>
      <c r="N3" s="215">
        <v>91</v>
      </c>
      <c r="O3" s="215">
        <v>57</v>
      </c>
      <c r="P3" s="215">
        <v>74</v>
      </c>
      <c r="Q3" s="215">
        <v>89</v>
      </c>
      <c r="R3" s="215">
        <v>21</v>
      </c>
      <c r="S3" s="208">
        <v>1260</v>
      </c>
    </row>
    <row r="4" spans="1:19" ht="15">
      <c r="A4" s="206">
        <v>24</v>
      </c>
      <c r="B4" s="207" t="s">
        <v>756</v>
      </c>
      <c r="C4" s="207" t="s">
        <v>180</v>
      </c>
      <c r="D4" s="215">
        <v>25</v>
      </c>
      <c r="E4" s="215">
        <v>19</v>
      </c>
      <c r="F4" s="215">
        <v>15</v>
      </c>
      <c r="G4" s="215">
        <v>19</v>
      </c>
      <c r="H4" s="215">
        <v>19</v>
      </c>
      <c r="I4" s="215">
        <v>15</v>
      </c>
      <c r="J4" s="215">
        <v>42</v>
      </c>
      <c r="K4" s="215">
        <v>11</v>
      </c>
      <c r="L4" s="215">
        <v>55</v>
      </c>
      <c r="M4" s="215">
        <v>44</v>
      </c>
      <c r="N4" s="217">
        <v>78</v>
      </c>
      <c r="O4" s="215">
        <v>45</v>
      </c>
      <c r="P4" s="215">
        <v>57</v>
      </c>
      <c r="Q4" s="215">
        <v>52</v>
      </c>
      <c r="R4" s="215">
        <v>8</v>
      </c>
      <c r="S4" s="208">
        <v>504</v>
      </c>
    </row>
    <row r="5" spans="1:19" ht="15">
      <c r="A5" s="206">
        <v>25</v>
      </c>
      <c r="B5" s="207" t="s">
        <v>757</v>
      </c>
      <c r="C5" s="207" t="s">
        <v>180</v>
      </c>
      <c r="D5" s="215">
        <v>71</v>
      </c>
      <c r="E5" s="217">
        <v>80</v>
      </c>
      <c r="F5" s="215">
        <v>66</v>
      </c>
      <c r="G5" s="215">
        <v>89</v>
      </c>
      <c r="H5" s="215">
        <v>88</v>
      </c>
      <c r="I5" s="215">
        <v>73</v>
      </c>
      <c r="J5" s="215">
        <v>58</v>
      </c>
      <c r="K5" s="215">
        <v>51</v>
      </c>
      <c r="L5" s="215">
        <v>62</v>
      </c>
      <c r="M5" s="215">
        <v>40</v>
      </c>
      <c r="N5" s="215">
        <v>57</v>
      </c>
      <c r="O5" s="215">
        <v>20</v>
      </c>
      <c r="P5" s="215">
        <v>68</v>
      </c>
      <c r="Q5" s="215">
        <v>42</v>
      </c>
      <c r="R5" s="215">
        <v>3</v>
      </c>
      <c r="S5" s="208">
        <v>868</v>
      </c>
    </row>
    <row r="6" spans="1:19" ht="15">
      <c r="A6" s="206">
        <v>13</v>
      </c>
      <c r="B6" s="207" t="s">
        <v>758</v>
      </c>
      <c r="C6" s="207" t="s">
        <v>696</v>
      </c>
      <c r="D6" s="215">
        <v>36</v>
      </c>
      <c r="E6" s="215">
        <v>24</v>
      </c>
      <c r="F6" s="215">
        <v>23</v>
      </c>
      <c r="G6" s="215">
        <v>25</v>
      </c>
      <c r="H6" s="215">
        <v>25</v>
      </c>
      <c r="I6" s="215">
        <v>23</v>
      </c>
      <c r="J6" s="215">
        <v>66</v>
      </c>
      <c r="K6" s="215">
        <v>5</v>
      </c>
      <c r="L6" s="215">
        <v>98</v>
      </c>
      <c r="M6" s="215">
        <v>117</v>
      </c>
      <c r="N6" s="215">
        <v>108</v>
      </c>
      <c r="O6" s="215">
        <v>95</v>
      </c>
      <c r="P6" s="217">
        <v>119</v>
      </c>
      <c r="Q6" s="215">
        <v>85</v>
      </c>
      <c r="R6" s="215">
        <v>17</v>
      </c>
      <c r="S6" s="208">
        <v>866</v>
      </c>
    </row>
    <row r="7" spans="1:19" ht="15">
      <c r="A7" s="206">
        <v>19</v>
      </c>
      <c r="B7" s="207" t="s">
        <v>759</v>
      </c>
      <c r="C7" s="207" t="s">
        <v>204</v>
      </c>
      <c r="D7" s="215">
        <v>80</v>
      </c>
      <c r="E7" s="215">
        <v>30</v>
      </c>
      <c r="F7" s="215">
        <v>11</v>
      </c>
      <c r="G7" s="215">
        <v>66</v>
      </c>
      <c r="H7" s="215">
        <v>53</v>
      </c>
      <c r="I7" s="215">
        <v>9</v>
      </c>
      <c r="J7" s="215">
        <v>69</v>
      </c>
      <c r="K7" s="215">
        <v>43</v>
      </c>
      <c r="L7" s="215">
        <v>75</v>
      </c>
      <c r="M7" s="215">
        <v>79</v>
      </c>
      <c r="N7" s="217">
        <v>120</v>
      </c>
      <c r="O7" s="215">
        <v>73</v>
      </c>
      <c r="P7" s="215">
        <v>117</v>
      </c>
      <c r="Q7" s="215">
        <v>89</v>
      </c>
      <c r="R7" s="215">
        <v>21</v>
      </c>
      <c r="S7" s="208">
        <v>935</v>
      </c>
    </row>
    <row r="8" spans="1:19" ht="8.25" customHeight="1">
      <c r="A8" s="206"/>
      <c r="B8" s="207"/>
      <c r="C8" s="207"/>
      <c r="D8" s="216"/>
      <c r="E8" s="216"/>
      <c r="F8" s="216"/>
      <c r="G8" s="216"/>
      <c r="H8" s="216"/>
      <c r="I8" s="216"/>
      <c r="J8" s="216"/>
      <c r="K8" s="216"/>
      <c r="L8" s="216"/>
      <c r="M8" s="216"/>
      <c r="N8" s="216"/>
      <c r="O8" s="216"/>
      <c r="P8" s="216"/>
      <c r="Q8" s="216"/>
      <c r="R8" s="216"/>
      <c r="S8" s="210"/>
    </row>
    <row r="9" spans="1:19" ht="15">
      <c r="A9" s="206">
        <v>12</v>
      </c>
      <c r="B9" s="207" t="s">
        <v>760</v>
      </c>
      <c r="C9" s="207" t="s">
        <v>660</v>
      </c>
      <c r="D9" s="215">
        <v>148</v>
      </c>
      <c r="E9" s="215">
        <v>151</v>
      </c>
      <c r="F9" s="215">
        <v>156</v>
      </c>
      <c r="G9" s="215">
        <v>152</v>
      </c>
      <c r="H9" s="215">
        <v>137</v>
      </c>
      <c r="I9" s="217">
        <v>159</v>
      </c>
      <c r="J9" s="215">
        <v>97</v>
      </c>
      <c r="K9" s="215">
        <v>7</v>
      </c>
      <c r="L9" s="215">
        <v>45</v>
      </c>
      <c r="M9" s="215">
        <v>25</v>
      </c>
      <c r="N9" s="215">
        <v>121</v>
      </c>
      <c r="O9" s="215">
        <v>35</v>
      </c>
      <c r="P9" s="215">
        <v>123</v>
      </c>
      <c r="Q9" s="215">
        <v>23</v>
      </c>
      <c r="R9" s="215">
        <v>35</v>
      </c>
      <c r="S9" s="208">
        <v>1414</v>
      </c>
    </row>
    <row r="10" spans="1:19" ht="15">
      <c r="A10" s="206">
        <v>15</v>
      </c>
      <c r="B10" s="207" t="s">
        <v>760</v>
      </c>
      <c r="C10" s="207" t="s">
        <v>660</v>
      </c>
      <c r="D10" s="215">
        <v>61</v>
      </c>
      <c r="E10" s="215">
        <v>29</v>
      </c>
      <c r="F10" s="215">
        <v>24</v>
      </c>
      <c r="G10" s="215">
        <v>51</v>
      </c>
      <c r="H10" s="215">
        <v>54</v>
      </c>
      <c r="I10" s="215">
        <v>54</v>
      </c>
      <c r="J10" s="215">
        <v>80</v>
      </c>
      <c r="K10" s="215">
        <v>5</v>
      </c>
      <c r="L10" s="215">
        <v>75</v>
      </c>
      <c r="M10" s="215">
        <v>79</v>
      </c>
      <c r="N10" s="215">
        <v>87</v>
      </c>
      <c r="O10" s="215">
        <v>58</v>
      </c>
      <c r="P10" s="217">
        <v>99</v>
      </c>
      <c r="Q10" s="215">
        <v>81</v>
      </c>
      <c r="R10" s="215">
        <v>5</v>
      </c>
      <c r="S10" s="208">
        <v>842</v>
      </c>
    </row>
    <row r="11" spans="1:19" ht="15">
      <c r="A11" s="206"/>
      <c r="B11" s="214" t="s">
        <v>753</v>
      </c>
      <c r="C11" s="207"/>
      <c r="D11" s="216">
        <f>SUM(D9:D10)</f>
        <v>209</v>
      </c>
      <c r="E11" s="216">
        <f aca="true" t="shared" si="0" ref="E11:S11">SUM(E9:E10)</f>
        <v>180</v>
      </c>
      <c r="F11" s="216">
        <f t="shared" si="0"/>
        <v>180</v>
      </c>
      <c r="G11" s="216">
        <f t="shared" si="0"/>
        <v>203</v>
      </c>
      <c r="H11" s="216">
        <f t="shared" si="0"/>
        <v>191</v>
      </c>
      <c r="I11" s="216">
        <f t="shared" si="0"/>
        <v>213</v>
      </c>
      <c r="J11" s="216">
        <f t="shared" si="0"/>
        <v>177</v>
      </c>
      <c r="K11" s="216">
        <f t="shared" si="0"/>
        <v>12</v>
      </c>
      <c r="L11" s="216">
        <f t="shared" si="0"/>
        <v>120</v>
      </c>
      <c r="M11" s="216">
        <f t="shared" si="0"/>
        <v>104</v>
      </c>
      <c r="N11" s="216">
        <f t="shared" si="0"/>
        <v>208</v>
      </c>
      <c r="O11" s="216">
        <f t="shared" si="0"/>
        <v>93</v>
      </c>
      <c r="P11" s="216">
        <f t="shared" si="0"/>
        <v>222</v>
      </c>
      <c r="Q11" s="216">
        <f t="shared" si="0"/>
        <v>104</v>
      </c>
      <c r="R11" s="216">
        <f t="shared" si="0"/>
        <v>40</v>
      </c>
      <c r="S11" s="210">
        <f t="shared" si="0"/>
        <v>2256</v>
      </c>
    </row>
    <row r="12" spans="1:19" ht="8.25" customHeight="1">
      <c r="A12" s="206"/>
      <c r="B12" s="207"/>
      <c r="C12" s="207"/>
      <c r="D12" s="216"/>
      <c r="E12" s="216"/>
      <c r="F12" s="216"/>
      <c r="G12" s="216"/>
      <c r="H12" s="216"/>
      <c r="I12" s="216"/>
      <c r="J12" s="216"/>
      <c r="K12" s="216"/>
      <c r="L12" s="216"/>
      <c r="M12" s="216"/>
      <c r="N12" s="216"/>
      <c r="O12" s="216"/>
      <c r="P12" s="216"/>
      <c r="Q12" s="216"/>
      <c r="R12" s="216"/>
      <c r="S12" s="210"/>
    </row>
    <row r="13" spans="1:19" ht="15">
      <c r="A13" s="206">
        <v>17</v>
      </c>
      <c r="B13" s="207" t="s">
        <v>761</v>
      </c>
      <c r="C13" s="207" t="s">
        <v>660</v>
      </c>
      <c r="D13" s="217">
        <v>151</v>
      </c>
      <c r="E13" s="215">
        <v>142</v>
      </c>
      <c r="F13" s="215">
        <v>135</v>
      </c>
      <c r="G13" s="215">
        <v>119</v>
      </c>
      <c r="H13" s="215">
        <v>125</v>
      </c>
      <c r="I13" s="215">
        <v>141</v>
      </c>
      <c r="J13" s="215">
        <v>112</v>
      </c>
      <c r="K13" s="215">
        <v>12</v>
      </c>
      <c r="L13" s="215">
        <v>35</v>
      </c>
      <c r="M13" s="215">
        <v>23</v>
      </c>
      <c r="N13" s="215">
        <v>109</v>
      </c>
      <c r="O13" s="215">
        <v>18</v>
      </c>
      <c r="P13" s="215">
        <v>85</v>
      </c>
      <c r="Q13" s="215">
        <v>24</v>
      </c>
      <c r="R13" s="215">
        <v>12</v>
      </c>
      <c r="S13" s="208">
        <v>1243</v>
      </c>
    </row>
    <row r="14" spans="1:19" ht="15">
      <c r="A14" s="206">
        <v>18</v>
      </c>
      <c r="B14" s="207" t="s">
        <v>762</v>
      </c>
      <c r="C14" s="207" t="s">
        <v>660</v>
      </c>
      <c r="D14" s="215">
        <v>59</v>
      </c>
      <c r="E14" s="215">
        <v>19</v>
      </c>
      <c r="F14" s="215">
        <v>53</v>
      </c>
      <c r="G14" s="215">
        <v>15</v>
      </c>
      <c r="H14" s="215">
        <v>15</v>
      </c>
      <c r="I14" s="215">
        <v>44</v>
      </c>
      <c r="J14" s="215">
        <v>52</v>
      </c>
      <c r="K14" s="215">
        <v>6</v>
      </c>
      <c r="L14" s="215">
        <v>69</v>
      </c>
      <c r="M14" s="215">
        <v>78</v>
      </c>
      <c r="N14" s="215">
        <v>98</v>
      </c>
      <c r="O14" s="215">
        <v>73</v>
      </c>
      <c r="P14" s="217">
        <v>127</v>
      </c>
      <c r="Q14" s="215">
        <v>91</v>
      </c>
      <c r="R14" s="215">
        <v>4</v>
      </c>
      <c r="S14" s="208">
        <v>803</v>
      </c>
    </row>
    <row r="15" spans="1:19" ht="15">
      <c r="A15" s="206"/>
      <c r="B15" s="214" t="s">
        <v>753</v>
      </c>
      <c r="C15" s="207"/>
      <c r="D15" s="216">
        <f>SUM(D13:D14)</f>
        <v>210</v>
      </c>
      <c r="E15" s="216">
        <f aca="true" t="shared" si="1" ref="E15:S15">SUM(E13:E14)</f>
        <v>161</v>
      </c>
      <c r="F15" s="216">
        <f t="shared" si="1"/>
        <v>188</v>
      </c>
      <c r="G15" s="216">
        <f t="shared" si="1"/>
        <v>134</v>
      </c>
      <c r="H15" s="216">
        <f t="shared" si="1"/>
        <v>140</v>
      </c>
      <c r="I15" s="216">
        <f t="shared" si="1"/>
        <v>185</v>
      </c>
      <c r="J15" s="216">
        <f t="shared" si="1"/>
        <v>164</v>
      </c>
      <c r="K15" s="216">
        <f t="shared" si="1"/>
        <v>18</v>
      </c>
      <c r="L15" s="216">
        <f t="shared" si="1"/>
        <v>104</v>
      </c>
      <c r="M15" s="216">
        <f t="shared" si="1"/>
        <v>101</v>
      </c>
      <c r="N15" s="216">
        <f t="shared" si="1"/>
        <v>207</v>
      </c>
      <c r="O15" s="216">
        <f t="shared" si="1"/>
        <v>91</v>
      </c>
      <c r="P15" s="216">
        <f t="shared" si="1"/>
        <v>212</v>
      </c>
      <c r="Q15" s="216">
        <f t="shared" si="1"/>
        <v>115</v>
      </c>
      <c r="R15" s="216">
        <f t="shared" si="1"/>
        <v>16</v>
      </c>
      <c r="S15" s="210">
        <f t="shared" si="1"/>
        <v>2046</v>
      </c>
    </row>
    <row r="16" spans="1:19" ht="8.25" customHeight="1">
      <c r="A16" s="206"/>
      <c r="B16" s="207"/>
      <c r="C16" s="207"/>
      <c r="D16" s="216"/>
      <c r="E16" s="216"/>
      <c r="F16" s="216"/>
      <c r="G16" s="216"/>
      <c r="H16" s="216"/>
      <c r="I16" s="216"/>
      <c r="J16" s="216"/>
      <c r="K16" s="216"/>
      <c r="L16" s="216"/>
      <c r="M16" s="216"/>
      <c r="N16" s="216"/>
      <c r="O16" s="216"/>
      <c r="P16" s="216"/>
      <c r="Q16" s="216"/>
      <c r="R16" s="216"/>
      <c r="S16" s="210"/>
    </row>
    <row r="17" spans="1:19" ht="15">
      <c r="A17" s="206">
        <v>2</v>
      </c>
      <c r="B17" s="207" t="s">
        <v>763</v>
      </c>
      <c r="C17" s="207" t="s">
        <v>807</v>
      </c>
      <c r="D17" s="217">
        <v>117</v>
      </c>
      <c r="E17" s="215">
        <v>80</v>
      </c>
      <c r="F17" s="215">
        <v>89</v>
      </c>
      <c r="G17" s="215">
        <v>99</v>
      </c>
      <c r="H17" s="215">
        <v>99</v>
      </c>
      <c r="I17" s="215">
        <v>103</v>
      </c>
      <c r="J17" s="215">
        <v>59</v>
      </c>
      <c r="K17" s="215">
        <v>4</v>
      </c>
      <c r="L17" s="215">
        <v>73</v>
      </c>
      <c r="M17" s="215">
        <v>34</v>
      </c>
      <c r="N17" s="215">
        <v>65</v>
      </c>
      <c r="O17" s="215">
        <v>47</v>
      </c>
      <c r="P17" s="215">
        <v>81</v>
      </c>
      <c r="Q17" s="215">
        <v>45</v>
      </c>
      <c r="R17" s="215">
        <v>4</v>
      </c>
      <c r="S17" s="208">
        <v>999</v>
      </c>
    </row>
    <row r="18" spans="1:19" ht="8.25" customHeight="1">
      <c r="A18" s="206"/>
      <c r="B18" s="207"/>
      <c r="C18" s="207"/>
      <c r="D18" s="216"/>
      <c r="E18" s="216"/>
      <c r="F18" s="216"/>
      <c r="G18" s="216"/>
      <c r="H18" s="216"/>
      <c r="I18" s="216"/>
      <c r="J18" s="216"/>
      <c r="K18" s="216"/>
      <c r="L18" s="216"/>
      <c r="M18" s="216"/>
      <c r="N18" s="216"/>
      <c r="O18" s="216"/>
      <c r="P18" s="216"/>
      <c r="Q18" s="216"/>
      <c r="R18" s="216"/>
      <c r="S18" s="210"/>
    </row>
    <row r="19" spans="1:19" ht="15">
      <c r="A19" s="206">
        <v>9</v>
      </c>
      <c r="B19" s="207" t="s">
        <v>764</v>
      </c>
      <c r="C19" s="207" t="s">
        <v>686</v>
      </c>
      <c r="D19" s="215">
        <v>5</v>
      </c>
      <c r="E19" s="215">
        <v>5</v>
      </c>
      <c r="F19" s="215">
        <v>5</v>
      </c>
      <c r="G19" s="215">
        <v>5</v>
      </c>
      <c r="H19" s="215">
        <v>5</v>
      </c>
      <c r="I19" s="215">
        <v>5</v>
      </c>
      <c r="J19" s="215">
        <v>5</v>
      </c>
      <c r="K19" s="217">
        <v>104</v>
      </c>
      <c r="L19" s="215">
        <v>5</v>
      </c>
      <c r="M19" s="215">
        <v>5</v>
      </c>
      <c r="N19" s="215">
        <v>5</v>
      </c>
      <c r="O19" s="215">
        <v>12</v>
      </c>
      <c r="P19" s="215">
        <v>5</v>
      </c>
      <c r="Q19" s="215">
        <v>5</v>
      </c>
      <c r="R19" s="215">
        <v>5</v>
      </c>
      <c r="S19" s="208">
        <v>181</v>
      </c>
    </row>
    <row r="20" spans="1:19" ht="15">
      <c r="A20" s="206">
        <v>10</v>
      </c>
      <c r="B20" s="207" t="s">
        <v>765</v>
      </c>
      <c r="C20" s="207" t="s">
        <v>686</v>
      </c>
      <c r="D20" s="215">
        <v>26</v>
      </c>
      <c r="E20" s="215">
        <v>20</v>
      </c>
      <c r="F20" s="215">
        <v>20</v>
      </c>
      <c r="G20" s="215">
        <v>21</v>
      </c>
      <c r="H20" s="215">
        <v>21</v>
      </c>
      <c r="I20" s="215">
        <v>21</v>
      </c>
      <c r="J20" s="217">
        <v>136</v>
      </c>
      <c r="K20" s="215">
        <v>16</v>
      </c>
      <c r="L20" s="215">
        <v>102</v>
      </c>
      <c r="M20" s="215">
        <v>104</v>
      </c>
      <c r="N20" s="215">
        <v>101</v>
      </c>
      <c r="O20" s="215">
        <v>83</v>
      </c>
      <c r="P20" s="215">
        <v>125</v>
      </c>
      <c r="Q20" s="215">
        <v>82</v>
      </c>
      <c r="R20" s="215">
        <v>19</v>
      </c>
      <c r="S20" s="208">
        <v>897</v>
      </c>
    </row>
    <row r="21" spans="1:19" ht="15">
      <c r="A21" s="206">
        <v>11</v>
      </c>
      <c r="B21" s="207" t="s">
        <v>766</v>
      </c>
      <c r="C21" s="207" t="s">
        <v>686</v>
      </c>
      <c r="D21" s="215">
        <v>112</v>
      </c>
      <c r="E21" s="215">
        <v>73</v>
      </c>
      <c r="F21" s="215">
        <v>108</v>
      </c>
      <c r="G21" s="215">
        <v>111</v>
      </c>
      <c r="H21" s="215">
        <v>108</v>
      </c>
      <c r="I21" s="217">
        <v>115</v>
      </c>
      <c r="J21" s="215">
        <v>83</v>
      </c>
      <c r="K21" s="215">
        <v>5</v>
      </c>
      <c r="L21" s="215">
        <v>53</v>
      </c>
      <c r="M21" s="215">
        <v>5</v>
      </c>
      <c r="N21" s="215">
        <v>82</v>
      </c>
      <c r="O21" s="215">
        <v>13</v>
      </c>
      <c r="P21" s="215">
        <v>109</v>
      </c>
      <c r="Q21" s="215">
        <v>5</v>
      </c>
      <c r="R21" s="215">
        <v>22</v>
      </c>
      <c r="S21" s="208">
        <v>1004</v>
      </c>
    </row>
    <row r="22" spans="1:19" ht="15">
      <c r="A22" s="206"/>
      <c r="B22" s="214" t="s">
        <v>753</v>
      </c>
      <c r="C22" s="207" t="s">
        <v>686</v>
      </c>
      <c r="D22" s="216">
        <f>SUM(D19:D21)</f>
        <v>143</v>
      </c>
      <c r="E22" s="216">
        <f aca="true" t="shared" si="2" ref="E22:S22">SUM(E19:E21)</f>
        <v>98</v>
      </c>
      <c r="F22" s="216">
        <f t="shared" si="2"/>
        <v>133</v>
      </c>
      <c r="G22" s="216">
        <f t="shared" si="2"/>
        <v>137</v>
      </c>
      <c r="H22" s="216">
        <f t="shared" si="2"/>
        <v>134</v>
      </c>
      <c r="I22" s="216">
        <f t="shared" si="2"/>
        <v>141</v>
      </c>
      <c r="J22" s="216">
        <f t="shared" si="2"/>
        <v>224</v>
      </c>
      <c r="K22" s="216">
        <f t="shared" si="2"/>
        <v>125</v>
      </c>
      <c r="L22" s="216">
        <f t="shared" si="2"/>
        <v>160</v>
      </c>
      <c r="M22" s="216">
        <f t="shared" si="2"/>
        <v>114</v>
      </c>
      <c r="N22" s="216">
        <f t="shared" si="2"/>
        <v>188</v>
      </c>
      <c r="O22" s="216">
        <f t="shared" si="2"/>
        <v>108</v>
      </c>
      <c r="P22" s="216">
        <f t="shared" si="2"/>
        <v>239</v>
      </c>
      <c r="Q22" s="216">
        <f t="shared" si="2"/>
        <v>92</v>
      </c>
      <c r="R22" s="216">
        <f t="shared" si="2"/>
        <v>46</v>
      </c>
      <c r="S22" s="210">
        <f t="shared" si="2"/>
        <v>2082</v>
      </c>
    </row>
    <row r="23" spans="1:19" ht="8.25" customHeight="1">
      <c r="A23" s="206"/>
      <c r="B23" s="207"/>
      <c r="C23" s="207"/>
      <c r="D23" s="216"/>
      <c r="E23" s="216"/>
      <c r="F23" s="216"/>
      <c r="G23" s="216"/>
      <c r="H23" s="216"/>
      <c r="I23" s="216"/>
      <c r="J23" s="216"/>
      <c r="K23" s="216"/>
      <c r="L23" s="216"/>
      <c r="M23" s="216"/>
      <c r="N23" s="216"/>
      <c r="O23" s="216"/>
      <c r="P23" s="216"/>
      <c r="Q23" s="216"/>
      <c r="R23" s="216"/>
      <c r="S23" s="210"/>
    </row>
    <row r="24" spans="1:19" ht="15">
      <c r="A24" s="206">
        <v>30</v>
      </c>
      <c r="B24" s="207" t="s">
        <v>767</v>
      </c>
      <c r="C24" s="207" t="s">
        <v>684</v>
      </c>
      <c r="D24" s="217">
        <v>121</v>
      </c>
      <c r="E24" s="215">
        <v>99</v>
      </c>
      <c r="F24" s="215">
        <v>115</v>
      </c>
      <c r="G24" s="215">
        <v>100</v>
      </c>
      <c r="H24" s="215">
        <v>108</v>
      </c>
      <c r="I24" s="215">
        <v>111</v>
      </c>
      <c r="J24" s="215">
        <v>64</v>
      </c>
      <c r="K24" s="215">
        <v>6</v>
      </c>
      <c r="L24" s="215">
        <v>40</v>
      </c>
      <c r="M24" s="215">
        <v>12</v>
      </c>
      <c r="N24" s="215">
        <v>70</v>
      </c>
      <c r="O24" s="215">
        <v>17</v>
      </c>
      <c r="P24" s="215">
        <v>86</v>
      </c>
      <c r="Q24" s="215">
        <v>12</v>
      </c>
      <c r="R24" s="215">
        <v>4</v>
      </c>
      <c r="S24" s="208">
        <v>965</v>
      </c>
    </row>
    <row r="25" spans="1:19" ht="15">
      <c r="A25" s="206"/>
      <c r="B25" s="207"/>
      <c r="C25" s="207"/>
      <c r="D25" s="215"/>
      <c r="E25" s="215"/>
      <c r="F25" s="215"/>
      <c r="G25" s="215"/>
      <c r="H25" s="215"/>
      <c r="I25" s="215"/>
      <c r="J25" s="215"/>
      <c r="K25" s="215"/>
      <c r="L25" s="215"/>
      <c r="M25" s="215"/>
      <c r="N25" s="215"/>
      <c r="O25" s="215"/>
      <c r="P25" s="215"/>
      <c r="Q25" s="215"/>
      <c r="R25" s="215"/>
      <c r="S25" s="208"/>
    </row>
    <row r="26" spans="1:19" ht="15">
      <c r="A26" s="206">
        <v>1</v>
      </c>
      <c r="B26" s="207" t="s">
        <v>768</v>
      </c>
      <c r="C26" s="211" t="s">
        <v>154</v>
      </c>
      <c r="D26" s="215">
        <v>143</v>
      </c>
      <c r="E26" s="215">
        <v>112</v>
      </c>
      <c r="F26" s="215">
        <v>121</v>
      </c>
      <c r="G26" s="215">
        <v>140</v>
      </c>
      <c r="H26" s="217">
        <v>158</v>
      </c>
      <c r="I26" s="215">
        <v>130</v>
      </c>
      <c r="J26" s="215">
        <v>83</v>
      </c>
      <c r="K26" s="215">
        <v>5</v>
      </c>
      <c r="L26" s="215">
        <v>17</v>
      </c>
      <c r="M26" s="215">
        <v>6</v>
      </c>
      <c r="N26" s="215">
        <v>82</v>
      </c>
      <c r="O26" s="215">
        <v>9</v>
      </c>
      <c r="P26" s="215">
        <v>89</v>
      </c>
      <c r="Q26" s="215">
        <v>5</v>
      </c>
      <c r="R26" s="215">
        <v>5</v>
      </c>
      <c r="S26" s="208">
        <v>1105</v>
      </c>
    </row>
    <row r="27" spans="1:19" ht="15">
      <c r="A27" s="206">
        <v>4</v>
      </c>
      <c r="B27" s="207" t="s">
        <v>769</v>
      </c>
      <c r="C27" s="207" t="s">
        <v>154</v>
      </c>
      <c r="D27" s="217">
        <v>145</v>
      </c>
      <c r="E27" s="215">
        <v>132</v>
      </c>
      <c r="F27" s="215">
        <v>121</v>
      </c>
      <c r="G27" s="215">
        <v>120</v>
      </c>
      <c r="H27" s="215">
        <v>111</v>
      </c>
      <c r="I27" s="215">
        <v>137</v>
      </c>
      <c r="J27" s="215">
        <v>106</v>
      </c>
      <c r="K27" s="215">
        <v>6</v>
      </c>
      <c r="L27" s="215">
        <v>25</v>
      </c>
      <c r="M27" s="215">
        <v>6</v>
      </c>
      <c r="N27" s="215">
        <v>113</v>
      </c>
      <c r="O27" s="215">
        <v>17</v>
      </c>
      <c r="P27" s="215">
        <v>80</v>
      </c>
      <c r="Q27" s="215">
        <v>6</v>
      </c>
      <c r="R27" s="215">
        <v>12</v>
      </c>
      <c r="S27" s="208">
        <v>1137</v>
      </c>
    </row>
    <row r="28" spans="1:19" ht="15">
      <c r="A28" s="206">
        <v>20</v>
      </c>
      <c r="B28" s="207" t="s">
        <v>770</v>
      </c>
      <c r="C28" s="207" t="s">
        <v>154</v>
      </c>
      <c r="D28" s="215">
        <v>48</v>
      </c>
      <c r="E28" s="215">
        <v>13</v>
      </c>
      <c r="F28" s="215">
        <v>13</v>
      </c>
      <c r="G28" s="215">
        <v>12</v>
      </c>
      <c r="H28" s="215">
        <v>6</v>
      </c>
      <c r="I28" s="215">
        <v>12</v>
      </c>
      <c r="J28" s="215">
        <v>92</v>
      </c>
      <c r="K28" s="215">
        <v>9</v>
      </c>
      <c r="L28" s="215">
        <v>96</v>
      </c>
      <c r="M28" s="215">
        <v>95</v>
      </c>
      <c r="N28" s="215">
        <v>132</v>
      </c>
      <c r="O28" s="215">
        <v>84</v>
      </c>
      <c r="P28" s="217">
        <v>121</v>
      </c>
      <c r="Q28" s="215">
        <v>107</v>
      </c>
      <c r="R28" s="215">
        <v>21</v>
      </c>
      <c r="S28" s="208">
        <v>861</v>
      </c>
    </row>
    <row r="29" spans="1:19" ht="15">
      <c r="A29" s="206">
        <v>29</v>
      </c>
      <c r="B29" s="207" t="s">
        <v>771</v>
      </c>
      <c r="C29" s="207" t="s">
        <v>154</v>
      </c>
      <c r="D29" s="215">
        <v>129</v>
      </c>
      <c r="E29" s="217">
        <v>139</v>
      </c>
      <c r="F29" s="215">
        <v>135</v>
      </c>
      <c r="G29" s="215">
        <v>129</v>
      </c>
      <c r="H29" s="215">
        <v>132</v>
      </c>
      <c r="I29" s="215">
        <v>132</v>
      </c>
      <c r="J29" s="215">
        <v>118</v>
      </c>
      <c r="K29" s="215">
        <v>6</v>
      </c>
      <c r="L29" s="215">
        <v>66</v>
      </c>
      <c r="M29" s="215">
        <v>9</v>
      </c>
      <c r="N29" s="215">
        <v>98</v>
      </c>
      <c r="O29" s="215">
        <v>17</v>
      </c>
      <c r="P29" s="215">
        <v>104</v>
      </c>
      <c r="Q29" s="215">
        <v>8</v>
      </c>
      <c r="R29" s="215">
        <v>13</v>
      </c>
      <c r="S29" s="208">
        <v>1235</v>
      </c>
    </row>
    <row r="30" spans="1:19" ht="15">
      <c r="A30" s="206"/>
      <c r="B30" s="214" t="s">
        <v>753</v>
      </c>
      <c r="C30" s="207"/>
      <c r="D30" s="216">
        <f>SUM(D26:D29)</f>
        <v>465</v>
      </c>
      <c r="E30" s="216">
        <f aca="true" t="shared" si="3" ref="E30:S30">SUM(E26:E29)</f>
        <v>396</v>
      </c>
      <c r="F30" s="216">
        <f t="shared" si="3"/>
        <v>390</v>
      </c>
      <c r="G30" s="216">
        <f t="shared" si="3"/>
        <v>401</v>
      </c>
      <c r="H30" s="216">
        <f t="shared" si="3"/>
        <v>407</v>
      </c>
      <c r="I30" s="216">
        <f t="shared" si="3"/>
        <v>411</v>
      </c>
      <c r="J30" s="216">
        <f t="shared" si="3"/>
        <v>399</v>
      </c>
      <c r="K30" s="216">
        <f t="shared" si="3"/>
        <v>26</v>
      </c>
      <c r="L30" s="216">
        <f t="shared" si="3"/>
        <v>204</v>
      </c>
      <c r="M30" s="216">
        <f t="shared" si="3"/>
        <v>116</v>
      </c>
      <c r="N30" s="216">
        <f t="shared" si="3"/>
        <v>425</v>
      </c>
      <c r="O30" s="216">
        <f t="shared" si="3"/>
        <v>127</v>
      </c>
      <c r="P30" s="216">
        <f t="shared" si="3"/>
        <v>394</v>
      </c>
      <c r="Q30" s="216">
        <f t="shared" si="3"/>
        <v>126</v>
      </c>
      <c r="R30" s="216">
        <f t="shared" si="3"/>
        <v>51</v>
      </c>
      <c r="S30" s="210">
        <f t="shared" si="3"/>
        <v>4338</v>
      </c>
    </row>
    <row r="31" spans="1:19" ht="8.25" customHeight="1">
      <c r="A31" s="206"/>
      <c r="B31" s="207"/>
      <c r="C31" s="207"/>
      <c r="D31" s="216"/>
      <c r="E31" s="216"/>
      <c r="F31" s="216"/>
      <c r="G31" s="216"/>
      <c r="H31" s="216"/>
      <c r="I31" s="216"/>
      <c r="J31" s="216"/>
      <c r="K31" s="216"/>
      <c r="L31" s="216"/>
      <c r="M31" s="216"/>
      <c r="N31" s="216"/>
      <c r="O31" s="216"/>
      <c r="P31" s="216"/>
      <c r="Q31" s="216"/>
      <c r="R31" s="216"/>
      <c r="S31" s="210"/>
    </row>
    <row r="32" spans="1:19" ht="15">
      <c r="A32" s="206">
        <v>21</v>
      </c>
      <c r="B32" s="207" t="s">
        <v>772</v>
      </c>
      <c r="C32" s="207" t="s">
        <v>146</v>
      </c>
      <c r="D32" s="215">
        <v>68</v>
      </c>
      <c r="E32" s="215">
        <v>4</v>
      </c>
      <c r="F32" s="215">
        <v>4</v>
      </c>
      <c r="G32" s="215">
        <v>42</v>
      </c>
      <c r="H32" s="215">
        <v>47</v>
      </c>
      <c r="I32" s="215">
        <v>39</v>
      </c>
      <c r="J32" s="217">
        <v>115</v>
      </c>
      <c r="K32" s="215">
        <v>3</v>
      </c>
      <c r="L32" s="215">
        <v>68</v>
      </c>
      <c r="M32" s="215">
        <v>24</v>
      </c>
      <c r="N32" s="215">
        <v>85</v>
      </c>
      <c r="O32" s="215">
        <v>36</v>
      </c>
      <c r="P32" s="215">
        <v>101</v>
      </c>
      <c r="Q32" s="215">
        <v>62</v>
      </c>
      <c r="R32" s="215">
        <v>35</v>
      </c>
      <c r="S32" s="208">
        <v>733</v>
      </c>
    </row>
    <row r="33" spans="1:19" ht="15">
      <c r="A33" s="206">
        <v>27</v>
      </c>
      <c r="B33" s="207" t="s">
        <v>773</v>
      </c>
      <c r="C33" s="207" t="s">
        <v>190</v>
      </c>
      <c r="D33" s="215">
        <v>16</v>
      </c>
      <c r="E33" s="215">
        <v>26</v>
      </c>
      <c r="F33" s="215">
        <v>40</v>
      </c>
      <c r="G33" s="215">
        <v>31</v>
      </c>
      <c r="H33" s="215">
        <v>31</v>
      </c>
      <c r="I33" s="215">
        <v>34</v>
      </c>
      <c r="J33" s="215">
        <v>100</v>
      </c>
      <c r="K33" s="215">
        <v>4</v>
      </c>
      <c r="L33" s="215">
        <v>66</v>
      </c>
      <c r="M33" s="215">
        <v>87</v>
      </c>
      <c r="N33" s="215">
        <v>103</v>
      </c>
      <c r="O33" s="215">
        <v>57</v>
      </c>
      <c r="P33" s="217">
        <v>103</v>
      </c>
      <c r="Q33" s="215">
        <v>89</v>
      </c>
      <c r="R33" s="215">
        <v>10</v>
      </c>
      <c r="S33" s="208">
        <v>797</v>
      </c>
    </row>
    <row r="34" spans="1:19" ht="8.25" customHeight="1">
      <c r="A34" s="206"/>
      <c r="B34" s="207"/>
      <c r="C34" s="207"/>
      <c r="D34" s="216"/>
      <c r="E34" s="216"/>
      <c r="F34" s="216"/>
      <c r="G34" s="216"/>
      <c r="H34" s="216"/>
      <c r="I34" s="216"/>
      <c r="J34" s="216"/>
      <c r="K34" s="216"/>
      <c r="L34" s="216"/>
      <c r="M34" s="216"/>
      <c r="N34" s="216"/>
      <c r="O34" s="216"/>
      <c r="P34" s="216"/>
      <c r="Q34" s="216"/>
      <c r="R34" s="216"/>
      <c r="S34" s="210"/>
    </row>
    <row r="35" spans="1:19" ht="15">
      <c r="A35" s="206">
        <v>3</v>
      </c>
      <c r="B35" s="207" t="s">
        <v>774</v>
      </c>
      <c r="C35" s="207" t="s">
        <v>151</v>
      </c>
      <c r="D35" s="215">
        <v>113</v>
      </c>
      <c r="E35" s="215">
        <v>122</v>
      </c>
      <c r="F35" s="215">
        <v>109</v>
      </c>
      <c r="G35" s="217">
        <v>136</v>
      </c>
      <c r="H35" s="215">
        <v>135</v>
      </c>
      <c r="I35" s="215">
        <v>117</v>
      </c>
      <c r="J35" s="215">
        <v>97</v>
      </c>
      <c r="K35" s="215">
        <v>58</v>
      </c>
      <c r="L35" s="215">
        <v>71</v>
      </c>
      <c r="M35" s="215">
        <v>57</v>
      </c>
      <c r="N35" s="215">
        <v>103</v>
      </c>
      <c r="O35" s="215">
        <v>55</v>
      </c>
      <c r="P35" s="215">
        <v>122</v>
      </c>
      <c r="Q35" s="215">
        <v>58</v>
      </c>
      <c r="R35" s="215">
        <v>4</v>
      </c>
      <c r="S35" s="208">
        <v>1357</v>
      </c>
    </row>
    <row r="36" spans="1:19" ht="15">
      <c r="A36" s="206">
        <v>5</v>
      </c>
      <c r="B36" s="207" t="s">
        <v>775</v>
      </c>
      <c r="C36" s="207" t="s">
        <v>151</v>
      </c>
      <c r="D36" s="215">
        <v>58</v>
      </c>
      <c r="E36" s="215">
        <v>12</v>
      </c>
      <c r="F36" s="215">
        <v>3</v>
      </c>
      <c r="G36" s="215">
        <v>6</v>
      </c>
      <c r="H36" s="215">
        <v>3</v>
      </c>
      <c r="I36" s="215">
        <v>3</v>
      </c>
      <c r="J36" s="217">
        <v>124</v>
      </c>
      <c r="K36" s="215">
        <v>3</v>
      </c>
      <c r="L36" s="215">
        <v>16</v>
      </c>
      <c r="M36" s="215">
        <v>75</v>
      </c>
      <c r="N36" s="215">
        <v>9</v>
      </c>
      <c r="O36" s="215">
        <v>17</v>
      </c>
      <c r="P36" s="215">
        <v>51</v>
      </c>
      <c r="Q36" s="215">
        <v>17</v>
      </c>
      <c r="R36" s="215">
        <v>13</v>
      </c>
      <c r="S36" s="208">
        <v>410</v>
      </c>
    </row>
    <row r="37" spans="1:19" ht="15">
      <c r="A37" s="206">
        <v>6</v>
      </c>
      <c r="B37" s="207" t="s">
        <v>776</v>
      </c>
      <c r="C37" s="207" t="s">
        <v>151</v>
      </c>
      <c r="D37" s="215">
        <v>120</v>
      </c>
      <c r="E37" s="217">
        <v>129</v>
      </c>
      <c r="F37" s="215">
        <v>123</v>
      </c>
      <c r="G37" s="215">
        <v>121</v>
      </c>
      <c r="H37" s="215">
        <v>109</v>
      </c>
      <c r="I37" s="215">
        <v>114</v>
      </c>
      <c r="J37" s="215">
        <v>112</v>
      </c>
      <c r="K37" s="215">
        <v>7</v>
      </c>
      <c r="L37" s="215">
        <v>64</v>
      </c>
      <c r="M37" s="215">
        <v>10</v>
      </c>
      <c r="N37" s="215">
        <v>87</v>
      </c>
      <c r="O37" s="215">
        <v>13</v>
      </c>
      <c r="P37" s="215">
        <v>109</v>
      </c>
      <c r="Q37" s="215">
        <v>10</v>
      </c>
      <c r="R37" s="215">
        <v>6</v>
      </c>
      <c r="S37" s="208">
        <v>1134</v>
      </c>
    </row>
    <row r="38" spans="1:19" ht="15">
      <c r="A38" s="206">
        <v>14</v>
      </c>
      <c r="B38" s="207" t="s">
        <v>777</v>
      </c>
      <c r="C38" s="207" t="s">
        <v>151</v>
      </c>
      <c r="D38" s="215">
        <v>48</v>
      </c>
      <c r="E38" s="215">
        <v>5</v>
      </c>
      <c r="F38" s="215">
        <v>5</v>
      </c>
      <c r="G38" s="215">
        <v>30</v>
      </c>
      <c r="H38" s="215">
        <v>29</v>
      </c>
      <c r="I38" s="215">
        <v>29</v>
      </c>
      <c r="J38" s="217">
        <v>132</v>
      </c>
      <c r="K38" s="215">
        <v>105</v>
      </c>
      <c r="L38" s="215">
        <v>97</v>
      </c>
      <c r="M38" s="215">
        <v>96</v>
      </c>
      <c r="N38" s="215">
        <v>112</v>
      </c>
      <c r="O38" s="215">
        <v>90</v>
      </c>
      <c r="P38" s="215">
        <v>104</v>
      </c>
      <c r="Q38" s="215">
        <v>107</v>
      </c>
      <c r="R38" s="215">
        <v>21</v>
      </c>
      <c r="S38" s="208">
        <v>1010</v>
      </c>
    </row>
    <row r="39" spans="1:19" ht="15">
      <c r="A39" s="206">
        <v>16</v>
      </c>
      <c r="B39" s="207" t="s">
        <v>778</v>
      </c>
      <c r="C39" s="207" t="s">
        <v>151</v>
      </c>
      <c r="D39" s="215">
        <v>43</v>
      </c>
      <c r="E39" s="215">
        <v>10</v>
      </c>
      <c r="F39" s="215">
        <v>10</v>
      </c>
      <c r="G39" s="215">
        <v>5</v>
      </c>
      <c r="H39" s="215">
        <v>10</v>
      </c>
      <c r="I39" s="215">
        <v>33</v>
      </c>
      <c r="J39" s="215">
        <v>71</v>
      </c>
      <c r="K39" s="215">
        <v>35</v>
      </c>
      <c r="L39" s="215">
        <v>127</v>
      </c>
      <c r="M39" s="215">
        <v>134</v>
      </c>
      <c r="N39" s="217">
        <v>146</v>
      </c>
      <c r="O39" s="215">
        <v>128</v>
      </c>
      <c r="P39" s="217">
        <v>146</v>
      </c>
      <c r="Q39" s="215">
        <v>117</v>
      </c>
      <c r="R39" s="215">
        <v>22</v>
      </c>
      <c r="S39" s="208">
        <v>1037</v>
      </c>
    </row>
    <row r="40" spans="1:19" ht="8.25" customHeight="1">
      <c r="A40" s="206"/>
      <c r="B40" s="207"/>
      <c r="C40" s="207"/>
      <c r="D40" s="216"/>
      <c r="E40" s="216"/>
      <c r="F40" s="216"/>
      <c r="G40" s="216"/>
      <c r="H40" s="216"/>
      <c r="I40" s="216"/>
      <c r="J40" s="216"/>
      <c r="K40" s="216"/>
      <c r="L40" s="216"/>
      <c r="M40" s="216"/>
      <c r="N40" s="216"/>
      <c r="O40" s="216"/>
      <c r="P40" s="216"/>
      <c r="Q40" s="216"/>
      <c r="R40" s="216"/>
      <c r="S40" s="210"/>
    </row>
    <row r="41" spans="1:19" ht="15">
      <c r="A41" s="206">
        <v>22</v>
      </c>
      <c r="B41" s="207" t="s">
        <v>779</v>
      </c>
      <c r="C41" s="207" t="s">
        <v>478</v>
      </c>
      <c r="D41" s="217">
        <v>128</v>
      </c>
      <c r="E41" s="215">
        <v>106</v>
      </c>
      <c r="F41" s="215">
        <v>122</v>
      </c>
      <c r="G41" s="215">
        <v>125</v>
      </c>
      <c r="H41" s="215">
        <v>117</v>
      </c>
      <c r="I41" s="215">
        <v>121</v>
      </c>
      <c r="J41" s="215">
        <v>67</v>
      </c>
      <c r="K41" s="215">
        <v>2</v>
      </c>
      <c r="L41" s="215">
        <v>54</v>
      </c>
      <c r="M41" s="215">
        <v>7</v>
      </c>
      <c r="N41" s="215">
        <v>74</v>
      </c>
      <c r="O41" s="215">
        <v>10</v>
      </c>
      <c r="P41" s="215">
        <v>81</v>
      </c>
      <c r="Q41" s="215">
        <v>4</v>
      </c>
      <c r="R41" s="215">
        <v>2</v>
      </c>
      <c r="S41" s="208">
        <v>1020</v>
      </c>
    </row>
    <row r="42" spans="1:19" ht="15">
      <c r="A42" s="206">
        <v>23</v>
      </c>
      <c r="B42" s="207" t="s">
        <v>780</v>
      </c>
      <c r="C42" s="207" t="s">
        <v>673</v>
      </c>
      <c r="D42" s="217">
        <v>148</v>
      </c>
      <c r="E42" s="215">
        <v>137</v>
      </c>
      <c r="F42" s="215">
        <v>138</v>
      </c>
      <c r="G42" s="215">
        <v>127</v>
      </c>
      <c r="H42" s="215">
        <v>131</v>
      </c>
      <c r="I42" s="215">
        <v>140</v>
      </c>
      <c r="J42" s="215">
        <v>119</v>
      </c>
      <c r="K42" s="215">
        <v>16</v>
      </c>
      <c r="L42" s="215">
        <v>76</v>
      </c>
      <c r="M42" s="215">
        <v>31</v>
      </c>
      <c r="N42" s="215">
        <v>120</v>
      </c>
      <c r="O42" s="215">
        <v>29</v>
      </c>
      <c r="P42" s="215">
        <v>117</v>
      </c>
      <c r="Q42" s="215">
        <v>26</v>
      </c>
      <c r="R42" s="215">
        <v>8</v>
      </c>
      <c r="S42" s="208">
        <v>1363</v>
      </c>
    </row>
    <row r="43" spans="1:19" ht="15">
      <c r="A43" s="206">
        <v>28</v>
      </c>
      <c r="B43" s="207" t="s">
        <v>781</v>
      </c>
      <c r="C43" s="207" t="s">
        <v>671</v>
      </c>
      <c r="D43" s="217">
        <v>122</v>
      </c>
      <c r="E43" s="215">
        <v>115</v>
      </c>
      <c r="F43" s="215">
        <v>107</v>
      </c>
      <c r="G43" s="215">
        <v>120</v>
      </c>
      <c r="H43" s="215">
        <v>116</v>
      </c>
      <c r="I43" s="215">
        <v>110</v>
      </c>
      <c r="J43" s="215">
        <v>117</v>
      </c>
      <c r="K43" s="215">
        <v>12</v>
      </c>
      <c r="L43" s="215">
        <v>86</v>
      </c>
      <c r="M43" s="215">
        <v>32</v>
      </c>
      <c r="N43" s="215">
        <v>83</v>
      </c>
      <c r="O43" s="215">
        <v>39</v>
      </c>
      <c r="P43" s="215">
        <v>93</v>
      </c>
      <c r="Q43" s="215">
        <v>66</v>
      </c>
      <c r="R43" s="215">
        <v>11</v>
      </c>
      <c r="S43" s="208">
        <v>1229</v>
      </c>
    </row>
    <row r="44" spans="1:19" ht="15">
      <c r="A44" s="206">
        <v>26</v>
      </c>
      <c r="B44" s="207" t="s">
        <v>782</v>
      </c>
      <c r="C44" s="207" t="s">
        <v>453</v>
      </c>
      <c r="D44" s="217">
        <v>141</v>
      </c>
      <c r="E44" s="215">
        <v>109</v>
      </c>
      <c r="F44" s="215">
        <v>124</v>
      </c>
      <c r="G44" s="215">
        <v>120</v>
      </c>
      <c r="H44" s="215">
        <v>120</v>
      </c>
      <c r="I44" s="217">
        <v>141</v>
      </c>
      <c r="J44" s="215">
        <v>82</v>
      </c>
      <c r="K44" s="215">
        <v>9</v>
      </c>
      <c r="L44" s="215">
        <v>67</v>
      </c>
      <c r="M44" s="215">
        <v>16</v>
      </c>
      <c r="N44" s="215">
        <v>84</v>
      </c>
      <c r="O44" s="215">
        <v>19</v>
      </c>
      <c r="P44" s="215">
        <v>91</v>
      </c>
      <c r="Q44" s="215">
        <v>9</v>
      </c>
      <c r="R44" s="215">
        <v>13</v>
      </c>
      <c r="S44" s="208">
        <v>1145</v>
      </c>
    </row>
    <row r="45" spans="1:19" ht="8.25" customHeight="1">
      <c r="A45" s="206"/>
      <c r="B45" s="207"/>
      <c r="C45" s="207"/>
      <c r="D45" s="209"/>
      <c r="E45" s="209"/>
      <c r="F45" s="209"/>
      <c r="G45" s="209"/>
      <c r="H45" s="209"/>
      <c r="I45" s="209"/>
      <c r="J45" s="209"/>
      <c r="K45" s="209"/>
      <c r="L45" s="209"/>
      <c r="M45" s="209"/>
      <c r="N45" s="209"/>
      <c r="O45" s="209"/>
      <c r="P45" s="209"/>
      <c r="Q45" s="209"/>
      <c r="R45" s="209"/>
      <c r="S45" s="210"/>
    </row>
    <row r="46" spans="1:19" ht="14.25">
      <c r="A46" s="212"/>
      <c r="B46" s="212"/>
      <c r="C46" s="212"/>
      <c r="D46" s="213">
        <f>SUM(D2:D45)</f>
        <v>3783</v>
      </c>
      <c r="E46" s="213">
        <f aca="true" t="shared" si="4" ref="E46:R46">SUM(E2:E45)</f>
        <v>3005</v>
      </c>
      <c r="F46" s="213">
        <f t="shared" si="4"/>
        <v>3154</v>
      </c>
      <c r="G46" s="213">
        <f t="shared" si="4"/>
        <v>3266</v>
      </c>
      <c r="H46" s="213">
        <f t="shared" si="4"/>
        <v>3233</v>
      </c>
      <c r="I46" s="213">
        <f t="shared" si="4"/>
        <v>3404</v>
      </c>
      <c r="J46" s="213">
        <f t="shared" si="4"/>
        <v>3568</v>
      </c>
      <c r="K46" s="213">
        <f t="shared" si="4"/>
        <v>755</v>
      </c>
      <c r="L46" s="213">
        <f t="shared" si="4"/>
        <v>2523</v>
      </c>
      <c r="M46" s="213">
        <f t="shared" si="4"/>
        <v>1875</v>
      </c>
      <c r="N46" s="213">
        <f t="shared" si="4"/>
        <v>3783</v>
      </c>
      <c r="O46" s="213">
        <f t="shared" si="4"/>
        <v>1747</v>
      </c>
      <c r="P46" s="213">
        <f t="shared" si="4"/>
        <v>3973</v>
      </c>
      <c r="Q46" s="213">
        <f t="shared" si="4"/>
        <v>1925</v>
      </c>
      <c r="R46" s="213">
        <f t="shared" si="4"/>
        <v>547</v>
      </c>
      <c r="S46" s="212"/>
    </row>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B1:H28"/>
  <sheetViews>
    <sheetView zoomScale="153" zoomScaleNormal="153" zoomScalePageLayoutView="0" workbookViewId="0" topLeftCell="A3">
      <selection activeCell="F28" sqref="F28"/>
    </sheetView>
  </sheetViews>
  <sheetFormatPr defaultColWidth="9.140625" defaultRowHeight="12.75"/>
  <cols>
    <col min="1" max="1" width="2.8515625" style="6" customWidth="1"/>
    <col min="2" max="2" width="3.00390625" style="0" bestFit="1" customWidth="1"/>
    <col min="3" max="3" width="15.7109375" style="0" bestFit="1" customWidth="1"/>
    <col min="4" max="4" width="19.7109375" style="6" customWidth="1"/>
    <col min="5" max="6" width="5.7109375" style="6" bestFit="1" customWidth="1"/>
    <col min="7" max="7" width="5.28125" style="6" customWidth="1"/>
    <col min="8" max="8" width="5.7109375" style="6" customWidth="1"/>
    <col min="9" max="9" width="3.28125" style="0" customWidth="1"/>
    <col min="10" max="10" width="14.140625" style="0" customWidth="1"/>
  </cols>
  <sheetData>
    <row r="1" spans="6:8" ht="13.5" customHeight="1">
      <c r="F1" s="769" t="s">
        <v>747</v>
      </c>
      <c r="G1" s="769"/>
      <c r="H1" s="769"/>
    </row>
    <row r="2" spans="2:8" ht="30">
      <c r="B2" s="123"/>
      <c r="C2" s="201"/>
      <c r="D2" s="219" t="s">
        <v>818</v>
      </c>
      <c r="E2" s="163" t="s">
        <v>623</v>
      </c>
      <c r="F2" s="163" t="s">
        <v>264</v>
      </c>
      <c r="G2" s="163" t="s">
        <v>748</v>
      </c>
      <c r="H2" s="163" t="s">
        <v>749</v>
      </c>
    </row>
    <row r="3" spans="2:8" ht="12.75" customHeight="1">
      <c r="B3" s="200">
        <v>1</v>
      </c>
      <c r="C3" s="162" t="s">
        <v>218</v>
      </c>
      <c r="D3" s="218" t="s">
        <v>787</v>
      </c>
      <c r="E3" s="162" t="s">
        <v>739</v>
      </c>
      <c r="F3" s="162" t="s">
        <v>739</v>
      </c>
      <c r="G3" s="162"/>
      <c r="H3" s="162"/>
    </row>
    <row r="4" spans="2:8" ht="12.75" customHeight="1">
      <c r="B4" s="200">
        <v>2</v>
      </c>
      <c r="C4" s="162" t="s">
        <v>785</v>
      </c>
      <c r="D4" s="218" t="s">
        <v>794</v>
      </c>
      <c r="E4" s="162" t="s">
        <v>739</v>
      </c>
      <c r="F4" s="162" t="s">
        <v>739</v>
      </c>
      <c r="G4" s="162"/>
      <c r="H4" s="162"/>
    </row>
    <row r="5" spans="2:8" ht="12.75" customHeight="1">
      <c r="B5" s="200">
        <v>3</v>
      </c>
      <c r="C5" s="162" t="s">
        <v>784</v>
      </c>
      <c r="D5" s="218" t="s">
        <v>797</v>
      </c>
      <c r="E5" s="162" t="s">
        <v>739</v>
      </c>
      <c r="F5" s="162"/>
      <c r="G5" s="162" t="s">
        <v>739</v>
      </c>
      <c r="H5" s="162"/>
    </row>
    <row r="6" spans="2:5" ht="12.75" customHeight="1">
      <c r="B6" s="200">
        <v>4</v>
      </c>
      <c r="C6" s="162" t="s">
        <v>151</v>
      </c>
      <c r="D6" s="218" t="s">
        <v>836</v>
      </c>
      <c r="E6" s="6" t="s">
        <v>739</v>
      </c>
    </row>
    <row r="7" spans="2:8" ht="12.75" customHeight="1">
      <c r="B7" s="200">
        <v>5</v>
      </c>
      <c r="C7" s="162" t="s">
        <v>151</v>
      </c>
      <c r="D7" s="218" t="s">
        <v>791</v>
      </c>
      <c r="E7" s="162" t="s">
        <v>741</v>
      </c>
      <c r="F7" s="162"/>
      <c r="G7" s="162"/>
      <c r="H7" s="162" t="s">
        <v>739</v>
      </c>
    </row>
    <row r="8" spans="2:8" ht="12.75" customHeight="1">
      <c r="B8" s="200">
        <v>6</v>
      </c>
      <c r="C8" s="162" t="s">
        <v>837</v>
      </c>
      <c r="D8" s="218" t="s">
        <v>838</v>
      </c>
      <c r="E8" s="162" t="s">
        <v>741</v>
      </c>
      <c r="F8" s="162"/>
      <c r="G8" s="162" t="s">
        <v>739</v>
      </c>
      <c r="H8" s="162"/>
    </row>
    <row r="9" spans="2:8" ht="12.75" customHeight="1">
      <c r="B9" s="200">
        <v>7</v>
      </c>
      <c r="C9" s="162" t="s">
        <v>743</v>
      </c>
      <c r="D9" s="218" t="s">
        <v>792</v>
      </c>
      <c r="E9" s="162"/>
      <c r="F9" s="162" t="s">
        <v>739</v>
      </c>
      <c r="G9" s="162"/>
      <c r="H9" s="162"/>
    </row>
    <row r="10" spans="2:8" ht="12.75" customHeight="1">
      <c r="B10" s="200">
        <v>8</v>
      </c>
      <c r="C10" s="162" t="s">
        <v>478</v>
      </c>
      <c r="D10" s="218" t="s">
        <v>798</v>
      </c>
      <c r="E10" s="162"/>
      <c r="F10" s="162" t="s">
        <v>741</v>
      </c>
      <c r="G10" s="162" t="s">
        <v>741</v>
      </c>
      <c r="H10" s="162"/>
    </row>
    <row r="11" spans="2:8" ht="12.75" customHeight="1">
      <c r="B11" s="200">
        <v>9</v>
      </c>
      <c r="C11" s="162" t="s">
        <v>740</v>
      </c>
      <c r="D11" s="218" t="s">
        <v>832</v>
      </c>
      <c r="E11" s="162" t="s">
        <v>739</v>
      </c>
      <c r="F11" s="162"/>
      <c r="G11" s="162" t="s">
        <v>739</v>
      </c>
      <c r="H11" s="162"/>
    </row>
    <row r="12" spans="2:8" ht="12.75" customHeight="1">
      <c r="B12" s="200">
        <v>10</v>
      </c>
      <c r="C12" s="162" t="s">
        <v>786</v>
      </c>
      <c r="D12" s="218" t="s">
        <v>795</v>
      </c>
      <c r="E12" s="162"/>
      <c r="F12" s="162" t="s">
        <v>739</v>
      </c>
      <c r="G12" s="162"/>
      <c r="H12" s="162"/>
    </row>
    <row r="13" spans="2:8" ht="12.75" customHeight="1">
      <c r="B13" s="200">
        <v>11</v>
      </c>
      <c r="C13" s="162" t="s">
        <v>807</v>
      </c>
      <c r="D13" s="218" t="s">
        <v>808</v>
      </c>
      <c r="E13" s="162" t="s">
        <v>741</v>
      </c>
      <c r="F13" s="162"/>
      <c r="G13" s="162"/>
      <c r="H13" s="162"/>
    </row>
    <row r="14" spans="2:8" ht="12.75" customHeight="1">
      <c r="B14" s="200">
        <v>12</v>
      </c>
      <c r="C14" s="162" t="s">
        <v>453</v>
      </c>
      <c r="D14" s="218" t="s">
        <v>801</v>
      </c>
      <c r="E14" s="162"/>
      <c r="F14" s="162"/>
      <c r="G14" s="162" t="s">
        <v>739</v>
      </c>
      <c r="H14" s="162"/>
    </row>
    <row r="15" spans="2:8" ht="12.75" customHeight="1">
      <c r="B15" s="200">
        <v>13</v>
      </c>
      <c r="C15" s="162" t="s">
        <v>154</v>
      </c>
      <c r="D15" s="218" t="s">
        <v>814</v>
      </c>
      <c r="E15" s="162" t="s">
        <v>739</v>
      </c>
      <c r="F15" s="162" t="s">
        <v>739</v>
      </c>
      <c r="G15" s="162" t="s">
        <v>739</v>
      </c>
      <c r="H15" s="162"/>
    </row>
    <row r="16" spans="2:8" ht="12.75" customHeight="1">
      <c r="B16" s="200">
        <v>14</v>
      </c>
      <c r="C16" s="162" t="s">
        <v>671</v>
      </c>
      <c r="D16" s="218" t="s">
        <v>811</v>
      </c>
      <c r="E16" s="162" t="s">
        <v>739</v>
      </c>
      <c r="F16" s="162" t="s">
        <v>739</v>
      </c>
      <c r="G16" s="162"/>
      <c r="H16" s="162"/>
    </row>
    <row r="17" spans="2:8" ht="12.75" customHeight="1">
      <c r="B17" s="200">
        <v>15</v>
      </c>
      <c r="C17" s="162" t="s">
        <v>684</v>
      </c>
      <c r="D17" s="218" t="s">
        <v>788</v>
      </c>
      <c r="E17" s="162"/>
      <c r="F17" s="162" t="s">
        <v>739</v>
      </c>
      <c r="G17" s="162"/>
      <c r="H17" s="162"/>
    </row>
    <row r="18" spans="2:8" ht="12.75" customHeight="1">
      <c r="B18" s="200">
        <v>16</v>
      </c>
      <c r="C18" s="162" t="s">
        <v>204</v>
      </c>
      <c r="D18" s="218" t="s">
        <v>790</v>
      </c>
      <c r="E18" s="162" t="s">
        <v>741</v>
      </c>
      <c r="F18" s="162"/>
      <c r="G18" s="162" t="s">
        <v>741</v>
      </c>
      <c r="H18" s="162"/>
    </row>
    <row r="19" spans="2:8" ht="12.75" customHeight="1">
      <c r="B19" s="200">
        <v>17</v>
      </c>
      <c r="C19" s="162" t="s">
        <v>146</v>
      </c>
      <c r="D19" s="218" t="s">
        <v>809</v>
      </c>
      <c r="E19" s="162" t="s">
        <v>741</v>
      </c>
      <c r="F19" s="162"/>
      <c r="G19" s="162"/>
      <c r="H19" s="162"/>
    </row>
    <row r="20" spans="2:8" ht="12.75" customHeight="1">
      <c r="B20" s="200">
        <v>18</v>
      </c>
      <c r="C20" s="162" t="s">
        <v>180</v>
      </c>
      <c r="D20" s="218" t="s">
        <v>799</v>
      </c>
      <c r="E20" s="162" t="s">
        <v>741</v>
      </c>
      <c r="F20" s="162"/>
      <c r="G20" s="162"/>
      <c r="H20" s="162" t="s">
        <v>739</v>
      </c>
    </row>
    <row r="21" spans="2:8" ht="12.75" customHeight="1">
      <c r="B21" s="200">
        <v>19</v>
      </c>
      <c r="C21" s="162" t="s">
        <v>180</v>
      </c>
      <c r="D21" s="218" t="s">
        <v>792</v>
      </c>
      <c r="E21" s="162"/>
      <c r="F21" s="162"/>
      <c r="G21" s="162" t="s">
        <v>739</v>
      </c>
      <c r="H21" s="162"/>
    </row>
    <row r="22" spans="2:8" ht="12.75" customHeight="1">
      <c r="B22" s="200">
        <v>20</v>
      </c>
      <c r="C22" s="162" t="s">
        <v>699</v>
      </c>
      <c r="D22" s="218" t="s">
        <v>793</v>
      </c>
      <c r="E22" s="162" t="s">
        <v>741</v>
      </c>
      <c r="F22" s="162" t="s">
        <v>739</v>
      </c>
      <c r="G22" s="162"/>
      <c r="H22" s="162"/>
    </row>
    <row r="23" spans="2:8" ht="12.75" customHeight="1">
      <c r="B23" s="200">
        <v>21</v>
      </c>
      <c r="C23" s="162" t="s">
        <v>190</v>
      </c>
      <c r="D23" s="218" t="s">
        <v>819</v>
      </c>
      <c r="E23" s="162" t="s">
        <v>741</v>
      </c>
      <c r="F23" s="162"/>
      <c r="G23" s="162"/>
      <c r="H23" s="162"/>
    </row>
    <row r="24" spans="2:8" ht="14.25">
      <c r="B24" s="200">
        <v>22</v>
      </c>
      <c r="C24" s="162" t="s">
        <v>414</v>
      </c>
      <c r="D24" s="218" t="s">
        <v>810</v>
      </c>
      <c r="E24" s="162" t="s">
        <v>741</v>
      </c>
      <c r="F24" s="162"/>
      <c r="G24" s="162" t="s">
        <v>739</v>
      </c>
      <c r="H24" s="162"/>
    </row>
    <row r="25" spans="2:8" ht="14.25">
      <c r="B25" s="200">
        <v>23</v>
      </c>
      <c r="C25" s="162" t="s">
        <v>742</v>
      </c>
      <c r="D25" s="218" t="s">
        <v>839</v>
      </c>
      <c r="E25" s="162" t="s">
        <v>739</v>
      </c>
      <c r="F25" s="162"/>
      <c r="G25" s="162" t="s">
        <v>739</v>
      </c>
      <c r="H25" s="162"/>
    </row>
    <row r="28" ht="15.75">
      <c r="B28" s="30"/>
    </row>
  </sheetData>
  <sheetProtection/>
  <mergeCells count="1">
    <mergeCell ref="F1:H1"/>
  </mergeCells>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E41"/>
  <sheetViews>
    <sheetView zoomScale="75" zoomScaleNormal="75" zoomScalePageLayoutView="0" workbookViewId="0" topLeftCell="A1">
      <selection activeCell="D22" sqref="D22"/>
    </sheetView>
  </sheetViews>
  <sheetFormatPr defaultColWidth="9.140625" defaultRowHeight="12.75"/>
  <cols>
    <col min="1" max="1" width="9.140625" style="24" customWidth="1"/>
    <col min="2" max="2" width="4.7109375" style="24" customWidth="1"/>
    <col min="3" max="3" width="17.8515625" style="24" bestFit="1" customWidth="1"/>
    <col min="4" max="4" width="17.7109375" style="24" bestFit="1" customWidth="1"/>
    <col min="5" max="5" width="66.8515625" style="24" customWidth="1"/>
    <col min="6" max="6" width="4.7109375" style="24" customWidth="1"/>
    <col min="7" max="16384" width="9.140625" style="24" customWidth="1"/>
  </cols>
  <sheetData>
    <row r="1" spans="1:4" ht="15.75" customHeight="1" thickBot="1">
      <c r="A1" s="220"/>
      <c r="C1" s="8" t="s">
        <v>264</v>
      </c>
      <c r="D1" s="221" t="s">
        <v>823</v>
      </c>
    </row>
    <row r="2" spans="1:5" ht="12.75" customHeight="1">
      <c r="A2" s="222"/>
      <c r="C2" s="223" t="s">
        <v>218</v>
      </c>
      <c r="D2" s="224" t="s">
        <v>787</v>
      </c>
      <c r="E2" s="225" t="s">
        <v>783</v>
      </c>
    </row>
    <row r="3" spans="1:5" ht="12.75" customHeight="1">
      <c r="A3" s="222"/>
      <c r="C3" s="226"/>
      <c r="D3" s="227"/>
      <c r="E3" s="228"/>
    </row>
    <row r="4" spans="1:5" ht="12.75" customHeight="1">
      <c r="A4" s="222"/>
      <c r="C4" s="240" t="s">
        <v>684</v>
      </c>
      <c r="D4" s="227" t="s">
        <v>788</v>
      </c>
      <c r="E4" s="237" t="s">
        <v>813</v>
      </c>
    </row>
    <row r="5" spans="1:5" ht="12.75" customHeight="1">
      <c r="A5" s="222"/>
      <c r="C5" s="226" t="s">
        <v>785</v>
      </c>
      <c r="D5" s="227" t="s">
        <v>794</v>
      </c>
      <c r="E5" s="237" t="s">
        <v>813</v>
      </c>
    </row>
    <row r="6" spans="1:5" ht="12.75" customHeight="1">
      <c r="A6" s="222"/>
      <c r="C6" s="226" t="s">
        <v>699</v>
      </c>
      <c r="D6" s="227" t="s">
        <v>793</v>
      </c>
      <c r="E6" s="237" t="s">
        <v>813</v>
      </c>
    </row>
    <row r="7" spans="1:5" ht="12.75" customHeight="1">
      <c r="A7" s="222"/>
      <c r="C7" s="226" t="s">
        <v>673</v>
      </c>
      <c r="D7" s="227" t="s">
        <v>795</v>
      </c>
      <c r="E7" s="237" t="s">
        <v>813</v>
      </c>
    </row>
    <row r="8" spans="1:5" ht="12.75" customHeight="1">
      <c r="A8" s="222"/>
      <c r="C8" s="226" t="s">
        <v>743</v>
      </c>
      <c r="D8" s="227" t="s">
        <v>792</v>
      </c>
      <c r="E8" s="237" t="s">
        <v>813</v>
      </c>
    </row>
    <row r="9" spans="1:5" ht="12.75" customHeight="1">
      <c r="A9" s="222"/>
      <c r="C9" s="240" t="s">
        <v>154</v>
      </c>
      <c r="D9" s="227" t="s">
        <v>806</v>
      </c>
      <c r="E9" s="237" t="s">
        <v>813</v>
      </c>
    </row>
    <row r="10" spans="1:5" ht="12.75" customHeight="1">
      <c r="A10" s="222"/>
      <c r="C10" s="226"/>
      <c r="D10" s="227"/>
      <c r="E10" s="228"/>
    </row>
    <row r="11" spans="1:5" ht="13.5" customHeight="1" thickBot="1">
      <c r="A11" s="222"/>
      <c r="C11" s="241" t="s">
        <v>671</v>
      </c>
      <c r="D11" s="230" t="s">
        <v>811</v>
      </c>
      <c r="E11" s="231" t="s">
        <v>812</v>
      </c>
    </row>
    <row r="12" spans="1:4" ht="12.75" customHeight="1">
      <c r="A12" s="222"/>
      <c r="D12" s="68"/>
    </row>
    <row r="13" spans="1:5" ht="13.5" customHeight="1" thickBot="1">
      <c r="A13" s="222"/>
      <c r="C13" s="8" t="s">
        <v>817</v>
      </c>
      <c r="D13" s="68"/>
      <c r="E13" s="8" t="s">
        <v>816</v>
      </c>
    </row>
    <row r="14" spans="1:5" ht="12.75" customHeight="1">
      <c r="A14" s="222"/>
      <c r="C14" s="223" t="s">
        <v>180</v>
      </c>
      <c r="D14" s="224" t="s">
        <v>789</v>
      </c>
      <c r="E14" s="225" t="s">
        <v>820</v>
      </c>
    </row>
    <row r="15" spans="1:5" ht="12.75" customHeight="1">
      <c r="A15" s="222" t="s">
        <v>747</v>
      </c>
      <c r="C15" s="226" t="s">
        <v>204</v>
      </c>
      <c r="D15" s="227" t="s">
        <v>790</v>
      </c>
      <c r="E15" s="232" t="s">
        <v>815</v>
      </c>
    </row>
    <row r="16" spans="1:5" ht="12.75" customHeight="1">
      <c r="A16" s="222"/>
      <c r="C16" s="226" t="s">
        <v>784</v>
      </c>
      <c r="D16" s="227" t="s">
        <v>797</v>
      </c>
      <c r="E16" s="232" t="s">
        <v>796</v>
      </c>
    </row>
    <row r="17" spans="1:5" ht="12.75" customHeight="1">
      <c r="A17" s="222"/>
      <c r="C17" s="240" t="s">
        <v>478</v>
      </c>
      <c r="D17" s="227" t="s">
        <v>798</v>
      </c>
      <c r="E17" s="232" t="s">
        <v>815</v>
      </c>
    </row>
    <row r="18" spans="1:5" ht="12.75" customHeight="1">
      <c r="A18" s="222"/>
      <c r="C18" s="226" t="s">
        <v>453</v>
      </c>
      <c r="D18" s="227" t="s">
        <v>801</v>
      </c>
      <c r="E18" s="232" t="s">
        <v>800</v>
      </c>
    </row>
    <row r="19" spans="1:5" ht="12.75" customHeight="1">
      <c r="A19" s="222"/>
      <c r="C19" s="240" t="s">
        <v>837</v>
      </c>
      <c r="D19" s="227" t="s">
        <v>838</v>
      </c>
      <c r="E19" s="232" t="s">
        <v>802</v>
      </c>
    </row>
    <row r="20" spans="1:5" ht="12.75" customHeight="1">
      <c r="A20" s="222"/>
      <c r="C20" s="226" t="s">
        <v>742</v>
      </c>
      <c r="D20" s="227" t="s">
        <v>803</v>
      </c>
      <c r="E20" s="232" t="s">
        <v>802</v>
      </c>
    </row>
    <row r="21" spans="1:5" ht="12.75" customHeight="1">
      <c r="A21" s="222"/>
      <c r="C21" s="226" t="s">
        <v>740</v>
      </c>
      <c r="D21" s="227" t="s">
        <v>804</v>
      </c>
      <c r="E21" s="232" t="s">
        <v>821</v>
      </c>
    </row>
    <row r="22" spans="1:5" ht="12.75" customHeight="1">
      <c r="A22" s="222"/>
      <c r="C22" s="226" t="s">
        <v>154</v>
      </c>
      <c r="D22" s="227" t="s">
        <v>805</v>
      </c>
      <c r="E22" s="232" t="s">
        <v>822</v>
      </c>
    </row>
    <row r="23" spans="1:5" ht="13.5" customHeight="1" thickBot="1">
      <c r="A23" s="222"/>
      <c r="C23" s="229" t="s">
        <v>414</v>
      </c>
      <c r="D23" s="230" t="s">
        <v>810</v>
      </c>
      <c r="E23" s="231" t="s">
        <v>824</v>
      </c>
    </row>
    <row r="24" spans="1:4" ht="12.75" customHeight="1">
      <c r="A24" s="222"/>
      <c r="D24" s="68"/>
    </row>
    <row r="25" spans="1:4" ht="16.5" thickBot="1">
      <c r="A25" s="222"/>
      <c r="C25" s="8" t="s">
        <v>749</v>
      </c>
      <c r="D25" s="68"/>
    </row>
    <row r="26" spans="1:4" ht="12.75" customHeight="1">
      <c r="A26" s="222"/>
      <c r="C26" s="242" t="s">
        <v>151</v>
      </c>
      <c r="D26" s="233" t="s">
        <v>791</v>
      </c>
    </row>
    <row r="27" spans="1:4" ht="15.75" thickBot="1">
      <c r="A27" s="220"/>
      <c r="C27" s="241" t="s">
        <v>180</v>
      </c>
      <c r="D27" s="234" t="s">
        <v>799</v>
      </c>
    </row>
    <row r="28" ht="15">
      <c r="D28" s="68"/>
    </row>
    <row r="29" spans="3:4" ht="15.75" thickBot="1">
      <c r="C29" s="24" t="s">
        <v>623</v>
      </c>
      <c r="D29" s="68"/>
    </row>
    <row r="30" spans="1:5" ht="15">
      <c r="A30" s="220"/>
      <c r="C30" s="223" t="s">
        <v>218</v>
      </c>
      <c r="D30" s="224" t="s">
        <v>787</v>
      </c>
      <c r="E30" s="236" t="s">
        <v>825</v>
      </c>
    </row>
    <row r="31" spans="1:5" ht="30">
      <c r="A31" s="220"/>
      <c r="C31" s="226" t="s">
        <v>785</v>
      </c>
      <c r="D31" s="227" t="s">
        <v>826</v>
      </c>
      <c r="E31" s="235" t="s">
        <v>829</v>
      </c>
    </row>
    <row r="32" spans="1:5" ht="15">
      <c r="A32" s="220"/>
      <c r="C32" s="226" t="s">
        <v>784</v>
      </c>
      <c r="D32" s="227" t="s">
        <v>827</v>
      </c>
      <c r="E32" s="235" t="s">
        <v>828</v>
      </c>
    </row>
    <row r="33" spans="1:5" ht="30">
      <c r="A33" s="220" t="s">
        <v>623</v>
      </c>
      <c r="C33" s="226" t="s">
        <v>740</v>
      </c>
      <c r="D33" s="227" t="s">
        <v>831</v>
      </c>
      <c r="E33" s="235" t="s">
        <v>830</v>
      </c>
    </row>
    <row r="34" spans="1:5" ht="30">
      <c r="A34" s="220"/>
      <c r="C34" s="226" t="s">
        <v>151</v>
      </c>
      <c r="D34" s="227" t="s">
        <v>836</v>
      </c>
      <c r="E34" s="235" t="s">
        <v>842</v>
      </c>
    </row>
    <row r="35" spans="1:5" ht="30">
      <c r="A35" s="220"/>
      <c r="C35" s="226" t="s">
        <v>742</v>
      </c>
      <c r="D35" s="227" t="s">
        <v>840</v>
      </c>
      <c r="E35" s="235" t="s">
        <v>841</v>
      </c>
    </row>
    <row r="36" spans="1:5" ht="15">
      <c r="A36" s="220"/>
      <c r="C36" s="226" t="s">
        <v>154</v>
      </c>
      <c r="D36" s="227" t="s">
        <v>833</v>
      </c>
      <c r="E36" s="235" t="s">
        <v>834</v>
      </c>
    </row>
    <row r="37" spans="1:5" ht="15">
      <c r="A37" s="220"/>
      <c r="C37" s="226" t="s">
        <v>671</v>
      </c>
      <c r="D37" s="227" t="s">
        <v>811</v>
      </c>
      <c r="E37" s="235" t="s">
        <v>835</v>
      </c>
    </row>
    <row r="38" spans="1:5" ht="45">
      <c r="A38" s="220"/>
      <c r="C38" s="226" t="s">
        <v>807</v>
      </c>
      <c r="D38" s="227" t="s">
        <v>808</v>
      </c>
      <c r="E38" s="235" t="s">
        <v>843</v>
      </c>
    </row>
    <row r="39" spans="1:5" ht="15">
      <c r="A39" s="220"/>
      <c r="C39" s="226" t="s">
        <v>844</v>
      </c>
      <c r="D39" s="227" t="s">
        <v>845</v>
      </c>
      <c r="E39" s="235" t="s">
        <v>846</v>
      </c>
    </row>
    <row r="40" spans="1:5" ht="15">
      <c r="A40" s="220"/>
      <c r="C40" s="226" t="s">
        <v>151</v>
      </c>
      <c r="D40" s="227" t="s">
        <v>791</v>
      </c>
      <c r="E40" s="232" t="s">
        <v>846</v>
      </c>
    </row>
    <row r="41" spans="1:5" ht="30.75" thickBot="1">
      <c r="A41" s="220"/>
      <c r="C41" s="229" t="s">
        <v>847</v>
      </c>
      <c r="D41" s="230" t="s">
        <v>848</v>
      </c>
      <c r="E41" s="238" t="s">
        <v>849</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AD93"/>
  <sheetViews>
    <sheetView zoomScale="70" zoomScaleNormal="70" zoomScalePageLayoutView="0" workbookViewId="0" topLeftCell="A10">
      <selection activeCell="B10" sqref="B1:B16384"/>
    </sheetView>
  </sheetViews>
  <sheetFormatPr defaultColWidth="9.140625" defaultRowHeight="12.75"/>
  <cols>
    <col min="1" max="1" width="1.421875" style="0" customWidth="1"/>
    <col min="2" max="2" width="10.57421875" style="0" customWidth="1"/>
    <col min="3" max="3" width="1.8515625" style="0" customWidth="1"/>
    <col min="4" max="4" width="2.7109375" style="0" customWidth="1"/>
    <col min="5" max="5" width="1.8515625" style="0" customWidth="1"/>
    <col min="10" max="10" width="1.8515625" style="0" customWidth="1"/>
    <col min="15" max="15" width="1.8515625" style="0" customWidth="1"/>
    <col min="20" max="20" width="2.28125" style="0" customWidth="1"/>
    <col min="25" max="25" width="2.140625" style="0" customWidth="1"/>
  </cols>
  <sheetData>
    <row r="1" ht="6" customHeight="1" thickBot="1"/>
    <row r="2" spans="2:30" ht="23.25">
      <c r="B2" s="741" t="s">
        <v>1094</v>
      </c>
      <c r="C2" s="484"/>
      <c r="D2" s="485" t="s">
        <v>1268</v>
      </c>
      <c r="E2" s="486"/>
      <c r="F2" s="487"/>
      <c r="G2" s="487"/>
      <c r="H2" s="487"/>
      <c r="I2" s="487"/>
      <c r="J2" s="486"/>
      <c r="K2" s="487"/>
      <c r="L2" s="487"/>
      <c r="M2" s="487"/>
      <c r="N2" s="487"/>
      <c r="O2" s="486"/>
      <c r="P2" s="487"/>
      <c r="Q2" s="487"/>
      <c r="R2" s="487"/>
      <c r="S2" s="487"/>
      <c r="T2" s="486"/>
      <c r="U2" s="487"/>
      <c r="V2" s="487"/>
      <c r="W2" s="487"/>
      <c r="X2" s="487"/>
      <c r="Y2" s="487"/>
      <c r="Z2" s="487"/>
      <c r="AA2" s="488"/>
      <c r="AB2" s="533"/>
      <c r="AC2" s="484"/>
      <c r="AD2" s="482"/>
    </row>
    <row r="3" spans="2:30" ht="23.25">
      <c r="B3" s="742"/>
      <c r="C3" s="489"/>
      <c r="D3" s="554" t="s">
        <v>1269</v>
      </c>
      <c r="E3" s="490"/>
      <c r="F3" s="555"/>
      <c r="G3" s="555"/>
      <c r="H3" s="555"/>
      <c r="I3" s="555"/>
      <c r="J3" s="490"/>
      <c r="K3" s="555"/>
      <c r="L3" s="555"/>
      <c r="M3" s="555"/>
      <c r="N3" s="555"/>
      <c r="O3" s="490"/>
      <c r="P3" s="555"/>
      <c r="Q3" s="555"/>
      <c r="R3" s="555"/>
      <c r="S3" s="555"/>
      <c r="T3" s="490"/>
      <c r="U3" s="555"/>
      <c r="V3" s="555"/>
      <c r="W3" s="555"/>
      <c r="X3" s="555"/>
      <c r="Y3" s="555"/>
      <c r="Z3" s="555"/>
      <c r="AA3" s="555"/>
      <c r="AB3" s="600"/>
      <c r="AC3" s="489"/>
      <c r="AD3" s="47"/>
    </row>
    <row r="4" spans="2:29" ht="23.25">
      <c r="B4" s="742"/>
      <c r="C4" s="491"/>
      <c r="D4" s="492" t="s">
        <v>1270</v>
      </c>
      <c r="E4" s="493"/>
      <c r="F4" s="494"/>
      <c r="G4" s="494"/>
      <c r="H4" s="494"/>
      <c r="I4" s="494"/>
      <c r="J4" s="493"/>
      <c r="K4" s="494"/>
      <c r="L4" s="494"/>
      <c r="M4" s="494"/>
      <c r="N4" s="494"/>
      <c r="O4" s="493"/>
      <c r="P4" s="494"/>
      <c r="Q4" s="494"/>
      <c r="R4" s="494"/>
      <c r="S4" s="494"/>
      <c r="T4" s="493"/>
      <c r="U4" s="494"/>
      <c r="V4" s="494"/>
      <c r="W4" s="494"/>
      <c r="X4" s="494"/>
      <c r="Y4" s="494"/>
      <c r="Z4" s="494"/>
      <c r="AA4" s="494"/>
      <c r="AB4" s="601"/>
      <c r="AC4" s="491"/>
    </row>
    <row r="5" spans="2:29" ht="13.5" thickBot="1">
      <c r="B5" s="742"/>
      <c r="C5" s="495"/>
      <c r="D5" s="496" t="s">
        <v>0</v>
      </c>
      <c r="E5" s="497"/>
      <c r="F5" s="497"/>
      <c r="G5" s="497"/>
      <c r="H5" s="497"/>
      <c r="I5" s="497"/>
      <c r="J5" s="497"/>
      <c r="K5" s="497"/>
      <c r="L5" s="497"/>
      <c r="M5" s="497"/>
      <c r="N5" s="497"/>
      <c r="O5" s="497"/>
      <c r="P5" s="497"/>
      <c r="Q5" s="497"/>
      <c r="R5" s="497"/>
      <c r="S5" s="497"/>
      <c r="T5" s="498"/>
      <c r="U5" s="497"/>
      <c r="V5" s="497"/>
      <c r="W5" s="497"/>
      <c r="X5" s="497"/>
      <c r="Y5" s="498"/>
      <c r="Z5" s="497" t="s">
        <v>2</v>
      </c>
      <c r="AA5" s="497"/>
      <c r="AB5" s="499"/>
      <c r="AC5" s="495"/>
    </row>
    <row r="6" spans="2:30" ht="13.5" thickBot="1">
      <c r="B6" s="483"/>
      <c r="C6" s="483"/>
      <c r="D6" s="483"/>
      <c r="E6" s="483"/>
      <c r="F6" s="483"/>
      <c r="G6" s="483"/>
      <c r="H6" s="483"/>
      <c r="I6" s="483"/>
      <c r="J6" s="483"/>
      <c r="K6" s="483"/>
      <c r="L6" s="483"/>
      <c r="M6" s="483"/>
      <c r="N6" s="483"/>
      <c r="O6" s="483"/>
      <c r="P6" s="483"/>
      <c r="Q6" s="483"/>
      <c r="R6" s="483"/>
      <c r="S6" s="483"/>
      <c r="T6" s="483"/>
      <c r="U6" s="483"/>
      <c r="V6" s="483"/>
      <c r="W6" s="483"/>
      <c r="X6" s="483"/>
      <c r="Y6" s="483"/>
      <c r="Z6" s="483"/>
      <c r="AA6" s="483"/>
      <c r="AB6" s="483"/>
      <c r="AC6" s="482"/>
      <c r="AD6" t="s">
        <v>1258</v>
      </c>
    </row>
    <row r="7" spans="2:30" ht="13.5" thickBot="1">
      <c r="B7" s="501" t="s">
        <v>1</v>
      </c>
      <c r="C7" s="500"/>
      <c r="D7" s="502" t="s">
        <v>3</v>
      </c>
      <c r="E7" s="500"/>
      <c r="F7" s="743" t="s">
        <v>4</v>
      </c>
      <c r="G7" s="744"/>
      <c r="H7" s="744"/>
      <c r="I7" s="745"/>
      <c r="J7" s="500"/>
      <c r="K7" s="746" t="s">
        <v>5</v>
      </c>
      <c r="L7" s="746"/>
      <c r="M7" s="746"/>
      <c r="N7" s="746"/>
      <c r="O7" s="500"/>
      <c r="P7" s="746"/>
      <c r="Q7" s="746"/>
      <c r="R7" s="746"/>
      <c r="S7" s="746"/>
      <c r="T7" s="500"/>
      <c r="U7" s="747" t="s">
        <v>6</v>
      </c>
      <c r="V7" s="746"/>
      <c r="W7" s="746"/>
      <c r="X7" s="746"/>
      <c r="Y7" s="500"/>
      <c r="Z7" s="747" t="s">
        <v>7</v>
      </c>
      <c r="AA7" s="746"/>
      <c r="AB7" s="746"/>
      <c r="AC7" s="500"/>
      <c r="AD7" s="2"/>
    </row>
    <row r="8" spans="2:30" ht="13.5" thickBot="1">
      <c r="B8" s="483"/>
      <c r="C8" s="483"/>
      <c r="D8" s="483"/>
      <c r="E8" s="483"/>
      <c r="F8" s="483"/>
      <c r="G8" s="483"/>
      <c r="H8" s="483"/>
      <c r="I8" s="483"/>
      <c r="J8" s="483"/>
      <c r="K8" s="483"/>
      <c r="L8" s="483"/>
      <c r="M8" s="483"/>
      <c r="N8" s="483"/>
      <c r="O8" s="483"/>
      <c r="P8" s="483"/>
      <c r="Q8" s="483"/>
      <c r="R8" s="483"/>
      <c r="S8" s="483"/>
      <c r="T8" s="483"/>
      <c r="U8" s="483"/>
      <c r="V8" s="483"/>
      <c r="W8" s="483"/>
      <c r="X8" s="483"/>
      <c r="Y8" s="483"/>
      <c r="Z8" s="483"/>
      <c r="AA8" s="483"/>
      <c r="AB8" s="483"/>
      <c r="AC8" s="482"/>
      <c r="AD8" s="482"/>
    </row>
    <row r="9" spans="2:30" ht="12.75">
      <c r="B9" s="602" t="s">
        <v>8</v>
      </c>
      <c r="C9" s="337"/>
      <c r="D9" s="503"/>
      <c r="E9" s="337"/>
      <c r="F9" s="504"/>
      <c r="G9" s="504"/>
      <c r="H9" s="504"/>
      <c r="I9" s="505"/>
      <c r="J9" s="337"/>
      <c r="K9" s="506"/>
      <c r="L9" s="504"/>
      <c r="M9" s="504"/>
      <c r="N9" s="505"/>
      <c r="O9" s="337"/>
      <c r="P9" s="672" t="s">
        <v>9</v>
      </c>
      <c r="Q9" s="672"/>
      <c r="R9" s="672"/>
      <c r="S9" s="672"/>
      <c r="T9" s="337"/>
      <c r="U9" s="338" t="s">
        <v>2</v>
      </c>
      <c r="V9" s="339"/>
      <c r="W9" s="339"/>
      <c r="X9" s="339"/>
      <c r="Y9" s="337"/>
      <c r="Z9" s="338" t="s">
        <v>2</v>
      </c>
      <c r="AA9" s="339"/>
      <c r="AB9" s="340"/>
      <c r="AC9" s="337"/>
      <c r="AD9" s="2"/>
    </row>
    <row r="10" spans="2:30" ht="13.5" thickBot="1">
      <c r="B10" s="602" t="s">
        <v>10</v>
      </c>
      <c r="C10" s="342"/>
      <c r="D10" s="507"/>
      <c r="E10" s="342"/>
      <c r="F10" s="508"/>
      <c r="G10" s="508"/>
      <c r="H10" s="508"/>
      <c r="I10" s="509"/>
      <c r="J10" s="342"/>
      <c r="K10" s="603"/>
      <c r="L10" s="508"/>
      <c r="M10" s="508"/>
      <c r="N10" s="509"/>
      <c r="O10" s="342"/>
      <c r="P10" s="676"/>
      <c r="Q10" s="676"/>
      <c r="R10" s="676"/>
      <c r="S10" s="676"/>
      <c r="T10" s="342"/>
      <c r="U10" s="604"/>
      <c r="V10" s="605"/>
      <c r="W10" s="605"/>
      <c r="X10" s="605"/>
      <c r="Y10" s="342"/>
      <c r="Z10" s="343"/>
      <c r="AA10" s="344"/>
      <c r="AB10" s="345"/>
      <c r="AC10" s="342"/>
      <c r="AD10" s="2"/>
    </row>
    <row r="11" spans="2:30" ht="25.5">
      <c r="B11" s="606" t="s">
        <v>11</v>
      </c>
      <c r="C11" s="347"/>
      <c r="D11" s="507"/>
      <c r="E11" s="347"/>
      <c r="F11" s="732" t="s">
        <v>1271</v>
      </c>
      <c r="G11" s="733"/>
      <c r="H11" s="733"/>
      <c r="I11" s="734"/>
      <c r="J11" s="347"/>
      <c r="K11" s="723" t="s">
        <v>1079</v>
      </c>
      <c r="L11" s="684" t="s">
        <v>1078</v>
      </c>
      <c r="M11" s="718" t="s">
        <v>1260</v>
      </c>
      <c r="N11" s="687" t="s">
        <v>1259</v>
      </c>
      <c r="O11" s="347"/>
      <c r="P11" s="702" t="s">
        <v>1272</v>
      </c>
      <c r="Q11" s="738" t="s">
        <v>231</v>
      </c>
      <c r="R11" s="665" t="s">
        <v>1273</v>
      </c>
      <c r="S11" s="687" t="s">
        <v>1259</v>
      </c>
      <c r="T11" s="346"/>
      <c r="U11" s="684" t="s">
        <v>1078</v>
      </c>
      <c r="V11" s="723" t="s">
        <v>1079</v>
      </c>
      <c r="W11" s="718" t="s">
        <v>1260</v>
      </c>
      <c r="X11" s="687" t="s">
        <v>1259</v>
      </c>
      <c r="Y11" s="347"/>
      <c r="Z11" s="343"/>
      <c r="AA11" s="344"/>
      <c r="AB11" s="345"/>
      <c r="AC11" s="347"/>
      <c r="AD11" s="2"/>
    </row>
    <row r="12" spans="2:30" ht="26.25" thickBot="1">
      <c r="B12" s="606" t="s">
        <v>13</v>
      </c>
      <c r="C12" s="347"/>
      <c r="D12" s="507"/>
      <c r="E12" s="347"/>
      <c r="F12" s="735"/>
      <c r="G12" s="736"/>
      <c r="H12" s="736"/>
      <c r="I12" s="737"/>
      <c r="J12" s="347"/>
      <c r="K12" s="724"/>
      <c r="L12" s="685"/>
      <c r="M12" s="719"/>
      <c r="N12" s="688"/>
      <c r="O12" s="347"/>
      <c r="P12" s="703"/>
      <c r="Q12" s="739"/>
      <c r="R12" s="666"/>
      <c r="S12" s="688"/>
      <c r="T12" s="346"/>
      <c r="U12" s="685"/>
      <c r="V12" s="724"/>
      <c r="W12" s="719"/>
      <c r="X12" s="688"/>
      <c r="Y12" s="347"/>
      <c r="Z12" s="343"/>
      <c r="AA12" s="344"/>
      <c r="AB12" s="345"/>
      <c r="AC12" s="347"/>
      <c r="AD12" s="2"/>
    </row>
    <row r="13" spans="2:30" ht="26.25" thickBot="1">
      <c r="B13" s="606" t="s">
        <v>14</v>
      </c>
      <c r="C13" s="347"/>
      <c r="D13" s="507"/>
      <c r="E13" s="347"/>
      <c r="F13" s="707" t="s">
        <v>17</v>
      </c>
      <c r="G13" s="708"/>
      <c r="H13" s="708"/>
      <c r="I13" s="709"/>
      <c r="J13" s="347"/>
      <c r="K13" s="724"/>
      <c r="L13" s="685"/>
      <c r="M13" s="719"/>
      <c r="N13" s="688"/>
      <c r="O13" s="347"/>
      <c r="P13" s="703"/>
      <c r="Q13" s="739"/>
      <c r="R13" s="666"/>
      <c r="S13" s="688"/>
      <c r="T13" s="346"/>
      <c r="U13" s="685"/>
      <c r="V13" s="724"/>
      <c r="W13" s="719"/>
      <c r="X13" s="688"/>
      <c r="Y13" s="347"/>
      <c r="Z13" s="343"/>
      <c r="AA13" s="344"/>
      <c r="AB13" s="345"/>
      <c r="AC13" s="347"/>
      <c r="AD13" s="2"/>
    </row>
    <row r="14" spans="2:30" ht="26.25" thickBot="1">
      <c r="B14" s="606" t="s">
        <v>15</v>
      </c>
      <c r="C14" s="347"/>
      <c r="D14" s="507"/>
      <c r="E14" s="347"/>
      <c r="F14" s="729" t="s">
        <v>74</v>
      </c>
      <c r="G14" s="730"/>
      <c r="H14" s="730"/>
      <c r="I14" s="731"/>
      <c r="J14" s="347"/>
      <c r="K14" s="725"/>
      <c r="L14" s="686"/>
      <c r="M14" s="720"/>
      <c r="N14" s="689"/>
      <c r="O14" s="347"/>
      <c r="P14" s="704"/>
      <c r="Q14" s="740"/>
      <c r="R14" s="667"/>
      <c r="S14" s="689"/>
      <c r="T14" s="346"/>
      <c r="U14" s="686"/>
      <c r="V14" s="725"/>
      <c r="W14" s="720"/>
      <c r="X14" s="689"/>
      <c r="Y14" s="347"/>
      <c r="Z14" s="343"/>
      <c r="AA14" s="344"/>
      <c r="AB14" s="345"/>
      <c r="AC14" s="347"/>
      <c r="AD14" s="2"/>
    </row>
    <row r="15" spans="2:30" ht="26.25" thickBot="1">
      <c r="B15" s="607" t="s">
        <v>16</v>
      </c>
      <c r="C15" s="347"/>
      <c r="D15" s="507"/>
      <c r="E15" s="347"/>
      <c r="F15" s="707" t="s">
        <v>17</v>
      </c>
      <c r="G15" s="708"/>
      <c r="H15" s="708"/>
      <c r="I15" s="709"/>
      <c r="J15" s="347"/>
      <c r="K15" s="692" t="s">
        <v>17</v>
      </c>
      <c r="L15" s="693"/>
      <c r="M15" s="693"/>
      <c r="N15" s="694"/>
      <c r="O15" s="347"/>
      <c r="P15" s="693"/>
      <c r="Q15" s="693"/>
      <c r="R15" s="693"/>
      <c r="S15" s="693"/>
      <c r="T15" s="346"/>
      <c r="U15" s="692" t="s">
        <v>17</v>
      </c>
      <c r="V15" s="693"/>
      <c r="W15" s="693"/>
      <c r="X15" s="693"/>
      <c r="Y15" s="347"/>
      <c r="Z15" s="343"/>
      <c r="AA15" s="344"/>
      <c r="AB15" s="345"/>
      <c r="AC15" s="347"/>
      <c r="AD15" s="2"/>
    </row>
    <row r="16" spans="2:30" ht="25.5">
      <c r="B16" s="608" t="s">
        <v>18</v>
      </c>
      <c r="C16" s="347"/>
      <c r="D16" s="507"/>
      <c r="E16" s="347"/>
      <c r="F16" s="665"/>
      <c r="G16" s="726" t="s">
        <v>564</v>
      </c>
      <c r="H16" s="665" t="s">
        <v>1273</v>
      </c>
      <c r="I16" s="684" t="s">
        <v>1078</v>
      </c>
      <c r="J16" s="347"/>
      <c r="K16" s="723" t="s">
        <v>1079</v>
      </c>
      <c r="L16" s="684" t="s">
        <v>1078</v>
      </c>
      <c r="M16" s="718" t="s">
        <v>1260</v>
      </c>
      <c r="N16" s="687" t="s">
        <v>1259</v>
      </c>
      <c r="O16" s="347"/>
      <c r="P16" s="672" t="s">
        <v>73</v>
      </c>
      <c r="Q16" s="672"/>
      <c r="R16" s="672"/>
      <c r="S16" s="721"/>
      <c r="T16" s="346"/>
      <c r="U16" s="684" t="s">
        <v>1078</v>
      </c>
      <c r="V16" s="723" t="s">
        <v>1079</v>
      </c>
      <c r="W16" s="718" t="s">
        <v>1260</v>
      </c>
      <c r="X16" s="687" t="s">
        <v>1259</v>
      </c>
      <c r="Y16" s="347"/>
      <c r="Z16" s="343"/>
      <c r="AA16" s="344"/>
      <c r="AB16" s="345"/>
      <c r="AC16" s="347"/>
      <c r="AD16" s="2"/>
    </row>
    <row r="17" spans="2:30" ht="26.25" thickBot="1">
      <c r="B17" s="608" t="s">
        <v>19</v>
      </c>
      <c r="C17" s="347"/>
      <c r="D17" s="507"/>
      <c r="E17" s="347"/>
      <c r="F17" s="666"/>
      <c r="G17" s="727"/>
      <c r="H17" s="666"/>
      <c r="I17" s="685"/>
      <c r="J17" s="347"/>
      <c r="K17" s="724"/>
      <c r="L17" s="685"/>
      <c r="M17" s="719"/>
      <c r="N17" s="688"/>
      <c r="O17" s="347"/>
      <c r="P17" s="676"/>
      <c r="Q17" s="676"/>
      <c r="R17" s="676"/>
      <c r="S17" s="722"/>
      <c r="T17" s="346"/>
      <c r="U17" s="685"/>
      <c r="V17" s="724"/>
      <c r="W17" s="719"/>
      <c r="X17" s="688"/>
      <c r="Y17" s="347"/>
      <c r="Z17" s="343"/>
      <c r="AA17" s="344"/>
      <c r="AB17" s="345"/>
      <c r="AC17" s="347"/>
      <c r="AD17" s="2"/>
    </row>
    <row r="18" spans="2:30" ht="25.5">
      <c r="B18" s="608" t="s">
        <v>20</v>
      </c>
      <c r="C18" s="347"/>
      <c r="D18" s="507"/>
      <c r="E18" s="347"/>
      <c r="F18" s="666"/>
      <c r="G18" s="727"/>
      <c r="H18" s="666"/>
      <c r="I18" s="685"/>
      <c r="J18" s="347"/>
      <c r="K18" s="724"/>
      <c r="L18" s="685"/>
      <c r="M18" s="719"/>
      <c r="N18" s="688"/>
      <c r="O18" s="347"/>
      <c r="P18" s="710" t="s">
        <v>48</v>
      </c>
      <c r="Q18" s="711"/>
      <c r="R18" s="714" t="s">
        <v>1080</v>
      </c>
      <c r="S18" s="715"/>
      <c r="T18" s="346"/>
      <c r="U18" s="685"/>
      <c r="V18" s="724"/>
      <c r="W18" s="719"/>
      <c r="X18" s="688"/>
      <c r="Y18" s="347"/>
      <c r="Z18" s="343"/>
      <c r="AA18" s="344"/>
      <c r="AB18" s="345"/>
      <c r="AC18" s="347"/>
      <c r="AD18" s="2"/>
    </row>
    <row r="19" spans="2:30" ht="26.25" thickBot="1">
      <c r="B19" s="608" t="s">
        <v>41</v>
      </c>
      <c r="C19" s="347"/>
      <c r="D19" s="507"/>
      <c r="E19" s="347"/>
      <c r="F19" s="667"/>
      <c r="G19" s="728"/>
      <c r="H19" s="667"/>
      <c r="I19" s="686"/>
      <c r="J19" s="347"/>
      <c r="K19" s="725"/>
      <c r="L19" s="686"/>
      <c r="M19" s="720"/>
      <c r="N19" s="689"/>
      <c r="O19" s="347"/>
      <c r="P19" s="712"/>
      <c r="Q19" s="713"/>
      <c r="R19" s="716"/>
      <c r="S19" s="717"/>
      <c r="T19" s="346"/>
      <c r="U19" s="686"/>
      <c r="V19" s="725"/>
      <c r="W19" s="720"/>
      <c r="X19" s="689"/>
      <c r="Y19" s="347"/>
      <c r="Z19" s="343"/>
      <c r="AA19" s="344"/>
      <c r="AB19" s="345"/>
      <c r="AC19" s="347"/>
      <c r="AD19" s="2"/>
    </row>
    <row r="20" spans="2:30" ht="25.5">
      <c r="B20" s="609" t="s">
        <v>46</v>
      </c>
      <c r="C20" s="347"/>
      <c r="D20" s="507"/>
      <c r="E20" s="347"/>
      <c r="F20" s="677" t="s">
        <v>638</v>
      </c>
      <c r="G20" s="668"/>
      <c r="H20" s="668"/>
      <c r="I20" s="678"/>
      <c r="J20" s="347"/>
      <c r="K20" s="677" t="s">
        <v>638</v>
      </c>
      <c r="L20" s="668"/>
      <c r="M20" s="668"/>
      <c r="N20" s="678"/>
      <c r="O20" s="347"/>
      <c r="P20" s="677" t="s">
        <v>638</v>
      </c>
      <c r="Q20" s="668"/>
      <c r="R20" s="668"/>
      <c r="S20" s="678"/>
      <c r="T20" s="341"/>
      <c r="U20" s="677" t="s">
        <v>638</v>
      </c>
      <c r="V20" s="668"/>
      <c r="W20" s="668"/>
      <c r="X20" s="678"/>
      <c r="Y20" s="342"/>
      <c r="Z20" s="343"/>
      <c r="AA20" s="344"/>
      <c r="AB20" s="345"/>
      <c r="AC20" s="347"/>
      <c r="AD20" s="2"/>
    </row>
    <row r="21" spans="2:30" ht="26.25" thickBot="1">
      <c r="B21" s="609" t="s">
        <v>21</v>
      </c>
      <c r="C21" s="347"/>
      <c r="D21" s="507"/>
      <c r="E21" s="347"/>
      <c r="F21" s="681"/>
      <c r="G21" s="670"/>
      <c r="H21" s="670"/>
      <c r="I21" s="682"/>
      <c r="J21" s="347"/>
      <c r="K21" s="681"/>
      <c r="L21" s="670"/>
      <c r="M21" s="670"/>
      <c r="N21" s="682"/>
      <c r="O21" s="347"/>
      <c r="P21" s="681"/>
      <c r="Q21" s="670"/>
      <c r="R21" s="670"/>
      <c r="S21" s="682"/>
      <c r="T21" s="341"/>
      <c r="U21" s="681"/>
      <c r="V21" s="670"/>
      <c r="W21" s="670"/>
      <c r="X21" s="682"/>
      <c r="Y21" s="342"/>
      <c r="Z21" s="343"/>
      <c r="AA21" s="344"/>
      <c r="AB21" s="345"/>
      <c r="AC21" s="347"/>
      <c r="AD21" s="2"/>
    </row>
    <row r="22" spans="2:30" ht="25.5">
      <c r="B22" s="608" t="s">
        <v>22</v>
      </c>
      <c r="C22" s="347"/>
      <c r="D22" s="507"/>
      <c r="E22" s="347"/>
      <c r="F22" s="697"/>
      <c r="G22" s="702" t="s">
        <v>1272</v>
      </c>
      <c r="H22" s="663" t="s">
        <v>563</v>
      </c>
      <c r="I22" s="684" t="s">
        <v>1078</v>
      </c>
      <c r="J22" s="347"/>
      <c r="K22" s="683" t="s">
        <v>232</v>
      </c>
      <c r="L22" s="684" t="s">
        <v>1078</v>
      </c>
      <c r="M22" s="663" t="s">
        <v>563</v>
      </c>
      <c r="N22" s="697" t="s">
        <v>1274</v>
      </c>
      <c r="O22" s="347"/>
      <c r="P22" s="683" t="s">
        <v>232</v>
      </c>
      <c r="Q22" s="684" t="s">
        <v>1078</v>
      </c>
      <c r="R22" s="697" t="s">
        <v>1274</v>
      </c>
      <c r="S22" s="687" t="s">
        <v>1259</v>
      </c>
      <c r="T22" s="346"/>
      <c r="U22" s="684" t="s">
        <v>1078</v>
      </c>
      <c r="V22" s="683" t="s">
        <v>232</v>
      </c>
      <c r="W22" s="665" t="s">
        <v>1273</v>
      </c>
      <c r="X22" s="687"/>
      <c r="Y22" s="347"/>
      <c r="Z22" s="343"/>
      <c r="AA22" s="344"/>
      <c r="AB22" s="345"/>
      <c r="AC22" s="347"/>
      <c r="AD22" s="2"/>
    </row>
    <row r="23" spans="2:30" ht="26.25" thickBot="1">
      <c r="B23" s="608" t="s">
        <v>23</v>
      </c>
      <c r="C23" s="347"/>
      <c r="D23" s="507"/>
      <c r="E23" s="347"/>
      <c r="F23" s="698"/>
      <c r="G23" s="703"/>
      <c r="H23" s="664"/>
      <c r="I23" s="685"/>
      <c r="J23" s="347"/>
      <c r="K23" s="683"/>
      <c r="L23" s="685"/>
      <c r="M23" s="664"/>
      <c r="N23" s="698"/>
      <c r="O23" s="347"/>
      <c r="P23" s="683"/>
      <c r="Q23" s="685"/>
      <c r="R23" s="698"/>
      <c r="S23" s="688"/>
      <c r="T23" s="346"/>
      <c r="U23" s="685"/>
      <c r="V23" s="683"/>
      <c r="W23" s="666"/>
      <c r="X23" s="688"/>
      <c r="Y23" s="347"/>
      <c r="Z23" s="343"/>
      <c r="AA23" s="344"/>
      <c r="AB23" s="345"/>
      <c r="AC23" s="347"/>
      <c r="AD23" s="2"/>
    </row>
    <row r="24" spans="2:30" ht="25.5">
      <c r="B24" s="608" t="s">
        <v>24</v>
      </c>
      <c r="C24" s="347"/>
      <c r="D24" s="705" t="s">
        <v>1275</v>
      </c>
      <c r="E24" s="347"/>
      <c r="F24" s="698"/>
      <c r="G24" s="703"/>
      <c r="H24" s="664"/>
      <c r="I24" s="685"/>
      <c r="J24" s="347"/>
      <c r="K24" s="683"/>
      <c r="L24" s="685"/>
      <c r="M24" s="664"/>
      <c r="N24" s="698"/>
      <c r="O24" s="347"/>
      <c r="P24" s="683"/>
      <c r="Q24" s="685"/>
      <c r="R24" s="698"/>
      <c r="S24" s="688"/>
      <c r="T24" s="346"/>
      <c r="U24" s="685"/>
      <c r="V24" s="683"/>
      <c r="W24" s="666"/>
      <c r="X24" s="688"/>
      <c r="Y24" s="347"/>
      <c r="Z24" s="343"/>
      <c r="AA24" s="344"/>
      <c r="AB24" s="345"/>
      <c r="AC24" s="347"/>
      <c r="AD24" s="2"/>
    </row>
    <row r="25" spans="2:30" ht="26.25" thickBot="1">
      <c r="B25" s="608" t="s">
        <v>25</v>
      </c>
      <c r="C25" s="349"/>
      <c r="D25" s="706"/>
      <c r="E25" s="349"/>
      <c r="F25" s="699"/>
      <c r="G25" s="704"/>
      <c r="H25" s="664"/>
      <c r="I25" s="686"/>
      <c r="J25" s="349"/>
      <c r="K25" s="683"/>
      <c r="L25" s="686"/>
      <c r="M25" s="664"/>
      <c r="N25" s="699"/>
      <c r="O25" s="349"/>
      <c r="P25" s="683"/>
      <c r="Q25" s="686"/>
      <c r="R25" s="699"/>
      <c r="S25" s="689"/>
      <c r="T25" s="348"/>
      <c r="U25" s="686"/>
      <c r="V25" s="683"/>
      <c r="W25" s="667"/>
      <c r="X25" s="689"/>
      <c r="Y25" s="349"/>
      <c r="Z25" s="343"/>
      <c r="AA25" s="344"/>
      <c r="AB25" s="345"/>
      <c r="AC25" s="349"/>
      <c r="AD25" s="2"/>
    </row>
    <row r="26" spans="2:30" ht="64.5" thickBot="1">
      <c r="B26" s="610" t="s">
        <v>26</v>
      </c>
      <c r="C26" s="349"/>
      <c r="D26" s="611" t="s">
        <v>17</v>
      </c>
      <c r="E26" s="349"/>
      <c r="F26" s="707" t="s">
        <v>17</v>
      </c>
      <c r="G26" s="708"/>
      <c r="H26" s="708"/>
      <c r="I26" s="709"/>
      <c r="J26" s="349"/>
      <c r="K26" s="692" t="s">
        <v>17</v>
      </c>
      <c r="L26" s="693"/>
      <c r="M26" s="693"/>
      <c r="N26" s="694"/>
      <c r="O26" s="349"/>
      <c r="P26" s="693"/>
      <c r="Q26" s="693"/>
      <c r="R26" s="693"/>
      <c r="S26" s="693"/>
      <c r="T26" s="348"/>
      <c r="U26" s="692" t="s">
        <v>17</v>
      </c>
      <c r="V26" s="693"/>
      <c r="W26" s="693"/>
      <c r="X26" s="693"/>
      <c r="Y26" s="349"/>
      <c r="Z26" s="343"/>
      <c r="AA26" s="344"/>
      <c r="AB26" s="345"/>
      <c r="AC26" s="349"/>
      <c r="AD26" s="2"/>
    </row>
    <row r="27" spans="2:30" ht="25.5">
      <c r="B27" s="606" t="s">
        <v>27</v>
      </c>
      <c r="C27" s="351"/>
      <c r="D27" s="700" t="s">
        <v>47</v>
      </c>
      <c r="E27" s="351"/>
      <c r="F27" s="697"/>
      <c r="G27" s="702" t="s">
        <v>1272</v>
      </c>
      <c r="H27" s="663" t="s">
        <v>563</v>
      </c>
      <c r="I27" s="684" t="s">
        <v>1078</v>
      </c>
      <c r="J27" s="351"/>
      <c r="K27" s="683" t="s">
        <v>232</v>
      </c>
      <c r="L27" s="684" t="s">
        <v>1078</v>
      </c>
      <c r="M27" s="663" t="s">
        <v>563</v>
      </c>
      <c r="N27" s="697" t="s">
        <v>1274</v>
      </c>
      <c r="O27" s="351"/>
      <c r="P27" s="683" t="s">
        <v>232</v>
      </c>
      <c r="Q27" s="684" t="s">
        <v>1078</v>
      </c>
      <c r="R27" s="697" t="s">
        <v>1274</v>
      </c>
      <c r="S27" s="687" t="s">
        <v>1259</v>
      </c>
      <c r="T27" s="350"/>
      <c r="U27" s="683"/>
      <c r="V27" s="683" t="s">
        <v>232</v>
      </c>
      <c r="W27" s="665" t="s">
        <v>1273</v>
      </c>
      <c r="X27" s="687"/>
      <c r="Y27" s="351"/>
      <c r="Z27" s="343"/>
      <c r="AA27" s="344"/>
      <c r="AB27" s="345"/>
      <c r="AC27" s="351"/>
      <c r="AD27" s="2"/>
    </row>
    <row r="28" spans="2:30" ht="25.5">
      <c r="B28" s="608" t="s">
        <v>28</v>
      </c>
      <c r="C28" s="351"/>
      <c r="D28" s="700"/>
      <c r="E28" s="351"/>
      <c r="F28" s="698"/>
      <c r="G28" s="703"/>
      <c r="H28" s="664"/>
      <c r="I28" s="685"/>
      <c r="J28" s="351"/>
      <c r="K28" s="683"/>
      <c r="L28" s="685"/>
      <c r="M28" s="664"/>
      <c r="N28" s="698"/>
      <c r="O28" s="351"/>
      <c r="P28" s="683"/>
      <c r="Q28" s="685"/>
      <c r="R28" s="698"/>
      <c r="S28" s="688"/>
      <c r="T28" s="350"/>
      <c r="U28" s="683"/>
      <c r="V28" s="683"/>
      <c r="W28" s="666"/>
      <c r="X28" s="688"/>
      <c r="Y28" s="351"/>
      <c r="Z28" s="343"/>
      <c r="AA28" s="344"/>
      <c r="AB28" s="345"/>
      <c r="AC28" s="351"/>
      <c r="AD28" s="2"/>
    </row>
    <row r="29" spans="2:30" ht="26.25" thickBot="1">
      <c r="B29" s="608" t="s">
        <v>29</v>
      </c>
      <c r="C29" s="351"/>
      <c r="D29" s="701"/>
      <c r="E29" s="351"/>
      <c r="F29" s="698"/>
      <c r="G29" s="703"/>
      <c r="H29" s="664"/>
      <c r="I29" s="685"/>
      <c r="J29" s="351"/>
      <c r="K29" s="683"/>
      <c r="L29" s="685"/>
      <c r="M29" s="664"/>
      <c r="N29" s="698"/>
      <c r="O29" s="351"/>
      <c r="P29" s="683"/>
      <c r="Q29" s="685"/>
      <c r="R29" s="698"/>
      <c r="S29" s="688"/>
      <c r="T29" s="350"/>
      <c r="U29" s="683"/>
      <c r="V29" s="683"/>
      <c r="W29" s="666"/>
      <c r="X29" s="688"/>
      <c r="Y29" s="351"/>
      <c r="Z29" s="343"/>
      <c r="AA29" s="344"/>
      <c r="AB29" s="345"/>
      <c r="AC29" s="351"/>
      <c r="AD29" s="2"/>
    </row>
    <row r="30" spans="2:30" ht="26.25" thickBot="1">
      <c r="B30" s="608" t="s">
        <v>42</v>
      </c>
      <c r="C30" s="351"/>
      <c r="D30" s="690" t="s">
        <v>9</v>
      </c>
      <c r="E30" s="351"/>
      <c r="F30" s="699"/>
      <c r="G30" s="704"/>
      <c r="H30" s="664"/>
      <c r="I30" s="686"/>
      <c r="J30" s="351"/>
      <c r="K30" s="683"/>
      <c r="L30" s="686"/>
      <c r="M30" s="664"/>
      <c r="N30" s="699"/>
      <c r="O30" s="351"/>
      <c r="P30" s="683"/>
      <c r="Q30" s="686"/>
      <c r="R30" s="699"/>
      <c r="S30" s="689"/>
      <c r="T30" s="350"/>
      <c r="U30" s="683"/>
      <c r="V30" s="683"/>
      <c r="W30" s="667"/>
      <c r="X30" s="689"/>
      <c r="Y30" s="351"/>
      <c r="Z30" s="343"/>
      <c r="AA30" s="344"/>
      <c r="AB30" s="345"/>
      <c r="AC30" s="351"/>
      <c r="AD30" s="2"/>
    </row>
    <row r="31" spans="2:30" ht="26.25" thickBot="1">
      <c r="B31" s="609" t="s">
        <v>45</v>
      </c>
      <c r="C31" s="351"/>
      <c r="D31" s="691"/>
      <c r="E31" s="351"/>
      <c r="F31" s="692" t="s">
        <v>17</v>
      </c>
      <c r="G31" s="693"/>
      <c r="H31" s="693"/>
      <c r="I31" s="694"/>
      <c r="J31" s="351"/>
      <c r="K31" s="692" t="s">
        <v>17</v>
      </c>
      <c r="L31" s="693"/>
      <c r="M31" s="693"/>
      <c r="N31" s="693"/>
      <c r="O31" s="351"/>
      <c r="P31" s="692" t="s">
        <v>17</v>
      </c>
      <c r="Q31" s="693"/>
      <c r="R31" s="693"/>
      <c r="S31" s="693"/>
      <c r="T31" s="350"/>
      <c r="U31" s="695" t="s">
        <v>17</v>
      </c>
      <c r="V31" s="696"/>
      <c r="W31" s="696"/>
      <c r="X31" s="696"/>
      <c r="Y31" s="351"/>
      <c r="Z31" s="343"/>
      <c r="AA31" s="344"/>
      <c r="AB31" s="345"/>
      <c r="AC31" s="351"/>
      <c r="AD31" s="2"/>
    </row>
    <row r="32" spans="2:30" ht="25.5">
      <c r="B32" s="609" t="s">
        <v>30</v>
      </c>
      <c r="C32" s="351"/>
      <c r="D32" s="507"/>
      <c r="E32" s="351"/>
      <c r="F32" s="683"/>
      <c r="G32" s="684"/>
      <c r="H32" s="663"/>
      <c r="I32" s="665"/>
      <c r="J32" s="351"/>
      <c r="K32" s="683"/>
      <c r="L32" s="684"/>
      <c r="M32" s="663"/>
      <c r="N32" s="665"/>
      <c r="O32" s="351"/>
      <c r="P32" s="668" t="s">
        <v>51</v>
      </c>
      <c r="Q32" s="668"/>
      <c r="R32" s="668"/>
      <c r="S32" s="668"/>
      <c r="T32" s="537"/>
      <c r="U32" s="671" t="s">
        <v>12</v>
      </c>
      <c r="V32" s="672"/>
      <c r="W32" s="672"/>
      <c r="X32" s="672"/>
      <c r="Y32" s="510"/>
      <c r="Z32" s="343"/>
      <c r="AA32" s="344"/>
      <c r="AB32" s="344"/>
      <c r="AC32" s="351"/>
      <c r="AD32" s="2"/>
    </row>
    <row r="33" spans="2:30" ht="26.25" thickBot="1">
      <c r="B33" s="609" t="s">
        <v>31</v>
      </c>
      <c r="C33" s="556"/>
      <c r="D33" s="507"/>
      <c r="E33" s="556"/>
      <c r="F33" s="683"/>
      <c r="G33" s="685"/>
      <c r="H33" s="664"/>
      <c r="I33" s="666"/>
      <c r="J33" s="556"/>
      <c r="K33" s="683"/>
      <c r="L33" s="685"/>
      <c r="M33" s="664"/>
      <c r="N33" s="666"/>
      <c r="O33" s="556"/>
      <c r="P33" s="669"/>
      <c r="Q33" s="669"/>
      <c r="R33" s="669"/>
      <c r="S33" s="669"/>
      <c r="T33" s="557"/>
      <c r="U33" s="673"/>
      <c r="V33" s="674"/>
      <c r="W33" s="674"/>
      <c r="X33" s="674"/>
      <c r="Y33" s="558"/>
      <c r="Z33" s="343"/>
      <c r="AA33" s="344"/>
      <c r="AB33" s="344"/>
      <c r="AC33" s="556"/>
      <c r="AD33" s="2"/>
    </row>
    <row r="34" spans="2:30" ht="25.5">
      <c r="B34" s="608" t="s">
        <v>32</v>
      </c>
      <c r="C34" s="352"/>
      <c r="D34" s="344"/>
      <c r="E34" s="352"/>
      <c r="F34" s="683"/>
      <c r="G34" s="685"/>
      <c r="H34" s="664"/>
      <c r="I34" s="666"/>
      <c r="J34" s="352"/>
      <c r="K34" s="683"/>
      <c r="L34" s="685"/>
      <c r="M34" s="664"/>
      <c r="N34" s="666"/>
      <c r="O34" s="352"/>
      <c r="P34" s="669"/>
      <c r="Q34" s="669"/>
      <c r="R34" s="669"/>
      <c r="S34" s="669"/>
      <c r="T34" s="538"/>
      <c r="U34" s="673"/>
      <c r="V34" s="674"/>
      <c r="W34" s="674"/>
      <c r="X34" s="674"/>
      <c r="Y34" s="511"/>
      <c r="Z34" s="343"/>
      <c r="AA34" s="344"/>
      <c r="AB34" s="344"/>
      <c r="AC34" s="352"/>
      <c r="AD34" s="2"/>
    </row>
    <row r="35" spans="2:30" ht="26.25" thickBot="1">
      <c r="B35" s="512" t="s">
        <v>33</v>
      </c>
      <c r="C35" s="353"/>
      <c r="D35" s="507"/>
      <c r="E35" s="353"/>
      <c r="F35" s="683"/>
      <c r="G35" s="686"/>
      <c r="H35" s="664"/>
      <c r="I35" s="667"/>
      <c r="J35" s="353"/>
      <c r="K35" s="683"/>
      <c r="L35" s="686"/>
      <c r="M35" s="664"/>
      <c r="N35" s="667"/>
      <c r="O35" s="353"/>
      <c r="P35" s="669"/>
      <c r="Q35" s="669"/>
      <c r="R35" s="669"/>
      <c r="S35" s="669"/>
      <c r="T35" s="354"/>
      <c r="U35" s="675"/>
      <c r="V35" s="676"/>
      <c r="W35" s="676"/>
      <c r="X35" s="676"/>
      <c r="Y35" s="513"/>
      <c r="Z35" s="514"/>
      <c r="AA35" s="344"/>
      <c r="AB35" s="344"/>
      <c r="AC35" s="353"/>
      <c r="AD35" s="2"/>
    </row>
    <row r="36" spans="2:30" ht="25.5">
      <c r="B36" s="612" t="s">
        <v>34</v>
      </c>
      <c r="C36" s="353"/>
      <c r="D36" s="507"/>
      <c r="E36" s="353"/>
      <c r="F36" s="677" t="s">
        <v>1095</v>
      </c>
      <c r="G36" s="668"/>
      <c r="H36" s="668"/>
      <c r="I36" s="678"/>
      <c r="J36" s="353"/>
      <c r="K36" s="677" t="s">
        <v>1095</v>
      </c>
      <c r="L36" s="668"/>
      <c r="M36" s="668"/>
      <c r="N36" s="678"/>
      <c r="O36" s="353"/>
      <c r="P36" s="669"/>
      <c r="Q36" s="669"/>
      <c r="R36" s="669"/>
      <c r="S36" s="669"/>
      <c r="T36" s="536"/>
      <c r="U36" s="677" t="s">
        <v>1095</v>
      </c>
      <c r="V36" s="668"/>
      <c r="W36" s="668"/>
      <c r="X36" s="668"/>
      <c r="Y36" s="513"/>
      <c r="Z36" s="343"/>
      <c r="AA36" s="344"/>
      <c r="AB36" s="344"/>
      <c r="AC36" s="353"/>
      <c r="AD36" s="2"/>
    </row>
    <row r="37" spans="2:30" ht="26.25" thickBot="1">
      <c r="B37" s="559" t="s">
        <v>35</v>
      </c>
      <c r="C37" s="353"/>
      <c r="D37" s="507"/>
      <c r="E37" s="353"/>
      <c r="F37" s="679"/>
      <c r="G37" s="669"/>
      <c r="H37" s="669"/>
      <c r="I37" s="680"/>
      <c r="J37" s="353"/>
      <c r="K37" s="679"/>
      <c r="L37" s="669"/>
      <c r="M37" s="669"/>
      <c r="N37" s="680"/>
      <c r="O37" s="353"/>
      <c r="P37" s="669"/>
      <c r="Q37" s="669"/>
      <c r="R37" s="669"/>
      <c r="S37" s="669"/>
      <c r="T37" s="536"/>
      <c r="U37" s="679"/>
      <c r="V37" s="669"/>
      <c r="W37" s="669"/>
      <c r="X37" s="669"/>
      <c r="Y37" s="513"/>
      <c r="Z37" s="343"/>
      <c r="AA37" s="344"/>
      <c r="AB37" s="344"/>
      <c r="AC37" s="353"/>
      <c r="AD37" s="2"/>
    </row>
    <row r="38" spans="2:30" ht="26.25" thickBot="1">
      <c r="B38" s="613" t="s">
        <v>43</v>
      </c>
      <c r="C38" s="355"/>
      <c r="D38" s="507"/>
      <c r="E38" s="355"/>
      <c r="F38" s="681"/>
      <c r="G38" s="670"/>
      <c r="H38" s="670"/>
      <c r="I38" s="682"/>
      <c r="J38" s="355"/>
      <c r="K38" s="681"/>
      <c r="L38" s="670"/>
      <c r="M38" s="670"/>
      <c r="N38" s="682"/>
      <c r="O38" s="355"/>
      <c r="P38" s="669"/>
      <c r="Q38" s="669"/>
      <c r="R38" s="669"/>
      <c r="S38" s="669"/>
      <c r="T38" s="354"/>
      <c r="U38" s="681"/>
      <c r="V38" s="670"/>
      <c r="W38" s="670"/>
      <c r="X38" s="670"/>
      <c r="Y38" s="355"/>
      <c r="Z38" s="343"/>
      <c r="AA38" s="344"/>
      <c r="AB38" s="344"/>
      <c r="AC38" s="355"/>
      <c r="AD38" s="2"/>
    </row>
    <row r="39" spans="2:30" ht="26.25" thickBot="1">
      <c r="B39" s="561" t="s">
        <v>44</v>
      </c>
      <c r="C39" s="560"/>
      <c r="D39" s="562"/>
      <c r="E39" s="560"/>
      <c r="F39" s="563"/>
      <c r="G39" s="564"/>
      <c r="H39" s="564"/>
      <c r="I39" s="564"/>
      <c r="J39" s="560"/>
      <c r="K39" s="563"/>
      <c r="L39" s="564"/>
      <c r="M39" s="564"/>
      <c r="N39" s="564"/>
      <c r="O39" s="560"/>
      <c r="P39" s="670"/>
      <c r="Q39" s="670"/>
      <c r="R39" s="670"/>
      <c r="S39" s="670"/>
      <c r="T39" s="565"/>
      <c r="U39" s="566"/>
      <c r="V39" s="567"/>
      <c r="W39" s="567"/>
      <c r="X39" s="567"/>
      <c r="Y39" s="560"/>
      <c r="Z39" s="568"/>
      <c r="AA39" s="569"/>
      <c r="AB39" s="569"/>
      <c r="AC39" s="560"/>
      <c r="AD39" s="2"/>
    </row>
    <row r="40" spans="2:30" ht="13.5" thickBot="1">
      <c r="B40" s="483"/>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2"/>
    </row>
    <row r="41" spans="2:30" ht="12.75">
      <c r="B41" s="515" t="s">
        <v>36</v>
      </c>
      <c r="C41" s="358"/>
      <c r="D41" s="358"/>
      <c r="E41" s="358"/>
      <c r="F41" s="358"/>
      <c r="G41" s="359"/>
      <c r="H41" s="359"/>
      <c r="I41" s="359"/>
      <c r="J41" s="358"/>
      <c r="K41" s="358"/>
      <c r="L41" s="358"/>
      <c r="M41" s="358"/>
      <c r="N41" s="358"/>
      <c r="O41" s="358"/>
      <c r="P41" s="358"/>
      <c r="Q41" s="358"/>
      <c r="R41" s="358"/>
      <c r="S41" s="358"/>
      <c r="T41" s="358"/>
      <c r="U41" s="358"/>
      <c r="V41" s="358"/>
      <c r="W41" s="358"/>
      <c r="X41" s="358"/>
      <c r="Y41" s="358"/>
      <c r="Z41" s="358"/>
      <c r="AA41" s="614"/>
      <c r="AB41" s="358"/>
      <c r="AC41" s="356"/>
      <c r="AD41" s="47"/>
    </row>
    <row r="42" spans="2:30" ht="13.5" thickBot="1">
      <c r="B42" s="361"/>
      <c r="C42" s="357"/>
      <c r="D42" s="357"/>
      <c r="E42" s="362"/>
      <c r="F42" s="362"/>
      <c r="G42" s="362"/>
      <c r="H42" s="362"/>
      <c r="I42" s="362"/>
      <c r="J42" s="362"/>
      <c r="K42" s="362"/>
      <c r="L42" s="362"/>
      <c r="M42" s="362"/>
      <c r="N42" s="362"/>
      <c r="O42" s="362"/>
      <c r="P42" s="362"/>
      <c r="Q42" s="362"/>
      <c r="R42" s="362"/>
      <c r="S42" s="362"/>
      <c r="T42" s="362"/>
      <c r="U42" s="362"/>
      <c r="V42" s="362"/>
      <c r="W42" s="362"/>
      <c r="X42" s="362"/>
      <c r="Y42" s="362"/>
      <c r="Z42" s="363"/>
      <c r="AA42" s="363"/>
      <c r="AB42" s="362"/>
      <c r="AC42" s="360"/>
      <c r="AD42" s="47"/>
    </row>
    <row r="43" spans="2:30" ht="12.75">
      <c r="B43" s="364"/>
      <c r="C43" s="365" t="s">
        <v>231</v>
      </c>
      <c r="D43" s="365"/>
      <c r="E43" s="366"/>
      <c r="F43" s="367" t="s">
        <v>233</v>
      </c>
      <c r="G43" s="368"/>
      <c r="H43" s="368"/>
      <c r="I43" s="368"/>
      <c r="J43" s="366"/>
      <c r="K43" s="368"/>
      <c r="L43" s="368"/>
      <c r="M43" s="368"/>
      <c r="N43" s="368"/>
      <c r="O43" s="366"/>
      <c r="P43" s="362"/>
      <c r="Q43" s="615" t="s">
        <v>48</v>
      </c>
      <c r="R43" s="615"/>
      <c r="S43" s="371" t="s">
        <v>49</v>
      </c>
      <c r="T43" s="372"/>
      <c r="U43" s="372"/>
      <c r="V43" s="372"/>
      <c r="W43" s="372"/>
      <c r="X43" s="372"/>
      <c r="Y43" s="372"/>
      <c r="Z43" s="372"/>
      <c r="AA43" s="373"/>
      <c r="AB43" s="362"/>
      <c r="AC43" s="360"/>
      <c r="AD43" s="47"/>
    </row>
    <row r="44" spans="2:30" ht="12.75">
      <c r="B44" s="374"/>
      <c r="C44" s="375" t="s">
        <v>567</v>
      </c>
      <c r="D44" s="375"/>
      <c r="E44" s="369"/>
      <c r="F44" s="376" t="s">
        <v>568</v>
      </c>
      <c r="G44" s="377"/>
      <c r="H44" s="377"/>
      <c r="I44" s="377"/>
      <c r="J44" s="369"/>
      <c r="K44" s="377"/>
      <c r="L44" s="377"/>
      <c r="M44" s="377"/>
      <c r="N44" s="377"/>
      <c r="O44" s="369"/>
      <c r="P44" s="362"/>
      <c r="Q44" s="616" t="s">
        <v>37</v>
      </c>
      <c r="R44" s="616"/>
      <c r="S44" s="378" t="s">
        <v>38</v>
      </c>
      <c r="T44" s="379"/>
      <c r="U44" s="379"/>
      <c r="V44" s="379"/>
      <c r="W44" s="379"/>
      <c r="X44" s="379"/>
      <c r="Y44" s="379"/>
      <c r="Z44" s="379"/>
      <c r="AA44" s="380"/>
      <c r="AB44" s="362"/>
      <c r="AC44" s="360"/>
      <c r="AD44" s="47"/>
    </row>
    <row r="45" spans="2:30" ht="12.75">
      <c r="B45" s="381"/>
      <c r="C45" s="382" t="s">
        <v>563</v>
      </c>
      <c r="D45" s="382"/>
      <c r="E45" s="382"/>
      <c r="F45" s="383" t="s">
        <v>569</v>
      </c>
      <c r="G45" s="384"/>
      <c r="H45" s="384"/>
      <c r="I45" s="384"/>
      <c r="J45" s="382"/>
      <c r="K45" s="384"/>
      <c r="L45" s="384"/>
      <c r="M45" s="384"/>
      <c r="N45" s="384"/>
      <c r="O45" s="382"/>
      <c r="P45" s="362"/>
      <c r="Q45" s="617" t="s">
        <v>565</v>
      </c>
      <c r="R45" s="617"/>
      <c r="S45" s="386" t="s">
        <v>566</v>
      </c>
      <c r="T45" s="387"/>
      <c r="U45" s="387"/>
      <c r="V45" s="387"/>
      <c r="W45" s="387"/>
      <c r="X45" s="387"/>
      <c r="Y45" s="387"/>
      <c r="Z45" s="387"/>
      <c r="AA45" s="388"/>
      <c r="AB45" s="362"/>
      <c r="AC45" s="360"/>
      <c r="AD45" s="47"/>
    </row>
    <row r="46" spans="2:30" ht="12.75">
      <c r="B46" s="381"/>
      <c r="C46" s="405" t="s">
        <v>1092</v>
      </c>
      <c r="D46" s="382"/>
      <c r="E46" s="382"/>
      <c r="F46" s="383" t="s">
        <v>1276</v>
      </c>
      <c r="G46" s="384"/>
      <c r="H46" s="384"/>
      <c r="I46" s="384"/>
      <c r="J46" s="382"/>
      <c r="K46" s="384"/>
      <c r="L46" s="384"/>
      <c r="M46" s="384"/>
      <c r="N46" s="384"/>
      <c r="O46" s="382"/>
      <c r="P46" s="362"/>
      <c r="Q46" s="618" t="s">
        <v>39</v>
      </c>
      <c r="R46" s="618"/>
      <c r="S46" s="389" t="s">
        <v>40</v>
      </c>
      <c r="T46" s="387"/>
      <c r="U46" s="387"/>
      <c r="V46" s="387"/>
      <c r="W46" s="387"/>
      <c r="X46" s="387"/>
      <c r="Y46" s="387"/>
      <c r="Z46" s="387"/>
      <c r="AA46" s="388"/>
      <c r="AB46" s="362"/>
      <c r="AC46" s="360"/>
      <c r="AD46" s="47"/>
    </row>
    <row r="47" spans="2:30" ht="12.75">
      <c r="B47" s="374"/>
      <c r="C47" s="400" t="s">
        <v>1078</v>
      </c>
      <c r="D47" s="385"/>
      <c r="E47" s="382"/>
      <c r="F47" s="401" t="s">
        <v>1277</v>
      </c>
      <c r="G47" s="392"/>
      <c r="H47" s="392"/>
      <c r="I47" s="384"/>
      <c r="J47" s="382"/>
      <c r="K47" s="384"/>
      <c r="L47" s="384"/>
      <c r="M47" s="384"/>
      <c r="N47" s="384"/>
      <c r="O47" s="382"/>
      <c r="P47" s="362"/>
      <c r="Q47" s="619" t="s">
        <v>1070</v>
      </c>
      <c r="R47" s="619"/>
      <c r="S47" s="393" t="s">
        <v>1065</v>
      </c>
      <c r="T47" s="387"/>
      <c r="U47" s="387"/>
      <c r="V47" s="387"/>
      <c r="W47" s="387"/>
      <c r="X47" s="387"/>
      <c r="Y47" s="387"/>
      <c r="Z47" s="387"/>
      <c r="AA47" s="388"/>
      <c r="AB47" s="362"/>
      <c r="AC47" s="360"/>
      <c r="AD47" s="47"/>
    </row>
    <row r="48" spans="2:30" ht="12.75">
      <c r="B48" s="394"/>
      <c r="C48" s="570" t="s">
        <v>1252</v>
      </c>
      <c r="D48" s="405"/>
      <c r="E48" s="369"/>
      <c r="F48" s="571" t="s">
        <v>1253</v>
      </c>
      <c r="G48" s="387"/>
      <c r="H48" s="387"/>
      <c r="I48" s="387"/>
      <c r="J48" s="369"/>
      <c r="K48" s="387"/>
      <c r="L48" s="387"/>
      <c r="M48" s="387"/>
      <c r="N48" s="387"/>
      <c r="O48" s="369"/>
      <c r="P48" s="362"/>
      <c r="Q48" s="620" t="s">
        <v>1261</v>
      </c>
      <c r="R48" s="620"/>
      <c r="S48" s="398" t="s">
        <v>1068</v>
      </c>
      <c r="T48" s="396"/>
      <c r="U48" s="396"/>
      <c r="V48" s="396"/>
      <c r="W48" s="396"/>
      <c r="X48" s="396"/>
      <c r="Y48" s="396"/>
      <c r="Z48" s="396"/>
      <c r="AA48" s="397"/>
      <c r="AB48" s="362"/>
      <c r="AC48" s="360"/>
      <c r="AD48" s="47"/>
    </row>
    <row r="49" spans="2:30" ht="12.75">
      <c r="B49" s="394"/>
      <c r="C49" s="400"/>
      <c r="D49" s="395"/>
      <c r="E49" s="385"/>
      <c r="F49" s="401"/>
      <c r="G49" s="387"/>
      <c r="H49" s="387"/>
      <c r="I49" s="387"/>
      <c r="J49" s="385"/>
      <c r="K49" s="387"/>
      <c r="L49" s="387"/>
      <c r="M49" s="387"/>
      <c r="N49" s="387"/>
      <c r="O49" s="385"/>
      <c r="P49" s="362"/>
      <c r="Q49" s="621" t="s">
        <v>1278</v>
      </c>
      <c r="R49" s="622"/>
      <c r="S49" s="623" t="s">
        <v>1279</v>
      </c>
      <c r="T49" s="539"/>
      <c r="U49" s="539"/>
      <c r="V49" s="402"/>
      <c r="W49" s="402"/>
      <c r="X49" s="402"/>
      <c r="Y49" s="402"/>
      <c r="Z49" s="402"/>
      <c r="AA49" s="403"/>
      <c r="AB49" s="370"/>
      <c r="AC49" s="360"/>
      <c r="AD49" s="47"/>
    </row>
    <row r="50" spans="2:30" ht="12.75">
      <c r="B50" s="394"/>
      <c r="C50" s="390" t="s">
        <v>232</v>
      </c>
      <c r="D50" s="390"/>
      <c r="E50" s="385"/>
      <c r="F50" s="391" t="s">
        <v>1069</v>
      </c>
      <c r="G50" s="396"/>
      <c r="H50" s="396"/>
      <c r="I50" s="396"/>
      <c r="J50" s="385"/>
      <c r="K50" s="396"/>
      <c r="L50" s="396"/>
      <c r="M50" s="396"/>
      <c r="N50" s="396"/>
      <c r="O50" s="385"/>
      <c r="P50" s="362"/>
      <c r="Q50" s="624" t="s">
        <v>1280</v>
      </c>
      <c r="R50" s="625"/>
      <c r="S50" s="626" t="s">
        <v>1281</v>
      </c>
      <c r="T50" s="402"/>
      <c r="U50" s="402"/>
      <c r="V50" s="402"/>
      <c r="W50" s="402"/>
      <c r="X50" s="402"/>
      <c r="Y50" s="402"/>
      <c r="Z50" s="402"/>
      <c r="AA50" s="403"/>
      <c r="AB50" s="370"/>
      <c r="AC50" s="360"/>
      <c r="AD50" s="47"/>
    </row>
    <row r="51" spans="2:30" ht="12.75">
      <c r="B51" s="394"/>
      <c r="C51" s="400" t="s">
        <v>1273</v>
      </c>
      <c r="D51" s="395"/>
      <c r="E51" s="385"/>
      <c r="F51" s="401" t="s">
        <v>1282</v>
      </c>
      <c r="G51" s="399"/>
      <c r="H51" s="399"/>
      <c r="I51" s="399"/>
      <c r="J51" s="385"/>
      <c r="K51" s="399"/>
      <c r="L51" s="399"/>
      <c r="M51" s="399"/>
      <c r="N51" s="399"/>
      <c r="O51" s="385"/>
      <c r="P51" s="362"/>
      <c r="Q51" s="627" t="s">
        <v>1073</v>
      </c>
      <c r="R51" s="624"/>
      <c r="S51" s="628" t="s">
        <v>1283</v>
      </c>
      <c r="T51" s="402"/>
      <c r="U51" s="402"/>
      <c r="V51" s="402"/>
      <c r="W51" s="402"/>
      <c r="X51" s="402"/>
      <c r="Y51" s="402"/>
      <c r="Z51" s="402"/>
      <c r="AA51" s="403"/>
      <c r="AB51" s="370"/>
      <c r="AC51" s="360"/>
      <c r="AD51" s="47"/>
    </row>
    <row r="52" spans="2:30" ht="13.5" thickBot="1">
      <c r="B52" s="404"/>
      <c r="C52" s="405"/>
      <c r="D52" s="405"/>
      <c r="E52" s="369"/>
      <c r="F52" s="572"/>
      <c r="G52" s="573"/>
      <c r="H52" s="573"/>
      <c r="I52" s="573"/>
      <c r="J52" s="369"/>
      <c r="K52" s="573"/>
      <c r="L52" s="573"/>
      <c r="M52" s="573"/>
      <c r="N52" s="573"/>
      <c r="O52" s="369"/>
      <c r="P52" s="362"/>
      <c r="Q52" s="629" t="s">
        <v>1072</v>
      </c>
      <c r="R52" s="629"/>
      <c r="S52" s="574" t="s">
        <v>234</v>
      </c>
      <c r="T52" s="575"/>
      <c r="U52" s="575"/>
      <c r="V52" s="575"/>
      <c r="W52" s="575"/>
      <c r="X52" s="575"/>
      <c r="Y52" s="575"/>
      <c r="Z52" s="575"/>
      <c r="AA52" s="576"/>
      <c r="AB52" s="516"/>
      <c r="AC52" s="360"/>
      <c r="AD52" s="47"/>
    </row>
    <row r="53" spans="2:30" ht="13.5" thickBot="1">
      <c r="B53" s="577"/>
      <c r="C53" s="578"/>
      <c r="D53" s="578"/>
      <c r="E53" s="578"/>
      <c r="F53" s="578"/>
      <c r="G53" s="578"/>
      <c r="H53" s="578"/>
      <c r="I53" s="578"/>
      <c r="J53" s="578"/>
      <c r="K53" s="578"/>
      <c r="L53" s="578"/>
      <c r="M53" s="578"/>
      <c r="N53" s="579"/>
      <c r="O53" s="578"/>
      <c r="P53" s="579"/>
      <c r="Q53" s="579"/>
      <c r="R53" s="579"/>
      <c r="S53" s="579"/>
      <c r="T53" s="579"/>
      <c r="U53" s="579"/>
      <c r="V53" s="579"/>
      <c r="W53" s="579"/>
      <c r="X53" s="579"/>
      <c r="Y53" s="579"/>
      <c r="Z53" s="580"/>
      <c r="AA53" s="580"/>
      <c r="AB53" s="579"/>
      <c r="AC53" s="360"/>
      <c r="AD53" s="47"/>
    </row>
    <row r="54" spans="2:30" ht="13.5" thickBot="1">
      <c r="B54" s="336"/>
      <c r="C54" s="336"/>
      <c r="D54" s="336"/>
      <c r="E54" s="336"/>
      <c r="F54" s="336"/>
      <c r="G54" s="336"/>
      <c r="H54" s="336"/>
      <c r="I54" s="336"/>
      <c r="J54" s="336"/>
      <c r="K54" s="336"/>
      <c r="L54" s="336"/>
      <c r="M54" s="336"/>
      <c r="N54" s="336"/>
      <c r="O54" s="336"/>
      <c r="P54" s="336"/>
      <c r="Q54" s="336"/>
      <c r="R54" s="336"/>
      <c r="S54" s="336"/>
      <c r="T54" s="336"/>
      <c r="U54" s="336"/>
      <c r="V54" s="336"/>
      <c r="W54" s="336"/>
      <c r="X54" s="336"/>
      <c r="Y54" s="336"/>
      <c r="Z54" s="336"/>
      <c r="AA54" s="336"/>
      <c r="AB54" s="336"/>
      <c r="AC54" s="360"/>
      <c r="AD54" s="47"/>
    </row>
    <row r="55" spans="2:30" ht="12.75">
      <c r="B55" s="630"/>
      <c r="C55" s="407"/>
      <c r="D55" s="407"/>
      <c r="E55" s="407"/>
      <c r="F55" s="407"/>
      <c r="G55" s="407"/>
      <c r="H55" s="407"/>
      <c r="I55" s="408"/>
      <c r="J55" s="407"/>
      <c r="K55" s="410"/>
      <c r="L55" s="410"/>
      <c r="M55" s="410"/>
      <c r="N55" s="411"/>
      <c r="O55" s="407"/>
      <c r="P55" s="411"/>
      <c r="Q55" s="411"/>
      <c r="R55" s="411"/>
      <c r="S55" s="411"/>
      <c r="T55" s="411"/>
      <c r="U55" s="411"/>
      <c r="V55" s="411"/>
      <c r="W55" s="411"/>
      <c r="X55" s="409"/>
      <c r="Y55" s="411"/>
      <c r="Z55" s="411"/>
      <c r="AA55" s="411"/>
      <c r="AB55" s="411"/>
      <c r="AC55" s="360"/>
      <c r="AD55" s="47"/>
    </row>
    <row r="56" spans="2:30" ht="13.5" thickBot="1">
      <c r="B56" s="631" t="s">
        <v>570</v>
      </c>
      <c r="C56" s="413"/>
      <c r="D56" s="413"/>
      <c r="E56" s="413"/>
      <c r="F56" s="413"/>
      <c r="G56" s="413"/>
      <c r="H56" s="413"/>
      <c r="I56" s="414"/>
      <c r="J56" s="413"/>
      <c r="K56" s="416"/>
      <c r="L56" s="416"/>
      <c r="M56" s="416"/>
      <c r="N56" s="416"/>
      <c r="O56" s="413"/>
      <c r="P56" s="416"/>
      <c r="Q56" s="416"/>
      <c r="R56" s="662" t="s">
        <v>57</v>
      </c>
      <c r="S56" s="662"/>
      <c r="T56" s="662"/>
      <c r="U56" s="662"/>
      <c r="V56" s="662"/>
      <c r="W56" s="662"/>
      <c r="X56" s="662"/>
      <c r="Y56" s="416"/>
      <c r="Z56" s="416"/>
      <c r="AA56" s="416"/>
      <c r="AB56" s="416"/>
      <c r="AC56" s="336"/>
      <c r="AD56" s="335"/>
    </row>
    <row r="57" spans="2:30" ht="13.5" thickBot="1">
      <c r="B57" s="632"/>
      <c r="C57" s="418"/>
      <c r="D57" s="418"/>
      <c r="E57" s="418"/>
      <c r="F57" s="418"/>
      <c r="G57" s="413"/>
      <c r="H57" s="418"/>
      <c r="I57" s="420"/>
      <c r="J57" s="418"/>
      <c r="K57" s="421"/>
      <c r="L57" s="421"/>
      <c r="M57" s="421"/>
      <c r="N57" s="422"/>
      <c r="O57" s="418"/>
      <c r="P57" s="423"/>
      <c r="Q57" s="423"/>
      <c r="R57" s="422"/>
      <c r="S57" s="422"/>
      <c r="T57" s="422"/>
      <c r="U57" s="422"/>
      <c r="V57" s="422"/>
      <c r="W57" s="422"/>
      <c r="X57" s="421"/>
      <c r="Y57" s="422"/>
      <c r="Z57" s="422"/>
      <c r="AA57" s="422"/>
      <c r="AB57" s="422"/>
      <c r="AC57" s="406"/>
      <c r="AD57" s="161"/>
    </row>
    <row r="58" spans="2:30" ht="13.5" thickBot="1">
      <c r="B58" s="633"/>
      <c r="C58" s="425" t="e">
        <f>G85/G83</f>
        <v>#DIV/0!</v>
      </c>
      <c r="D58" s="425"/>
      <c r="E58" s="425"/>
      <c r="F58" s="425"/>
      <c r="G58" s="634" t="s">
        <v>398</v>
      </c>
      <c r="H58" s="425"/>
      <c r="I58" s="414"/>
      <c r="J58" s="425"/>
      <c r="K58" s="415"/>
      <c r="L58" s="415"/>
      <c r="M58" s="426"/>
      <c r="N58" s="517"/>
      <c r="O58" s="425"/>
      <c r="P58" s="635" t="s">
        <v>58</v>
      </c>
      <c r="Q58" s="635"/>
      <c r="R58" s="636" t="s">
        <v>59</v>
      </c>
      <c r="S58" s="637" t="s">
        <v>60</v>
      </c>
      <c r="T58" s="636"/>
      <c r="U58" s="636" t="s">
        <v>61</v>
      </c>
      <c r="V58" s="638" t="s">
        <v>571</v>
      </c>
      <c r="W58" s="522" t="s">
        <v>62</v>
      </c>
      <c r="X58" s="422"/>
      <c r="Y58" s="422"/>
      <c r="Z58" s="422"/>
      <c r="AA58" s="422"/>
      <c r="AB58" s="422"/>
      <c r="AC58" s="412"/>
      <c r="AD58" s="161"/>
    </row>
    <row r="59" spans="2:30" ht="12.75">
      <c r="B59" s="639"/>
      <c r="C59" s="427"/>
      <c r="D59" s="425"/>
      <c r="E59" s="427"/>
      <c r="F59" s="428" t="s">
        <v>63</v>
      </c>
      <c r="G59" s="640">
        <v>1</v>
      </c>
      <c r="H59" s="427"/>
      <c r="I59" s="429"/>
      <c r="J59" s="427"/>
      <c r="K59" s="416"/>
      <c r="L59" s="416"/>
      <c r="M59" s="431"/>
      <c r="N59" s="431" t="s">
        <v>63</v>
      </c>
      <c r="O59" s="427"/>
      <c r="P59" s="523">
        <v>20</v>
      </c>
      <c r="Q59" s="523"/>
      <c r="R59" s="523" t="s">
        <v>64</v>
      </c>
      <c r="S59" s="523" t="s">
        <v>65</v>
      </c>
      <c r="T59" s="641"/>
      <c r="U59" s="523" t="s">
        <v>65</v>
      </c>
      <c r="V59" s="523" t="s">
        <v>65</v>
      </c>
      <c r="W59" s="523">
        <v>1</v>
      </c>
      <c r="X59" s="422"/>
      <c r="Y59" s="422"/>
      <c r="Z59" s="422"/>
      <c r="AA59" s="422"/>
      <c r="AB59" s="422"/>
      <c r="AC59" s="417"/>
      <c r="AD59" s="161"/>
    </row>
    <row r="60" spans="2:30" ht="12.75">
      <c r="B60" s="639"/>
      <c r="C60" s="427"/>
      <c r="D60" s="425"/>
      <c r="E60" s="427"/>
      <c r="F60" s="428" t="s">
        <v>235</v>
      </c>
      <c r="G60" s="432">
        <v>2.25</v>
      </c>
      <c r="H60" s="427"/>
      <c r="I60" s="429"/>
      <c r="J60" s="427"/>
      <c r="K60" s="430"/>
      <c r="L60" s="430"/>
      <c r="M60" s="431"/>
      <c r="N60" s="431" t="s">
        <v>1096</v>
      </c>
      <c r="O60" s="427"/>
      <c r="P60" s="524">
        <v>150</v>
      </c>
      <c r="Q60" s="524"/>
      <c r="R60" s="524" t="s">
        <v>66</v>
      </c>
      <c r="S60" s="524" t="s">
        <v>65</v>
      </c>
      <c r="T60" s="433"/>
      <c r="U60" s="524">
        <v>1</v>
      </c>
      <c r="V60" s="524">
        <v>1</v>
      </c>
      <c r="W60" s="524">
        <v>1</v>
      </c>
      <c r="X60" s="422"/>
      <c r="Y60" s="422"/>
      <c r="Z60" s="422"/>
      <c r="AA60" s="422"/>
      <c r="AB60" s="422"/>
      <c r="AC60" s="424"/>
      <c r="AD60" s="161"/>
    </row>
    <row r="61" spans="2:30" ht="12.75">
      <c r="B61" s="639"/>
      <c r="C61" s="427"/>
      <c r="D61" s="425"/>
      <c r="E61" s="427"/>
      <c r="F61" s="434" t="s">
        <v>1048</v>
      </c>
      <c r="G61" s="432">
        <v>0.75</v>
      </c>
      <c r="H61" s="427"/>
      <c r="I61" s="435"/>
      <c r="J61" s="427"/>
      <c r="K61" s="430"/>
      <c r="L61" s="430"/>
      <c r="M61" s="437"/>
      <c r="N61" s="437" t="s">
        <v>1048</v>
      </c>
      <c r="O61" s="427"/>
      <c r="P61" s="524">
        <v>20</v>
      </c>
      <c r="Q61" s="524"/>
      <c r="R61" s="524" t="s">
        <v>64</v>
      </c>
      <c r="S61" s="524" t="s">
        <v>65</v>
      </c>
      <c r="T61" s="433"/>
      <c r="U61" s="524" t="s">
        <v>65</v>
      </c>
      <c r="V61" s="524" t="s">
        <v>65</v>
      </c>
      <c r="W61" s="524">
        <v>1</v>
      </c>
      <c r="X61" s="422"/>
      <c r="Y61" s="422"/>
      <c r="Z61" s="422"/>
      <c r="AA61" s="422"/>
      <c r="AB61" s="422"/>
      <c r="AC61" s="412"/>
      <c r="AD61" s="161"/>
    </row>
    <row r="62" spans="2:30" ht="12.75">
      <c r="B62" s="639"/>
      <c r="C62" s="427"/>
      <c r="D62" s="425"/>
      <c r="E62" s="427"/>
      <c r="F62" s="438" t="s">
        <v>1284</v>
      </c>
      <c r="G62" s="432">
        <v>0.5</v>
      </c>
      <c r="H62" s="427"/>
      <c r="I62" s="439"/>
      <c r="J62" s="427"/>
      <c r="K62" s="436"/>
      <c r="L62" s="436"/>
      <c r="M62" s="441"/>
      <c r="N62" s="441" t="s">
        <v>1284</v>
      </c>
      <c r="O62" s="427"/>
      <c r="P62" s="524">
        <v>100</v>
      </c>
      <c r="Q62" s="524"/>
      <c r="R62" s="524" t="s">
        <v>66</v>
      </c>
      <c r="S62" s="524" t="s">
        <v>65</v>
      </c>
      <c r="T62" s="433"/>
      <c r="U62" s="524">
        <v>1</v>
      </c>
      <c r="V62" s="524">
        <v>1</v>
      </c>
      <c r="W62" s="524">
        <v>1</v>
      </c>
      <c r="X62" s="422"/>
      <c r="Y62" s="422"/>
      <c r="Z62" s="422"/>
      <c r="AA62" s="422"/>
      <c r="AB62" s="422"/>
      <c r="AC62" s="412"/>
      <c r="AD62" s="161"/>
    </row>
    <row r="63" spans="2:30" ht="12.75">
      <c r="B63" s="639"/>
      <c r="C63" s="427"/>
      <c r="D63" s="425"/>
      <c r="E63" s="427"/>
      <c r="F63" s="446" t="s">
        <v>236</v>
      </c>
      <c r="G63" s="432">
        <v>1</v>
      </c>
      <c r="H63" s="427"/>
      <c r="I63" s="443"/>
      <c r="J63" s="427"/>
      <c r="K63" s="444"/>
      <c r="L63" s="444"/>
      <c r="M63" s="426"/>
      <c r="N63" s="450" t="s">
        <v>236</v>
      </c>
      <c r="O63" s="427"/>
      <c r="P63" s="524">
        <v>20</v>
      </c>
      <c r="Q63" s="524"/>
      <c r="R63" s="524" t="s">
        <v>66</v>
      </c>
      <c r="S63" s="524" t="s">
        <v>65</v>
      </c>
      <c r="T63" s="433"/>
      <c r="U63" s="524">
        <v>1</v>
      </c>
      <c r="V63" s="525" t="s">
        <v>65</v>
      </c>
      <c r="W63" s="524">
        <v>1</v>
      </c>
      <c r="X63" s="422"/>
      <c r="Y63" s="422"/>
      <c r="Z63" s="422"/>
      <c r="AA63" s="422"/>
      <c r="AB63" s="422"/>
      <c r="AC63" s="412"/>
      <c r="AD63" s="161"/>
    </row>
    <row r="64" spans="2:30" ht="12.75">
      <c r="B64" s="639"/>
      <c r="C64" s="427"/>
      <c r="D64" s="425"/>
      <c r="E64" s="427"/>
      <c r="F64" s="451" t="s">
        <v>572</v>
      </c>
      <c r="G64" s="432">
        <v>1</v>
      </c>
      <c r="H64" s="427"/>
      <c r="I64" s="447"/>
      <c r="J64" s="427"/>
      <c r="K64" s="448"/>
      <c r="L64" s="448"/>
      <c r="M64" s="449"/>
      <c r="N64" s="454" t="s">
        <v>572</v>
      </c>
      <c r="O64" s="427"/>
      <c r="P64" s="524">
        <v>20</v>
      </c>
      <c r="Q64" s="524"/>
      <c r="R64" s="524" t="s">
        <v>64</v>
      </c>
      <c r="S64" s="524" t="s">
        <v>65</v>
      </c>
      <c r="T64" s="433"/>
      <c r="U64" s="525" t="s">
        <v>65</v>
      </c>
      <c r="V64" s="524" t="s">
        <v>65</v>
      </c>
      <c r="W64" s="524">
        <v>1</v>
      </c>
      <c r="X64" s="422"/>
      <c r="Y64" s="422"/>
      <c r="Z64" s="422"/>
      <c r="AA64" s="422"/>
      <c r="AB64" s="422"/>
      <c r="AC64" s="412"/>
      <c r="AD64" s="161"/>
    </row>
    <row r="65" spans="2:30" ht="12.75">
      <c r="B65" s="639"/>
      <c r="C65" s="427"/>
      <c r="D65" s="425"/>
      <c r="E65" s="427"/>
      <c r="F65" s="438" t="s">
        <v>573</v>
      </c>
      <c r="G65" s="432">
        <v>4</v>
      </c>
      <c r="H65" s="427"/>
      <c r="I65" s="452"/>
      <c r="J65" s="427"/>
      <c r="K65" s="448"/>
      <c r="L65" s="448"/>
      <c r="M65" s="426"/>
      <c r="N65" s="441" t="s">
        <v>573</v>
      </c>
      <c r="O65" s="427"/>
      <c r="P65" s="524">
        <v>50</v>
      </c>
      <c r="Q65" s="524"/>
      <c r="R65" s="524" t="s">
        <v>66</v>
      </c>
      <c r="S65" s="524" t="s">
        <v>65</v>
      </c>
      <c r="T65" s="433"/>
      <c r="U65" s="525">
        <v>1</v>
      </c>
      <c r="V65" s="525">
        <v>1</v>
      </c>
      <c r="W65" s="524">
        <v>1</v>
      </c>
      <c r="X65" s="422"/>
      <c r="Y65" s="422"/>
      <c r="Z65" s="422"/>
      <c r="AA65" s="422"/>
      <c r="AB65" s="422"/>
      <c r="AC65" s="412"/>
      <c r="AD65" s="161"/>
    </row>
    <row r="66" spans="2:30" ht="12.75">
      <c r="B66" s="639"/>
      <c r="C66" s="427"/>
      <c r="D66" s="425"/>
      <c r="E66" s="427"/>
      <c r="F66" s="438" t="s">
        <v>1079</v>
      </c>
      <c r="G66" s="432">
        <v>4</v>
      </c>
      <c r="H66" s="427"/>
      <c r="I66" s="455"/>
      <c r="J66" s="427"/>
      <c r="K66" s="453"/>
      <c r="L66" s="453"/>
      <c r="M66" s="457"/>
      <c r="N66" s="441" t="s">
        <v>1079</v>
      </c>
      <c r="O66" s="427"/>
      <c r="P66" s="525">
        <v>25</v>
      </c>
      <c r="Q66" s="525"/>
      <c r="R66" s="524" t="s">
        <v>66</v>
      </c>
      <c r="S66" s="524" t="s">
        <v>65</v>
      </c>
      <c r="T66" s="433"/>
      <c r="U66" s="525" t="s">
        <v>65</v>
      </c>
      <c r="V66" s="525" t="s">
        <v>65</v>
      </c>
      <c r="W66" s="524">
        <v>1</v>
      </c>
      <c r="X66" s="422"/>
      <c r="Y66" s="422"/>
      <c r="Z66" s="422"/>
      <c r="AA66" s="422"/>
      <c r="AB66" s="422"/>
      <c r="AC66" s="412"/>
      <c r="AD66" s="161"/>
    </row>
    <row r="67" spans="2:30" ht="12.75">
      <c r="B67" s="639"/>
      <c r="C67" s="427"/>
      <c r="D67" s="425"/>
      <c r="E67" s="427"/>
      <c r="F67" s="458" t="s">
        <v>1078</v>
      </c>
      <c r="G67" s="432">
        <v>12</v>
      </c>
      <c r="H67" s="427"/>
      <c r="I67" s="439"/>
      <c r="J67" s="427"/>
      <c r="K67" s="456"/>
      <c r="L67" s="642"/>
      <c r="M67" s="450"/>
      <c r="N67" s="461" t="s">
        <v>1078</v>
      </c>
      <c r="O67" s="427"/>
      <c r="P67" s="525">
        <v>50</v>
      </c>
      <c r="Q67" s="525"/>
      <c r="R67" s="524" t="s">
        <v>66</v>
      </c>
      <c r="S67" s="524" t="s">
        <v>65</v>
      </c>
      <c r="T67" s="433"/>
      <c r="U67" s="525">
        <v>1</v>
      </c>
      <c r="V67" s="525" t="s">
        <v>65</v>
      </c>
      <c r="W67" s="524">
        <v>1</v>
      </c>
      <c r="X67" s="422"/>
      <c r="Y67" s="422"/>
      <c r="Z67" s="422"/>
      <c r="AA67" s="422"/>
      <c r="AB67" s="422"/>
      <c r="AC67" s="412"/>
      <c r="AD67" s="161"/>
    </row>
    <row r="68" spans="2:30" ht="12.75">
      <c r="B68" s="639"/>
      <c r="C68" s="427"/>
      <c r="D68" s="425"/>
      <c r="E68" s="427"/>
      <c r="F68" s="581" t="s">
        <v>1254</v>
      </c>
      <c r="G68" s="432">
        <v>4</v>
      </c>
      <c r="H68" s="427"/>
      <c r="I68" s="459"/>
      <c r="J68" s="427"/>
      <c r="K68" s="440"/>
      <c r="L68" s="440"/>
      <c r="M68" s="460"/>
      <c r="N68" s="643" t="s">
        <v>1254</v>
      </c>
      <c r="O68" s="427"/>
      <c r="P68" s="525">
        <v>50</v>
      </c>
      <c r="Q68" s="525"/>
      <c r="R68" s="524" t="s">
        <v>66</v>
      </c>
      <c r="S68" s="524" t="s">
        <v>65</v>
      </c>
      <c r="T68" s="526"/>
      <c r="U68" s="525">
        <v>1</v>
      </c>
      <c r="V68" s="525" t="s">
        <v>65</v>
      </c>
      <c r="W68" s="524">
        <v>1</v>
      </c>
      <c r="X68" s="422"/>
      <c r="Y68" s="422"/>
      <c r="Z68" s="422"/>
      <c r="AA68" s="422"/>
      <c r="AB68" s="422"/>
      <c r="AC68" s="412"/>
      <c r="AD68" s="161"/>
    </row>
    <row r="69" spans="2:30" ht="12.75">
      <c r="B69" s="639"/>
      <c r="C69" s="427"/>
      <c r="D69" s="425"/>
      <c r="E69" s="427"/>
      <c r="F69" s="462" t="s">
        <v>237</v>
      </c>
      <c r="G69" s="432">
        <v>6</v>
      </c>
      <c r="H69" s="427"/>
      <c r="I69" s="459"/>
      <c r="J69" s="427"/>
      <c r="K69" s="440"/>
      <c r="L69" s="440"/>
      <c r="M69" s="460"/>
      <c r="N69" s="644" t="s">
        <v>237</v>
      </c>
      <c r="O69" s="427"/>
      <c r="P69" s="524">
        <v>30</v>
      </c>
      <c r="Q69" s="524"/>
      <c r="R69" s="524" t="s">
        <v>66</v>
      </c>
      <c r="S69" s="524" t="s">
        <v>65</v>
      </c>
      <c r="T69" s="433"/>
      <c r="U69" s="525">
        <v>1</v>
      </c>
      <c r="V69" s="525" t="s">
        <v>65</v>
      </c>
      <c r="W69" s="524">
        <v>1</v>
      </c>
      <c r="X69" s="422"/>
      <c r="Y69" s="422"/>
      <c r="Z69" s="422"/>
      <c r="AA69" s="422"/>
      <c r="AB69" s="422"/>
      <c r="AC69" s="412"/>
      <c r="AD69" s="161"/>
    </row>
    <row r="70" spans="2:30" ht="12.75">
      <c r="B70" s="639"/>
      <c r="C70" s="427"/>
      <c r="D70" s="425"/>
      <c r="E70" s="427"/>
      <c r="F70" s="527" t="s">
        <v>1285</v>
      </c>
      <c r="G70" s="432">
        <v>4</v>
      </c>
      <c r="H70" s="427"/>
      <c r="I70" s="459"/>
      <c r="J70" s="427"/>
      <c r="K70" s="440"/>
      <c r="L70" s="440"/>
      <c r="M70" s="460"/>
      <c r="N70" s="645" t="s">
        <v>1285</v>
      </c>
      <c r="O70" s="427"/>
      <c r="P70" s="524">
        <v>15</v>
      </c>
      <c r="Q70" s="524"/>
      <c r="R70" s="524" t="s">
        <v>64</v>
      </c>
      <c r="S70" s="524" t="s">
        <v>65</v>
      </c>
      <c r="T70" s="433"/>
      <c r="U70" s="525" t="s">
        <v>65</v>
      </c>
      <c r="V70" s="525" t="s">
        <v>65</v>
      </c>
      <c r="W70" s="524">
        <v>1</v>
      </c>
      <c r="X70" s="422"/>
      <c r="Y70" s="422"/>
      <c r="Z70" s="422"/>
      <c r="AA70" s="422"/>
      <c r="AB70" s="422"/>
      <c r="AC70" s="412"/>
      <c r="AD70" s="161"/>
    </row>
    <row r="71" spans="2:30" ht="12.75">
      <c r="B71" s="639"/>
      <c r="C71" s="427"/>
      <c r="D71" s="425"/>
      <c r="E71" s="427"/>
      <c r="F71" s="462"/>
      <c r="G71" s="432">
        <v>0</v>
      </c>
      <c r="H71" s="427"/>
      <c r="I71" s="459"/>
      <c r="J71" s="427"/>
      <c r="K71" s="440"/>
      <c r="L71" s="440"/>
      <c r="M71" s="460"/>
      <c r="N71" s="644"/>
      <c r="O71" s="427"/>
      <c r="P71" s="525" t="s">
        <v>65</v>
      </c>
      <c r="Q71" s="524"/>
      <c r="R71" s="525" t="s">
        <v>65</v>
      </c>
      <c r="S71" s="524" t="s">
        <v>65</v>
      </c>
      <c r="T71" s="433"/>
      <c r="U71" s="525" t="s">
        <v>65</v>
      </c>
      <c r="V71" s="525" t="s">
        <v>65</v>
      </c>
      <c r="W71" s="525" t="s">
        <v>65</v>
      </c>
      <c r="X71" s="422"/>
      <c r="Y71" s="422"/>
      <c r="Z71" s="422"/>
      <c r="AA71" s="422"/>
      <c r="AB71" s="422"/>
      <c r="AC71" s="412"/>
      <c r="AD71" s="161"/>
    </row>
    <row r="72" spans="2:30" ht="12.75">
      <c r="B72" s="639"/>
      <c r="C72" s="427"/>
      <c r="D72" s="425"/>
      <c r="E72" s="427"/>
      <c r="F72" s="646" t="s">
        <v>1286</v>
      </c>
      <c r="G72" s="432">
        <v>4</v>
      </c>
      <c r="H72" s="427"/>
      <c r="I72" s="459"/>
      <c r="J72" s="427"/>
      <c r="K72" s="440"/>
      <c r="L72" s="440"/>
      <c r="M72" s="460"/>
      <c r="N72" s="647" t="s">
        <v>1286</v>
      </c>
      <c r="O72" s="427"/>
      <c r="P72" s="525">
        <v>30</v>
      </c>
      <c r="Q72" s="525"/>
      <c r="R72" s="525" t="s">
        <v>66</v>
      </c>
      <c r="S72" s="524" t="s">
        <v>65</v>
      </c>
      <c r="T72" s="526"/>
      <c r="U72" s="525">
        <v>1</v>
      </c>
      <c r="V72" s="525" t="s">
        <v>65</v>
      </c>
      <c r="W72" s="525">
        <v>1</v>
      </c>
      <c r="X72" s="422"/>
      <c r="Y72" s="422"/>
      <c r="Z72" s="422"/>
      <c r="AA72" s="422"/>
      <c r="AB72" s="422"/>
      <c r="AC72" s="412"/>
      <c r="AD72" s="161"/>
    </row>
    <row r="73" spans="2:30" ht="12.75">
      <c r="B73" s="639"/>
      <c r="C73" s="427"/>
      <c r="D73" s="425"/>
      <c r="E73" s="463"/>
      <c r="F73" s="648" t="s">
        <v>1287</v>
      </c>
      <c r="G73" s="432">
        <v>3</v>
      </c>
      <c r="H73" s="427"/>
      <c r="I73" s="459"/>
      <c r="J73" s="463"/>
      <c r="K73" s="440"/>
      <c r="L73" s="440"/>
      <c r="M73" s="460"/>
      <c r="N73" s="649" t="s">
        <v>1287</v>
      </c>
      <c r="O73" s="463"/>
      <c r="P73" s="525">
        <v>10</v>
      </c>
      <c r="Q73" s="525"/>
      <c r="R73" s="525" t="s">
        <v>64</v>
      </c>
      <c r="S73" s="524" t="s">
        <v>65</v>
      </c>
      <c r="T73" s="433"/>
      <c r="U73" s="525" t="s">
        <v>65</v>
      </c>
      <c r="V73" s="525" t="s">
        <v>65</v>
      </c>
      <c r="W73" s="525">
        <v>1</v>
      </c>
      <c r="X73" s="422"/>
      <c r="Y73" s="422"/>
      <c r="Z73" s="422"/>
      <c r="AA73" s="422"/>
      <c r="AB73" s="422"/>
      <c r="AC73" s="412"/>
      <c r="AD73" s="161"/>
    </row>
    <row r="74" spans="2:30" ht="12.75">
      <c r="B74" s="639"/>
      <c r="C74" s="427"/>
      <c r="D74" s="425"/>
      <c r="E74" s="427"/>
      <c r="F74" s="442" t="s">
        <v>1262</v>
      </c>
      <c r="G74" s="432">
        <v>7</v>
      </c>
      <c r="H74" s="427"/>
      <c r="I74" s="459"/>
      <c r="J74" s="427"/>
      <c r="K74" s="440"/>
      <c r="L74" s="440"/>
      <c r="M74" s="460"/>
      <c r="N74" s="650" t="s">
        <v>1262</v>
      </c>
      <c r="O74" s="427"/>
      <c r="P74" s="524">
        <v>20</v>
      </c>
      <c r="Q74" s="524"/>
      <c r="R74" s="524" t="s">
        <v>64</v>
      </c>
      <c r="S74" s="524" t="s">
        <v>65</v>
      </c>
      <c r="T74" s="433"/>
      <c r="U74" s="525" t="s">
        <v>65</v>
      </c>
      <c r="V74" s="525" t="s">
        <v>65</v>
      </c>
      <c r="W74" s="524">
        <v>1</v>
      </c>
      <c r="X74" s="422"/>
      <c r="Y74" s="422"/>
      <c r="Z74" s="422"/>
      <c r="AA74" s="422"/>
      <c r="AB74" s="422"/>
      <c r="AC74" s="412"/>
      <c r="AD74" s="161"/>
    </row>
    <row r="75" spans="2:30" ht="12.75">
      <c r="B75" s="639"/>
      <c r="C75" s="427"/>
      <c r="D75" s="425"/>
      <c r="E75" s="427"/>
      <c r="F75" s="442"/>
      <c r="G75" s="432"/>
      <c r="H75" s="427"/>
      <c r="I75" s="465"/>
      <c r="J75" s="427"/>
      <c r="K75" s="430"/>
      <c r="L75" s="430"/>
      <c r="M75" s="445"/>
      <c r="N75" s="445"/>
      <c r="O75" s="427"/>
      <c r="P75" s="524"/>
      <c r="Q75" s="524"/>
      <c r="R75" s="524"/>
      <c r="S75" s="524"/>
      <c r="T75" s="433"/>
      <c r="U75" s="524"/>
      <c r="V75" s="524"/>
      <c r="W75" s="524"/>
      <c r="X75" s="422"/>
      <c r="Y75" s="422"/>
      <c r="Z75" s="422"/>
      <c r="AA75" s="422"/>
      <c r="AB75" s="422"/>
      <c r="AC75" s="412"/>
      <c r="AD75" s="161"/>
    </row>
    <row r="76" spans="2:30" ht="12.75">
      <c r="B76" s="639"/>
      <c r="C76" s="427"/>
      <c r="D76" s="425"/>
      <c r="E76" s="427"/>
      <c r="F76" s="464" t="s">
        <v>649</v>
      </c>
      <c r="G76" s="432">
        <v>0</v>
      </c>
      <c r="H76" s="427"/>
      <c r="I76" s="465"/>
      <c r="J76" s="427"/>
      <c r="K76" s="430"/>
      <c r="L76" s="430"/>
      <c r="M76" s="445"/>
      <c r="N76" s="460" t="s">
        <v>649</v>
      </c>
      <c r="O76" s="427"/>
      <c r="P76" s="525" t="s">
        <v>65</v>
      </c>
      <c r="Q76" s="525"/>
      <c r="R76" s="525" t="s">
        <v>65</v>
      </c>
      <c r="S76" s="524" t="s">
        <v>65</v>
      </c>
      <c r="T76" s="526"/>
      <c r="U76" s="525" t="s">
        <v>65</v>
      </c>
      <c r="V76" s="525" t="s">
        <v>65</v>
      </c>
      <c r="W76" s="525" t="s">
        <v>65</v>
      </c>
      <c r="X76" s="422"/>
      <c r="Y76" s="422"/>
      <c r="Z76" s="422"/>
      <c r="AA76" s="422"/>
      <c r="AB76" s="422"/>
      <c r="AC76" s="412"/>
      <c r="AD76" s="161"/>
    </row>
    <row r="77" spans="2:30" ht="12.75">
      <c r="B77" s="639"/>
      <c r="C77" s="427"/>
      <c r="D77" s="425"/>
      <c r="E77" s="427"/>
      <c r="F77" s="646"/>
      <c r="G77" s="432">
        <v>0</v>
      </c>
      <c r="H77" s="427"/>
      <c r="I77" s="465"/>
      <c r="J77" s="427"/>
      <c r="K77" s="430"/>
      <c r="L77" s="430"/>
      <c r="M77" s="445"/>
      <c r="N77" s="651"/>
      <c r="O77" s="427"/>
      <c r="P77" s="525" t="s">
        <v>65</v>
      </c>
      <c r="Q77" s="524"/>
      <c r="R77" s="524" t="s">
        <v>64</v>
      </c>
      <c r="S77" s="524" t="s">
        <v>65</v>
      </c>
      <c r="T77" s="526"/>
      <c r="U77" s="525" t="s">
        <v>65</v>
      </c>
      <c r="V77" s="525" t="s">
        <v>65</v>
      </c>
      <c r="W77" s="525">
        <v>1</v>
      </c>
      <c r="X77" s="422"/>
      <c r="Y77" s="422"/>
      <c r="Z77" s="422"/>
      <c r="AA77" s="422"/>
      <c r="AB77" s="422"/>
      <c r="AC77" s="412"/>
      <c r="AD77" s="161"/>
    </row>
    <row r="78" spans="2:30" ht="12.75">
      <c r="B78" s="639"/>
      <c r="C78" s="427"/>
      <c r="D78" s="425"/>
      <c r="E78" s="427"/>
      <c r="F78" s="528" t="s">
        <v>1074</v>
      </c>
      <c r="G78" s="432">
        <v>0</v>
      </c>
      <c r="H78" s="427"/>
      <c r="I78" s="465"/>
      <c r="J78" s="427"/>
      <c r="K78" s="430"/>
      <c r="L78" s="430"/>
      <c r="M78" s="445"/>
      <c r="N78" s="529" t="s">
        <v>1074</v>
      </c>
      <c r="O78" s="427"/>
      <c r="P78" s="525" t="s">
        <v>65</v>
      </c>
      <c r="Q78" s="524"/>
      <c r="R78" s="524" t="s">
        <v>64</v>
      </c>
      <c r="S78" s="524" t="s">
        <v>65</v>
      </c>
      <c r="T78" s="433"/>
      <c r="U78" s="652" t="s">
        <v>65</v>
      </c>
      <c r="V78" s="652" t="s">
        <v>65</v>
      </c>
      <c r="W78" s="653">
        <v>1</v>
      </c>
      <c r="X78" s="422"/>
      <c r="Y78" s="422"/>
      <c r="Z78" s="422"/>
      <c r="AA78" s="422"/>
      <c r="AB78" s="422"/>
      <c r="AC78" s="412"/>
      <c r="AD78" s="161"/>
    </row>
    <row r="79" spans="2:30" ht="13.5" thickBot="1">
      <c r="B79" s="639"/>
      <c r="C79" s="427"/>
      <c r="D79" s="425"/>
      <c r="E79" s="427"/>
      <c r="F79" s="466" t="s">
        <v>238</v>
      </c>
      <c r="G79" s="654">
        <v>0</v>
      </c>
      <c r="H79" s="427"/>
      <c r="I79" s="465"/>
      <c r="J79" s="427"/>
      <c r="K79" s="430"/>
      <c r="L79" s="430"/>
      <c r="M79" s="426"/>
      <c r="N79" s="467" t="s">
        <v>238</v>
      </c>
      <c r="O79" s="427"/>
      <c r="P79" s="531" t="s">
        <v>65</v>
      </c>
      <c r="Q79" s="531"/>
      <c r="R79" s="530" t="s">
        <v>1093</v>
      </c>
      <c r="S79" s="531" t="s">
        <v>65</v>
      </c>
      <c r="T79" s="655"/>
      <c r="U79" s="530" t="s">
        <v>65</v>
      </c>
      <c r="V79" s="530" t="s">
        <v>65</v>
      </c>
      <c r="W79" s="531">
        <v>1</v>
      </c>
      <c r="X79" s="422"/>
      <c r="Y79" s="422"/>
      <c r="Z79" s="422"/>
      <c r="AA79" s="422"/>
      <c r="AB79" s="422"/>
      <c r="AC79" s="412"/>
      <c r="AD79" s="161"/>
    </row>
    <row r="80" spans="2:30" ht="12.75">
      <c r="B80" s="656"/>
      <c r="C80" s="469"/>
      <c r="D80" s="469"/>
      <c r="E80" s="469"/>
      <c r="F80" s="419"/>
      <c r="G80" s="470"/>
      <c r="H80" s="469"/>
      <c r="I80" s="420"/>
      <c r="J80" s="469"/>
      <c r="K80" s="415"/>
      <c r="L80" s="415"/>
      <c r="M80" s="415"/>
      <c r="N80" s="450"/>
      <c r="O80" s="469"/>
      <c r="P80" s="471"/>
      <c r="Q80" s="471"/>
      <c r="R80" s="472"/>
      <c r="S80" s="471"/>
      <c r="T80" s="472"/>
      <c r="U80" s="472"/>
      <c r="V80" s="472"/>
      <c r="W80" s="472"/>
      <c r="X80" s="472"/>
      <c r="Y80" s="472"/>
      <c r="Z80" s="472"/>
      <c r="AA80" s="472"/>
      <c r="AB80" s="472"/>
      <c r="AC80" s="412"/>
      <c r="AD80" s="161"/>
    </row>
    <row r="81" spans="2:30" ht="12.75">
      <c r="B81" s="656"/>
      <c r="C81" s="469"/>
      <c r="D81" s="469"/>
      <c r="E81" s="469"/>
      <c r="F81" s="474" t="s">
        <v>574</v>
      </c>
      <c r="G81" s="657">
        <v>5</v>
      </c>
      <c r="H81" s="419"/>
      <c r="I81" s="420"/>
      <c r="J81" s="469"/>
      <c r="K81" s="415"/>
      <c r="L81" s="415"/>
      <c r="M81" s="415"/>
      <c r="N81" s="416"/>
      <c r="O81" s="469"/>
      <c r="P81" s="416"/>
      <c r="Q81" s="416"/>
      <c r="R81" s="416"/>
      <c r="S81" s="415"/>
      <c r="T81" s="416"/>
      <c r="U81" s="416"/>
      <c r="V81" s="416"/>
      <c r="W81" s="416"/>
      <c r="X81" s="416"/>
      <c r="Y81" s="416"/>
      <c r="Z81" s="416"/>
      <c r="AA81" s="416"/>
      <c r="AB81" s="416"/>
      <c r="AC81" s="468"/>
      <c r="AD81" s="161"/>
    </row>
    <row r="82" spans="2:30" ht="12.75">
      <c r="B82" s="656"/>
      <c r="C82" s="469"/>
      <c r="D82" s="469"/>
      <c r="E82" s="469"/>
      <c r="F82" s="474"/>
      <c r="G82" s="475"/>
      <c r="H82" s="419"/>
      <c r="I82" s="476"/>
      <c r="J82" s="469"/>
      <c r="K82" s="416"/>
      <c r="L82" s="416"/>
      <c r="M82" s="416"/>
      <c r="N82" s="416"/>
      <c r="O82" s="469"/>
      <c r="P82" s="415" t="s">
        <v>1288</v>
      </c>
      <c r="Q82" s="415"/>
      <c r="R82" s="658" t="s">
        <v>58</v>
      </c>
      <c r="S82" s="415"/>
      <c r="T82" s="415"/>
      <c r="U82" s="415" t="s">
        <v>1289</v>
      </c>
      <c r="V82" s="415"/>
      <c r="W82" s="658" t="s">
        <v>571</v>
      </c>
      <c r="X82" s="415"/>
      <c r="Y82" s="415"/>
      <c r="Z82" s="415"/>
      <c r="AA82" s="415"/>
      <c r="AB82" s="415"/>
      <c r="AC82" s="473"/>
      <c r="AD82" s="588"/>
    </row>
    <row r="83" spans="2:30" ht="12.75">
      <c r="B83" s="656"/>
      <c r="C83" s="469"/>
      <c r="D83" s="469"/>
      <c r="E83" s="469"/>
      <c r="F83" s="474" t="s">
        <v>575</v>
      </c>
      <c r="G83" s="659"/>
      <c r="H83" s="419"/>
      <c r="I83" s="420"/>
      <c r="J83" s="469"/>
      <c r="K83" s="415"/>
      <c r="L83" s="415"/>
      <c r="M83" s="415"/>
      <c r="N83" s="415"/>
      <c r="O83" s="469"/>
      <c r="P83" s="415" t="s">
        <v>1290</v>
      </c>
      <c r="Q83" s="415"/>
      <c r="R83" s="658" t="s">
        <v>59</v>
      </c>
      <c r="S83" s="415"/>
      <c r="T83" s="415"/>
      <c r="U83" s="415" t="s">
        <v>1291</v>
      </c>
      <c r="V83" s="415"/>
      <c r="W83" s="658" t="s">
        <v>62</v>
      </c>
      <c r="X83" s="415"/>
      <c r="Y83" s="415"/>
      <c r="Z83" s="415"/>
      <c r="AA83" s="415"/>
      <c r="AB83" s="415"/>
      <c r="AC83" s="473"/>
      <c r="AD83" s="588"/>
    </row>
    <row r="84" spans="2:30" ht="12.75">
      <c r="B84" s="656"/>
      <c r="C84" s="469"/>
      <c r="D84" s="469"/>
      <c r="E84" s="469"/>
      <c r="F84" s="478"/>
      <c r="G84" s="413"/>
      <c r="H84" s="478"/>
      <c r="I84" s="420"/>
      <c r="J84" s="469"/>
      <c r="K84" s="415"/>
      <c r="L84" s="415"/>
      <c r="M84" s="415"/>
      <c r="N84" s="415"/>
      <c r="O84" s="469"/>
      <c r="P84" s="415" t="s">
        <v>1292</v>
      </c>
      <c r="Q84" s="415"/>
      <c r="R84" s="658" t="s">
        <v>61</v>
      </c>
      <c r="S84" s="479"/>
      <c r="T84" s="479"/>
      <c r="U84" s="416" t="s">
        <v>1293</v>
      </c>
      <c r="V84" s="415"/>
      <c r="W84" s="658" t="s">
        <v>60</v>
      </c>
      <c r="X84" s="415"/>
      <c r="Y84" s="415"/>
      <c r="Z84" s="415"/>
      <c r="AA84" s="415"/>
      <c r="AB84" s="415"/>
      <c r="AC84" s="473"/>
      <c r="AD84" s="589"/>
    </row>
    <row r="85" spans="2:30" ht="12.75">
      <c r="B85" s="660"/>
      <c r="C85" s="478"/>
      <c r="D85" s="478"/>
      <c r="E85" s="427"/>
      <c r="F85" s="427"/>
      <c r="G85" s="413"/>
      <c r="H85" s="419"/>
      <c r="I85" s="420"/>
      <c r="J85" s="427"/>
      <c r="K85" s="415"/>
      <c r="L85" s="415"/>
      <c r="M85" s="415"/>
      <c r="N85" s="415"/>
      <c r="O85" s="427"/>
      <c r="P85" s="415"/>
      <c r="Q85" s="415"/>
      <c r="R85" s="416"/>
      <c r="S85" s="415"/>
      <c r="T85" s="415"/>
      <c r="U85" s="416"/>
      <c r="V85" s="415"/>
      <c r="W85" s="415"/>
      <c r="X85" s="415"/>
      <c r="Y85" s="415"/>
      <c r="Z85" s="415"/>
      <c r="AA85" s="415"/>
      <c r="AB85" s="415"/>
      <c r="AC85" s="477"/>
      <c r="AD85" s="590"/>
    </row>
    <row r="86" spans="2:30" ht="12.75">
      <c r="B86" s="660"/>
      <c r="C86" s="474"/>
      <c r="D86" s="474"/>
      <c r="E86" s="427"/>
      <c r="F86" s="427"/>
      <c r="G86" s="481"/>
      <c r="H86" s="474"/>
      <c r="I86" s="420"/>
      <c r="J86" s="427"/>
      <c r="K86" s="415"/>
      <c r="L86" s="415"/>
      <c r="M86" s="415"/>
      <c r="N86" s="415"/>
      <c r="O86" s="427"/>
      <c r="P86" s="415"/>
      <c r="Q86" s="415"/>
      <c r="R86" s="662" t="s">
        <v>67</v>
      </c>
      <c r="S86" s="662"/>
      <c r="T86" s="662"/>
      <c r="U86" s="662"/>
      <c r="V86" s="662"/>
      <c r="W86" s="662"/>
      <c r="X86" s="662"/>
      <c r="Y86" s="662"/>
      <c r="Z86" s="416"/>
      <c r="AA86" s="416"/>
      <c r="AB86" s="416"/>
      <c r="AC86" s="473"/>
      <c r="AD86" s="590"/>
    </row>
    <row r="87" spans="2:30" ht="13.5" thickBot="1">
      <c r="B87" s="661"/>
      <c r="C87" s="582"/>
      <c r="D87" s="582"/>
      <c r="E87" s="582"/>
      <c r="F87" s="582"/>
      <c r="G87" s="582"/>
      <c r="H87" s="582"/>
      <c r="I87" s="583"/>
      <c r="J87" s="582"/>
      <c r="K87" s="584"/>
      <c r="L87" s="584"/>
      <c r="M87" s="584"/>
      <c r="N87" s="584"/>
      <c r="O87" s="582"/>
      <c r="P87" s="584"/>
      <c r="Q87" s="584"/>
      <c r="R87" s="584"/>
      <c r="S87" s="584"/>
      <c r="T87" s="584"/>
      <c r="U87" s="584"/>
      <c r="V87" s="584"/>
      <c r="W87" s="584"/>
      <c r="X87" s="584"/>
      <c r="Y87" s="584"/>
      <c r="Z87" s="584"/>
      <c r="AA87" s="584"/>
      <c r="AB87" s="584"/>
      <c r="AC87" s="480"/>
      <c r="AD87" s="161"/>
    </row>
    <row r="88" spans="2:30" ht="12.75">
      <c r="B88" s="483"/>
      <c r="C88" s="483"/>
      <c r="D88" s="483"/>
      <c r="E88" s="483"/>
      <c r="F88" s="483"/>
      <c r="G88" s="483"/>
      <c r="H88" s="483"/>
      <c r="I88" s="483"/>
      <c r="J88" s="483"/>
      <c r="K88" s="483"/>
      <c r="L88" s="483"/>
      <c r="M88" s="483"/>
      <c r="N88" s="483"/>
      <c r="O88" s="483"/>
      <c r="P88" s="483"/>
      <c r="Q88" s="483"/>
      <c r="R88" s="483"/>
      <c r="S88" s="483"/>
      <c r="T88" s="483"/>
      <c r="U88" s="483"/>
      <c r="V88" s="483"/>
      <c r="W88" s="483"/>
      <c r="X88" s="483"/>
      <c r="Y88" s="483"/>
      <c r="Z88" s="483"/>
      <c r="AA88" s="483"/>
      <c r="AB88" s="483"/>
      <c r="AC88" s="419"/>
      <c r="AD88" s="161"/>
    </row>
    <row r="89" spans="2:30" ht="12.75">
      <c r="B89" s="591"/>
      <c r="C89" s="591"/>
      <c r="D89" s="591"/>
      <c r="E89" s="591"/>
      <c r="F89" s="591"/>
      <c r="G89" s="591"/>
      <c r="H89" s="591"/>
      <c r="I89" s="591"/>
      <c r="J89" s="591"/>
      <c r="K89" s="591"/>
      <c r="L89" s="591"/>
      <c r="M89" s="591"/>
      <c r="N89" s="591"/>
      <c r="O89" s="591"/>
      <c r="P89" s="591"/>
      <c r="Q89" s="591"/>
      <c r="R89" s="591"/>
      <c r="S89" s="591"/>
      <c r="T89" s="591"/>
      <c r="U89" s="591"/>
      <c r="V89" s="591"/>
      <c r="W89" s="591"/>
      <c r="X89" s="591"/>
      <c r="Y89" s="591"/>
      <c r="Z89" s="591"/>
      <c r="AA89" s="591"/>
      <c r="AB89" s="591"/>
      <c r="AC89" s="482"/>
      <c r="AD89" s="482"/>
    </row>
    <row r="90" spans="2:30" ht="12.75">
      <c r="B90" s="47"/>
      <c r="C90" s="592"/>
      <c r="D90" s="592"/>
      <c r="E90" s="592"/>
      <c r="F90" s="592"/>
      <c r="G90" s="592"/>
      <c r="H90" s="47"/>
      <c r="I90" s="47"/>
      <c r="J90" s="592"/>
      <c r="K90" s="47"/>
      <c r="L90" s="47"/>
      <c r="M90" s="47"/>
      <c r="N90" s="47"/>
      <c r="O90" s="592"/>
      <c r="P90" s="47"/>
      <c r="Q90" s="47"/>
      <c r="R90" s="47"/>
      <c r="S90" s="47"/>
      <c r="T90" s="592"/>
      <c r="U90" s="47"/>
      <c r="V90" s="47"/>
      <c r="W90" s="47"/>
      <c r="X90" s="47"/>
      <c r="Y90" s="592"/>
      <c r="Z90" s="47"/>
      <c r="AA90" s="47"/>
      <c r="AB90" s="47"/>
      <c r="AC90" s="592"/>
      <c r="AD90" s="47"/>
    </row>
    <row r="91" spans="2:30" ht="12.75">
      <c r="B91" s="47"/>
      <c r="C91" s="47"/>
      <c r="D91" s="47"/>
      <c r="E91" s="47"/>
      <c r="F91" s="47"/>
      <c r="G91" s="47"/>
      <c r="H91" s="47"/>
      <c r="I91" s="47"/>
      <c r="J91" s="47"/>
      <c r="K91" s="47"/>
      <c r="L91" s="47"/>
      <c r="M91" s="47"/>
      <c r="N91" s="47"/>
      <c r="O91" s="47"/>
      <c r="P91" s="48"/>
      <c r="Q91" s="48"/>
      <c r="R91" s="48"/>
      <c r="S91" s="48"/>
      <c r="T91" s="47"/>
      <c r="U91" s="48"/>
      <c r="V91" s="48"/>
      <c r="W91" s="48"/>
      <c r="X91" s="48"/>
      <c r="Y91" s="47"/>
      <c r="Z91" s="47"/>
      <c r="AA91" s="47"/>
      <c r="AB91" s="47"/>
      <c r="AC91" s="47"/>
      <c r="AD91" s="47"/>
    </row>
    <row r="92" spans="2:30" ht="12.75">
      <c r="B92" s="47"/>
      <c r="C92" s="47"/>
      <c r="D92" s="47"/>
      <c r="E92" s="47"/>
      <c r="F92" s="47"/>
      <c r="G92" s="47"/>
      <c r="H92" s="47"/>
      <c r="I92" s="47"/>
      <c r="J92" s="47"/>
      <c r="K92" s="47"/>
      <c r="L92" s="47"/>
      <c r="M92" s="47"/>
      <c r="N92" s="47"/>
      <c r="O92" s="47"/>
      <c r="P92" s="48"/>
      <c r="Q92" s="48"/>
      <c r="R92" s="48"/>
      <c r="S92" s="48"/>
      <c r="T92" s="47"/>
      <c r="U92" s="48"/>
      <c r="V92" s="48"/>
      <c r="W92" s="48"/>
      <c r="X92" s="48"/>
      <c r="Y92" s="47"/>
      <c r="Z92" s="47"/>
      <c r="AA92" s="47"/>
      <c r="AB92" s="47"/>
      <c r="AC92" s="47"/>
      <c r="AD92" s="47"/>
    </row>
    <row r="93" spans="2:30" ht="12.75">
      <c r="B93" s="47"/>
      <c r="C93" s="47"/>
      <c r="D93" s="47"/>
      <c r="E93" s="47"/>
      <c r="F93" s="47"/>
      <c r="G93" s="47"/>
      <c r="H93" s="47"/>
      <c r="I93" s="47"/>
      <c r="J93" s="47"/>
      <c r="K93" s="47"/>
      <c r="L93" s="47"/>
      <c r="M93" s="47"/>
      <c r="N93" s="47"/>
      <c r="O93" s="47"/>
      <c r="P93" s="48"/>
      <c r="Q93" s="48"/>
      <c r="R93" s="48"/>
      <c r="S93" s="48"/>
      <c r="T93" s="47"/>
      <c r="U93" s="48"/>
      <c r="V93" s="48"/>
      <c r="W93" s="48"/>
      <c r="X93" s="48"/>
      <c r="Y93" s="47"/>
      <c r="Z93" s="47"/>
      <c r="AA93" s="47"/>
      <c r="AB93" s="47"/>
      <c r="AC93" s="47"/>
      <c r="AD93" s="47"/>
    </row>
  </sheetData>
  <sheetProtection/>
  <mergeCells count="103">
    <mergeCell ref="B2:B5"/>
    <mergeCell ref="F7:I7"/>
    <mergeCell ref="K7:N7"/>
    <mergeCell ref="P7:S7"/>
    <mergeCell ref="U7:X7"/>
    <mergeCell ref="Z7:AB7"/>
    <mergeCell ref="W11:W14"/>
    <mergeCell ref="X11:X14"/>
    <mergeCell ref="F13:I13"/>
    <mergeCell ref="F14:I14"/>
    <mergeCell ref="P9:S10"/>
    <mergeCell ref="F11:I12"/>
    <mergeCell ref="K11:K14"/>
    <mergeCell ref="L11:L14"/>
    <mergeCell ref="M11:M14"/>
    <mergeCell ref="N11:N14"/>
    <mergeCell ref="H16:H19"/>
    <mergeCell ref="I16:I19"/>
    <mergeCell ref="K16:K19"/>
    <mergeCell ref="L16:L19"/>
    <mergeCell ref="U11:U14"/>
    <mergeCell ref="V11:V14"/>
    <mergeCell ref="P11:P14"/>
    <mergeCell ref="Q11:Q14"/>
    <mergeCell ref="R11:R14"/>
    <mergeCell ref="S11:S14"/>
    <mergeCell ref="P16:S17"/>
    <mergeCell ref="U16:U19"/>
    <mergeCell ref="V16:V19"/>
    <mergeCell ref="W16:W19"/>
    <mergeCell ref="F15:I15"/>
    <mergeCell ref="K15:N15"/>
    <mergeCell ref="P15:S15"/>
    <mergeCell ref="U15:X15"/>
    <mergeCell ref="F16:F19"/>
    <mergeCell ref="G16:G19"/>
    <mergeCell ref="L22:L25"/>
    <mergeCell ref="X16:X19"/>
    <mergeCell ref="P18:Q19"/>
    <mergeCell ref="R18:S19"/>
    <mergeCell ref="F20:I21"/>
    <mergeCell ref="K20:N21"/>
    <mergeCell ref="P20:S21"/>
    <mergeCell ref="U20:X21"/>
    <mergeCell ref="M16:M19"/>
    <mergeCell ref="N16:N19"/>
    <mergeCell ref="N22:N25"/>
    <mergeCell ref="P22:P25"/>
    <mergeCell ref="Q22:Q25"/>
    <mergeCell ref="R22:R25"/>
    <mergeCell ref="S22:S25"/>
    <mergeCell ref="F22:F25"/>
    <mergeCell ref="G22:G25"/>
    <mergeCell ref="H22:H25"/>
    <mergeCell ref="I22:I25"/>
    <mergeCell ref="K22:K25"/>
    <mergeCell ref="U22:U25"/>
    <mergeCell ref="V22:V25"/>
    <mergeCell ref="W22:W25"/>
    <mergeCell ref="X22:X25"/>
    <mergeCell ref="D24:D25"/>
    <mergeCell ref="F26:I26"/>
    <mergeCell ref="K26:N26"/>
    <mergeCell ref="P26:S26"/>
    <mergeCell ref="U26:X26"/>
    <mergeCell ref="M22:M25"/>
    <mergeCell ref="D27:D29"/>
    <mergeCell ref="F27:F30"/>
    <mergeCell ref="G27:G30"/>
    <mergeCell ref="H27:H30"/>
    <mergeCell ref="I27:I30"/>
    <mergeCell ref="K27:K30"/>
    <mergeCell ref="L27:L30"/>
    <mergeCell ref="M27:M30"/>
    <mergeCell ref="N27:N30"/>
    <mergeCell ref="P27:P30"/>
    <mergeCell ref="Q27:Q30"/>
    <mergeCell ref="R27:R30"/>
    <mergeCell ref="S27:S30"/>
    <mergeCell ref="U27:U30"/>
    <mergeCell ref="V27:V30"/>
    <mergeCell ref="W27:W30"/>
    <mergeCell ref="X27:X30"/>
    <mergeCell ref="D30:D31"/>
    <mergeCell ref="F31:I31"/>
    <mergeCell ref="K31:N31"/>
    <mergeCell ref="P31:S31"/>
    <mergeCell ref="U31:X31"/>
    <mergeCell ref="F36:I38"/>
    <mergeCell ref="K36:N38"/>
    <mergeCell ref="U36:X38"/>
    <mergeCell ref="F32:F35"/>
    <mergeCell ref="G32:G35"/>
    <mergeCell ref="H32:H35"/>
    <mergeCell ref="I32:I35"/>
    <mergeCell ref="K32:K35"/>
    <mergeCell ref="L32:L35"/>
    <mergeCell ref="R56:X56"/>
    <mergeCell ref="R86:Y86"/>
    <mergeCell ref="M32:M35"/>
    <mergeCell ref="N32:N35"/>
    <mergeCell ref="P32:S39"/>
    <mergeCell ref="U32:X35"/>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H35"/>
  <sheetViews>
    <sheetView zoomScalePageLayoutView="0" workbookViewId="0" topLeftCell="D27">
      <selection activeCell="A1" sqref="A1:F36"/>
    </sheetView>
  </sheetViews>
  <sheetFormatPr defaultColWidth="9.140625" defaultRowHeight="12.75"/>
  <cols>
    <col min="1" max="1" width="6.421875" style="24" bestFit="1" customWidth="1"/>
    <col min="2" max="2" width="2.421875" style="24" customWidth="1"/>
    <col min="3" max="3" width="38.7109375" style="24" customWidth="1"/>
    <col min="4" max="4" width="19.8515625" style="24" customWidth="1"/>
    <col min="5" max="5" width="21.8515625" style="24" customWidth="1"/>
    <col min="6" max="6" width="54.140625" style="258" customWidth="1"/>
    <col min="7" max="7" width="9.140625" style="24" customWidth="1"/>
    <col min="8" max="8" width="11.00390625" style="24" customWidth="1"/>
    <col min="9" max="16384" width="9.140625" style="24" customWidth="1"/>
  </cols>
  <sheetData>
    <row r="1" spans="1:5" ht="25.5" customHeight="1" thickBot="1">
      <c r="A1" s="220"/>
      <c r="C1" s="8" t="s">
        <v>952</v>
      </c>
      <c r="D1" s="267" t="s">
        <v>1001</v>
      </c>
      <c r="E1" s="267" t="s">
        <v>1000</v>
      </c>
    </row>
    <row r="2" spans="1:6" ht="12.75" customHeight="1">
      <c r="A2" s="222">
        <v>1</v>
      </c>
      <c r="C2" s="223" t="s">
        <v>218</v>
      </c>
      <c r="D2" s="224" t="s">
        <v>787</v>
      </c>
      <c r="E2" s="270">
        <v>276</v>
      </c>
      <c r="F2" s="259" t="s">
        <v>783</v>
      </c>
    </row>
    <row r="3" spans="1:8" ht="12.75" customHeight="1">
      <c r="A3" s="222">
        <v>2</v>
      </c>
      <c r="C3" s="255" t="s">
        <v>947</v>
      </c>
      <c r="D3" s="254">
        <v>538</v>
      </c>
      <c r="E3" s="227" t="s">
        <v>1009</v>
      </c>
      <c r="F3" s="260" t="s">
        <v>813</v>
      </c>
      <c r="G3" s="8"/>
      <c r="H3" s="253"/>
    </row>
    <row r="4" spans="1:8" ht="12.75" customHeight="1">
      <c r="A4" s="222">
        <v>3</v>
      </c>
      <c r="C4" s="226" t="s">
        <v>785</v>
      </c>
      <c r="D4" s="227" t="s">
        <v>794</v>
      </c>
      <c r="E4" s="227">
        <v>331</v>
      </c>
      <c r="F4" s="260" t="s">
        <v>813</v>
      </c>
      <c r="G4"/>
      <c r="H4"/>
    </row>
    <row r="5" spans="1:8" ht="12.75" customHeight="1">
      <c r="A5" s="222">
        <v>4</v>
      </c>
      <c r="C5" s="226" t="s">
        <v>699</v>
      </c>
      <c r="D5" s="227" t="s">
        <v>793</v>
      </c>
      <c r="E5" s="227" t="s">
        <v>1008</v>
      </c>
      <c r="F5" s="260" t="s">
        <v>813</v>
      </c>
      <c r="G5"/>
      <c r="H5"/>
    </row>
    <row r="6" spans="1:8" ht="12.75" customHeight="1">
      <c r="A6" s="222">
        <v>5</v>
      </c>
      <c r="C6" s="226" t="s">
        <v>673</v>
      </c>
      <c r="D6" s="227" t="s">
        <v>795</v>
      </c>
      <c r="E6" s="227" t="s">
        <v>1009</v>
      </c>
      <c r="F6" s="260" t="s">
        <v>813</v>
      </c>
      <c r="G6"/>
      <c r="H6"/>
    </row>
    <row r="7" spans="1:8" ht="12.75" customHeight="1" thickBot="1">
      <c r="A7" s="222">
        <v>6</v>
      </c>
      <c r="C7" s="229" t="s">
        <v>743</v>
      </c>
      <c r="D7" s="230" t="s">
        <v>792</v>
      </c>
      <c r="E7" s="268">
        <v>323</v>
      </c>
      <c r="F7" s="261" t="s">
        <v>813</v>
      </c>
      <c r="G7"/>
      <c r="H7"/>
    </row>
    <row r="8" spans="1:8" ht="12.75" customHeight="1">
      <c r="A8" s="222"/>
      <c r="D8" s="68"/>
      <c r="E8" s="68"/>
      <c r="G8"/>
      <c r="H8"/>
    </row>
    <row r="9" spans="1:8" ht="13.5" customHeight="1" thickBot="1">
      <c r="A9" s="222"/>
      <c r="C9" s="8" t="s">
        <v>1002</v>
      </c>
      <c r="D9" s="68"/>
      <c r="E9" s="68"/>
      <c r="F9" s="161" t="s">
        <v>816</v>
      </c>
      <c r="G9"/>
      <c r="H9"/>
    </row>
    <row r="10" spans="1:8" ht="12.75" customHeight="1">
      <c r="A10" s="222">
        <v>7</v>
      </c>
      <c r="C10" s="223" t="s">
        <v>180</v>
      </c>
      <c r="D10" s="224" t="s">
        <v>789</v>
      </c>
      <c r="E10" s="224" t="s">
        <v>1008</v>
      </c>
      <c r="F10" s="259" t="s">
        <v>820</v>
      </c>
      <c r="G10"/>
      <c r="H10"/>
    </row>
    <row r="11" spans="1:6" ht="12.75" customHeight="1">
      <c r="A11" s="222">
        <v>8</v>
      </c>
      <c r="C11" s="226" t="s">
        <v>204</v>
      </c>
      <c r="D11" s="227" t="s">
        <v>790</v>
      </c>
      <c r="E11" s="227">
        <v>286</v>
      </c>
      <c r="F11" s="262" t="s">
        <v>815</v>
      </c>
    </row>
    <row r="12" spans="1:8" ht="12.75" customHeight="1">
      <c r="A12" s="222">
        <v>9</v>
      </c>
      <c r="C12" s="226" t="s">
        <v>784</v>
      </c>
      <c r="D12" s="227" t="s">
        <v>797</v>
      </c>
      <c r="E12" s="227">
        <v>340</v>
      </c>
      <c r="F12" s="262" t="s">
        <v>796</v>
      </c>
      <c r="G12"/>
      <c r="H12"/>
    </row>
    <row r="13" spans="1:8" ht="12.75" customHeight="1">
      <c r="A13" s="222">
        <v>10</v>
      </c>
      <c r="C13" s="256" t="s">
        <v>945</v>
      </c>
      <c r="D13" s="254">
        <v>573</v>
      </c>
      <c r="E13" s="227" t="s">
        <v>1009</v>
      </c>
      <c r="F13" s="262" t="s">
        <v>802</v>
      </c>
      <c r="G13"/>
      <c r="H13"/>
    </row>
    <row r="14" spans="1:8" ht="12.75" customHeight="1">
      <c r="A14" s="222">
        <v>11</v>
      </c>
      <c r="C14" s="226" t="s">
        <v>453</v>
      </c>
      <c r="D14" s="227" t="s">
        <v>801</v>
      </c>
      <c r="E14" s="227" t="s">
        <v>1008</v>
      </c>
      <c r="F14" s="262" t="s">
        <v>800</v>
      </c>
      <c r="G14"/>
      <c r="H14"/>
    </row>
    <row r="15" spans="1:8" ht="12.75" customHeight="1">
      <c r="A15" s="222">
        <v>12</v>
      </c>
      <c r="C15" s="226" t="s">
        <v>742</v>
      </c>
      <c r="D15" s="227" t="s">
        <v>803</v>
      </c>
      <c r="E15" s="227"/>
      <c r="F15" s="262" t="s">
        <v>802</v>
      </c>
      <c r="G15"/>
      <c r="H15"/>
    </row>
    <row r="16" spans="1:8" ht="12.75" customHeight="1">
      <c r="A16" s="222">
        <v>13</v>
      </c>
      <c r="C16" s="226" t="s">
        <v>740</v>
      </c>
      <c r="D16" s="227" t="s">
        <v>804</v>
      </c>
      <c r="E16" s="269">
        <v>329</v>
      </c>
      <c r="F16" s="262" t="s">
        <v>821</v>
      </c>
      <c r="G16"/>
      <c r="H16"/>
    </row>
    <row r="17" spans="1:8" ht="12.75" customHeight="1">
      <c r="A17" s="222">
        <v>14</v>
      </c>
      <c r="C17" s="226" t="s">
        <v>154</v>
      </c>
      <c r="D17" s="227" t="s">
        <v>805</v>
      </c>
      <c r="E17" s="227"/>
      <c r="F17" s="262" t="s">
        <v>822</v>
      </c>
      <c r="G17"/>
      <c r="H17"/>
    </row>
    <row r="18" spans="1:8" ht="13.5" customHeight="1" thickBot="1">
      <c r="A18" s="222">
        <v>15</v>
      </c>
      <c r="C18" s="229" t="s">
        <v>414</v>
      </c>
      <c r="D18" s="230" t="s">
        <v>810</v>
      </c>
      <c r="E18" s="230"/>
      <c r="F18" s="263" t="s">
        <v>824</v>
      </c>
      <c r="G18"/>
      <c r="H18"/>
    </row>
    <row r="19" spans="1:5" ht="12.75" customHeight="1">
      <c r="A19" s="222"/>
      <c r="D19" s="68"/>
      <c r="E19" s="68"/>
    </row>
    <row r="20" spans="1:5" ht="16.5" thickBot="1">
      <c r="A20" s="222"/>
      <c r="C20" s="8" t="s">
        <v>1003</v>
      </c>
      <c r="D20" s="68"/>
      <c r="E20" s="68"/>
    </row>
    <row r="21" spans="1:8" ht="12.75" customHeight="1" thickBot="1">
      <c r="A21" s="222">
        <v>16</v>
      </c>
      <c r="C21" s="257" t="s">
        <v>946</v>
      </c>
      <c r="D21" s="254">
        <v>548</v>
      </c>
      <c r="E21" s="227" t="s">
        <v>1009</v>
      </c>
      <c r="G21" s="8"/>
      <c r="H21" s="252">
        <v>16</v>
      </c>
    </row>
    <row r="22" spans="4:5" ht="15">
      <c r="D22" s="68"/>
      <c r="E22" s="68"/>
    </row>
    <row r="23" spans="3:5" ht="15.75" thickBot="1">
      <c r="C23" s="24" t="s">
        <v>623</v>
      </c>
      <c r="D23" s="68"/>
      <c r="E23" s="68"/>
    </row>
    <row r="24" spans="1:6" ht="15">
      <c r="A24" s="220"/>
      <c r="C24" s="223" t="s">
        <v>218</v>
      </c>
      <c r="D24" s="224" t="s">
        <v>787</v>
      </c>
      <c r="E24" s="270">
        <v>276</v>
      </c>
      <c r="F24" s="264" t="s">
        <v>825</v>
      </c>
    </row>
    <row r="25" spans="1:6" ht="22.5">
      <c r="A25" s="220"/>
      <c r="C25" s="226" t="s">
        <v>785</v>
      </c>
      <c r="D25" s="227" t="s">
        <v>826</v>
      </c>
      <c r="E25" s="227">
        <v>332</v>
      </c>
      <c r="F25" s="265" t="s">
        <v>829</v>
      </c>
    </row>
    <row r="26" spans="1:6" ht="15">
      <c r="A26" s="220"/>
      <c r="C26" s="226" t="s">
        <v>784</v>
      </c>
      <c r="D26" s="227" t="s">
        <v>827</v>
      </c>
      <c r="E26" s="227">
        <v>342</v>
      </c>
      <c r="F26" s="265" t="s">
        <v>828</v>
      </c>
    </row>
    <row r="27" spans="1:6" ht="15">
      <c r="A27" s="220" t="s">
        <v>623</v>
      </c>
      <c r="C27" s="226" t="s">
        <v>740</v>
      </c>
      <c r="D27" s="227" t="s">
        <v>1005</v>
      </c>
      <c r="E27" s="227" t="s">
        <v>1004</v>
      </c>
      <c r="F27" s="265" t="s">
        <v>830</v>
      </c>
    </row>
    <row r="28" spans="1:6" ht="22.5">
      <c r="A28" s="220"/>
      <c r="C28" s="226" t="s">
        <v>151</v>
      </c>
      <c r="D28" s="227" t="s">
        <v>836</v>
      </c>
      <c r="E28" s="269" t="s">
        <v>1006</v>
      </c>
      <c r="F28" s="265" t="s">
        <v>842</v>
      </c>
    </row>
    <row r="29" spans="1:6" ht="22.5">
      <c r="A29" s="220"/>
      <c r="C29" s="226" t="s">
        <v>742</v>
      </c>
      <c r="D29" s="227" t="s">
        <v>840</v>
      </c>
      <c r="E29" s="227"/>
      <c r="F29" s="265" t="s">
        <v>841</v>
      </c>
    </row>
    <row r="30" spans="1:6" ht="15">
      <c r="A30" s="220"/>
      <c r="C30" s="240" t="s">
        <v>154</v>
      </c>
      <c r="D30" s="227" t="s">
        <v>833</v>
      </c>
      <c r="E30" s="227" t="s">
        <v>1008</v>
      </c>
      <c r="F30" s="265" t="s">
        <v>834</v>
      </c>
    </row>
    <row r="31" spans="1:6" ht="15">
      <c r="A31" s="220"/>
      <c r="C31" s="240" t="s">
        <v>671</v>
      </c>
      <c r="D31" s="227" t="s">
        <v>811</v>
      </c>
      <c r="E31" s="227" t="s">
        <v>1008</v>
      </c>
      <c r="F31" s="265" t="s">
        <v>835</v>
      </c>
    </row>
    <row r="32" spans="1:6" ht="22.5">
      <c r="A32" s="220"/>
      <c r="C32" s="226" t="s">
        <v>807</v>
      </c>
      <c r="D32" s="227" t="s">
        <v>808</v>
      </c>
      <c r="E32" s="227" t="s">
        <v>1007</v>
      </c>
      <c r="F32" s="265" t="s">
        <v>843</v>
      </c>
    </row>
    <row r="33" spans="1:6" ht="15">
      <c r="A33" s="220"/>
      <c r="C33" s="240" t="s">
        <v>844</v>
      </c>
      <c r="D33" s="227" t="s">
        <v>845</v>
      </c>
      <c r="E33" s="227" t="s">
        <v>1008</v>
      </c>
      <c r="F33" s="265" t="s">
        <v>846</v>
      </c>
    </row>
    <row r="34" spans="1:6" ht="15">
      <c r="A34" s="220"/>
      <c r="C34" s="240" t="s">
        <v>151</v>
      </c>
      <c r="D34" s="227" t="s">
        <v>791</v>
      </c>
      <c r="E34" s="227"/>
      <c r="F34" s="265" t="s">
        <v>846</v>
      </c>
    </row>
    <row r="35" spans="1:6" ht="23.25" thickBot="1">
      <c r="A35" s="220"/>
      <c r="C35" s="229" t="s">
        <v>847</v>
      </c>
      <c r="D35" s="230" t="s">
        <v>848</v>
      </c>
      <c r="E35" s="230">
        <v>286</v>
      </c>
      <c r="F35" s="266" t="s">
        <v>849</v>
      </c>
    </row>
  </sheetData>
  <sheetProtection/>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31"/>
  <sheetViews>
    <sheetView zoomScalePageLayoutView="0" workbookViewId="0" topLeftCell="A2">
      <selection activeCell="G13" sqref="G13"/>
    </sheetView>
  </sheetViews>
  <sheetFormatPr defaultColWidth="9.140625" defaultRowHeight="12.75"/>
  <cols>
    <col min="1" max="1" width="6.57421875" style="0" customWidth="1"/>
    <col min="2" max="2" width="1.8515625" style="0" customWidth="1"/>
    <col min="3" max="3" width="38.421875" style="0" customWidth="1"/>
    <col min="4" max="4" width="3.57421875" style="0" customWidth="1"/>
    <col min="5" max="5" width="20.140625" style="0" customWidth="1"/>
    <col min="6" max="6" width="23.57421875" style="0" bestFit="1" customWidth="1"/>
    <col min="7" max="7" width="37.57421875" style="0" customWidth="1"/>
    <col min="8" max="8" width="6.57421875" style="300" customWidth="1"/>
  </cols>
  <sheetData>
    <row r="1" spans="1:8" ht="19.5" customHeight="1">
      <c r="A1" s="220"/>
      <c r="C1" s="299" t="s">
        <v>751</v>
      </c>
      <c r="E1" s="299" t="s">
        <v>1001</v>
      </c>
      <c r="F1" s="299" t="s">
        <v>1000</v>
      </c>
      <c r="G1" s="258"/>
      <c r="H1" s="299" t="s">
        <v>1023</v>
      </c>
    </row>
    <row r="2" spans="1:3" ht="15" customHeight="1" thickBot="1">
      <c r="A2" s="222">
        <v>1</v>
      </c>
      <c r="B2" s="24"/>
      <c r="C2" s="8" t="s">
        <v>952</v>
      </c>
    </row>
    <row r="3" spans="1:8" ht="15" customHeight="1">
      <c r="A3" s="222">
        <v>2</v>
      </c>
      <c r="B3" s="24"/>
      <c r="C3" s="273" t="s">
        <v>218</v>
      </c>
      <c r="E3" s="278" t="s">
        <v>787</v>
      </c>
      <c r="F3" s="272" t="s">
        <v>1014</v>
      </c>
      <c r="G3" s="280" t="s">
        <v>783</v>
      </c>
      <c r="H3" s="301" t="s">
        <v>1024</v>
      </c>
    </row>
    <row r="4" spans="1:8" ht="15" customHeight="1">
      <c r="A4" s="222">
        <v>3</v>
      </c>
      <c r="B4" s="24"/>
      <c r="C4" s="274" t="s">
        <v>1022</v>
      </c>
      <c r="E4" s="281">
        <v>538</v>
      </c>
      <c r="F4" s="227" t="s">
        <v>1009</v>
      </c>
      <c r="G4" s="282" t="s">
        <v>813</v>
      </c>
      <c r="H4" s="75" t="s">
        <v>1025</v>
      </c>
    </row>
    <row r="5" spans="1:8" ht="15" customHeight="1">
      <c r="A5" s="222">
        <v>4</v>
      </c>
      <c r="B5" s="24"/>
      <c r="C5" s="274" t="s">
        <v>785</v>
      </c>
      <c r="E5" s="283" t="s">
        <v>794</v>
      </c>
      <c r="F5" s="272">
        <v>331</v>
      </c>
      <c r="G5" s="282" t="s">
        <v>813</v>
      </c>
      <c r="H5" s="301" t="s">
        <v>1024</v>
      </c>
    </row>
    <row r="6" spans="1:8" ht="15" customHeight="1">
      <c r="A6" s="222">
        <v>5</v>
      </c>
      <c r="B6" s="24"/>
      <c r="C6" s="274" t="s">
        <v>699</v>
      </c>
      <c r="E6" s="283" t="s">
        <v>793</v>
      </c>
      <c r="F6" s="227" t="s">
        <v>1008</v>
      </c>
      <c r="G6" s="282" t="s">
        <v>813</v>
      </c>
      <c r="H6" s="75" t="s">
        <v>1025</v>
      </c>
    </row>
    <row r="7" spans="1:8" ht="15" customHeight="1">
      <c r="A7" s="222">
        <v>6</v>
      </c>
      <c r="B7" s="24"/>
      <c r="C7" s="274" t="s">
        <v>673</v>
      </c>
      <c r="E7" s="283" t="s">
        <v>795</v>
      </c>
      <c r="F7" s="227" t="s">
        <v>1009</v>
      </c>
      <c r="G7" s="282" t="s">
        <v>813</v>
      </c>
      <c r="H7" s="75" t="s">
        <v>1025</v>
      </c>
    </row>
    <row r="8" spans="1:8" ht="15" customHeight="1" thickBot="1">
      <c r="A8" s="222"/>
      <c r="B8" s="24"/>
      <c r="C8" s="275" t="s">
        <v>743</v>
      </c>
      <c r="E8" s="284" t="s">
        <v>792</v>
      </c>
      <c r="F8" s="285" t="s">
        <v>1015</v>
      </c>
      <c r="G8" s="286" t="s">
        <v>813</v>
      </c>
      <c r="H8" s="75" t="s">
        <v>1026</v>
      </c>
    </row>
    <row r="9" spans="1:8" ht="18">
      <c r="A9" s="222"/>
      <c r="B9" s="24"/>
      <c r="C9" s="24"/>
      <c r="E9" s="68"/>
      <c r="F9" s="68"/>
      <c r="G9" s="258"/>
      <c r="H9" s="75"/>
    </row>
    <row r="10" spans="1:8" ht="13.5" customHeight="1" thickBot="1">
      <c r="A10" s="222">
        <v>7</v>
      </c>
      <c r="B10" s="24"/>
      <c r="C10" s="8" t="s">
        <v>1002</v>
      </c>
      <c r="E10" s="68"/>
      <c r="F10" s="68"/>
      <c r="G10" s="161" t="s">
        <v>816</v>
      </c>
      <c r="H10" s="75"/>
    </row>
    <row r="11" spans="1:8" ht="15.75" customHeight="1">
      <c r="A11" s="222">
        <v>8</v>
      </c>
      <c r="B11" s="24"/>
      <c r="C11" s="273" t="s">
        <v>180</v>
      </c>
      <c r="E11" s="278" t="s">
        <v>789</v>
      </c>
      <c r="F11" s="287" t="s">
        <v>1008</v>
      </c>
      <c r="G11" s="288" t="s">
        <v>820</v>
      </c>
      <c r="H11" s="75" t="s">
        <v>1025</v>
      </c>
    </row>
    <row r="12" spans="1:8" ht="15.75" customHeight="1">
      <c r="A12" s="222">
        <v>9</v>
      </c>
      <c r="B12" s="24"/>
      <c r="C12" s="274" t="s">
        <v>784</v>
      </c>
      <c r="E12" s="283" t="s">
        <v>797</v>
      </c>
      <c r="F12" s="272">
        <v>340</v>
      </c>
      <c r="G12" s="289" t="s">
        <v>796</v>
      </c>
      <c r="H12" s="301" t="s">
        <v>1024</v>
      </c>
    </row>
    <row r="13" spans="1:8" ht="15.75" customHeight="1">
      <c r="A13" s="222">
        <v>10</v>
      </c>
      <c r="B13" s="24"/>
      <c r="C13" s="276" t="s">
        <v>1021</v>
      </c>
      <c r="E13" s="281">
        <v>573</v>
      </c>
      <c r="F13" s="227" t="s">
        <v>1009</v>
      </c>
      <c r="G13" s="289" t="s">
        <v>802</v>
      </c>
      <c r="H13" s="302" t="s">
        <v>1025</v>
      </c>
    </row>
    <row r="14" spans="1:8" ht="15.75" customHeight="1">
      <c r="A14" s="222">
        <v>11</v>
      </c>
      <c r="B14" s="24"/>
      <c r="C14" s="274" t="s">
        <v>453</v>
      </c>
      <c r="E14" s="283" t="s">
        <v>801</v>
      </c>
      <c r="F14" s="227" t="s">
        <v>1008</v>
      </c>
      <c r="G14" s="289" t="s">
        <v>800</v>
      </c>
      <c r="H14" s="302" t="s">
        <v>1025</v>
      </c>
    </row>
    <row r="15" spans="1:8" ht="15.75" customHeight="1">
      <c r="A15" s="222">
        <v>12</v>
      </c>
      <c r="B15" s="24"/>
      <c r="C15" s="274" t="s">
        <v>742</v>
      </c>
      <c r="E15" s="283" t="s">
        <v>803</v>
      </c>
      <c r="F15" s="227"/>
      <c r="G15" s="289" t="s">
        <v>802</v>
      </c>
      <c r="H15" s="302" t="s">
        <v>1025</v>
      </c>
    </row>
    <row r="16" spans="1:8" ht="15.75" customHeight="1" thickBot="1">
      <c r="A16" s="222">
        <v>13</v>
      </c>
      <c r="B16" s="24"/>
      <c r="C16" s="274" t="s">
        <v>1010</v>
      </c>
      <c r="E16" s="283" t="s">
        <v>1013</v>
      </c>
      <c r="F16" s="269" t="s">
        <v>1016</v>
      </c>
      <c r="G16" s="289" t="s">
        <v>821</v>
      </c>
      <c r="H16" s="302" t="s">
        <v>1026</v>
      </c>
    </row>
    <row r="17" spans="1:8" ht="15.75" customHeight="1" thickBot="1">
      <c r="A17" s="222">
        <v>14</v>
      </c>
      <c r="B17" s="24"/>
      <c r="C17" s="275" t="s">
        <v>414</v>
      </c>
      <c r="E17" s="284" t="s">
        <v>810</v>
      </c>
      <c r="F17" s="290"/>
      <c r="G17" s="291" t="s">
        <v>824</v>
      </c>
      <c r="H17" s="302" t="s">
        <v>1025</v>
      </c>
    </row>
    <row r="18" spans="1:8" ht="13.5" customHeight="1">
      <c r="A18" s="222"/>
      <c r="B18" s="24"/>
      <c r="C18" s="24"/>
      <c r="E18" s="68"/>
      <c r="F18" s="68"/>
      <c r="G18" s="258"/>
      <c r="H18" s="75"/>
    </row>
    <row r="19" spans="1:8" ht="18.75" thickBot="1">
      <c r="A19" s="222"/>
      <c r="B19" s="24"/>
      <c r="C19" s="8" t="s">
        <v>1003</v>
      </c>
      <c r="E19" s="68"/>
      <c r="F19" s="68"/>
      <c r="G19" s="258"/>
      <c r="H19" s="75"/>
    </row>
    <row r="20" spans="1:8" ht="18.75" thickBot="1">
      <c r="A20" s="24"/>
      <c r="B20" s="24"/>
      <c r="C20" s="277" t="s">
        <v>1018</v>
      </c>
      <c r="E20" s="292">
        <v>689</v>
      </c>
      <c r="F20" s="293" t="s">
        <v>1009</v>
      </c>
      <c r="G20" s="294"/>
      <c r="H20" s="75" t="s">
        <v>1025</v>
      </c>
    </row>
    <row r="21" spans="1:8" ht="17.25" customHeight="1">
      <c r="A21" s="24"/>
      <c r="B21" s="24"/>
      <c r="C21" s="8"/>
      <c r="E21" s="68"/>
      <c r="F21" s="68"/>
      <c r="G21" s="258"/>
      <c r="H21" s="75"/>
    </row>
    <row r="22" spans="1:8" ht="17.25" customHeight="1" thickBot="1">
      <c r="A22" s="220">
        <v>1</v>
      </c>
      <c r="B22" s="24"/>
      <c r="C22" s="24" t="s">
        <v>623</v>
      </c>
      <c r="E22" s="68"/>
      <c r="F22" s="68"/>
      <c r="G22" s="258"/>
      <c r="H22" s="75"/>
    </row>
    <row r="23" spans="1:8" ht="17.25" customHeight="1">
      <c r="A23" s="220">
        <v>2</v>
      </c>
      <c r="B23" s="24"/>
      <c r="C23" s="273" t="s">
        <v>218</v>
      </c>
      <c r="E23" s="278" t="s">
        <v>787</v>
      </c>
      <c r="F23" s="279" t="s">
        <v>1014</v>
      </c>
      <c r="G23" s="295" t="s">
        <v>825</v>
      </c>
      <c r="H23" s="75" t="s">
        <v>1026</v>
      </c>
    </row>
    <row r="24" spans="1:8" ht="17.25" customHeight="1">
      <c r="A24" s="220">
        <v>3</v>
      </c>
      <c r="B24" s="24"/>
      <c r="C24" s="274" t="s">
        <v>785</v>
      </c>
      <c r="E24" s="283" t="s">
        <v>826</v>
      </c>
      <c r="F24" s="272">
        <v>332</v>
      </c>
      <c r="G24" s="296" t="s">
        <v>829</v>
      </c>
      <c r="H24" s="301" t="s">
        <v>1024</v>
      </c>
    </row>
    <row r="25" spans="1:8" ht="17.25" customHeight="1">
      <c r="A25" s="220">
        <v>4</v>
      </c>
      <c r="B25" s="24"/>
      <c r="C25" s="274" t="s">
        <v>784</v>
      </c>
      <c r="E25" s="283" t="s">
        <v>827</v>
      </c>
      <c r="F25" s="272">
        <v>342</v>
      </c>
      <c r="G25" s="296" t="s">
        <v>828</v>
      </c>
      <c r="H25" s="301" t="s">
        <v>1024</v>
      </c>
    </row>
    <row r="26" spans="1:8" ht="17.25" customHeight="1">
      <c r="A26" s="220">
        <v>5</v>
      </c>
      <c r="B26" s="24"/>
      <c r="C26" s="274" t="s">
        <v>1010</v>
      </c>
      <c r="E26" s="283" t="s">
        <v>1011</v>
      </c>
      <c r="F26" s="272" t="s">
        <v>1012</v>
      </c>
      <c r="G26" s="296" t="s">
        <v>830</v>
      </c>
      <c r="H26" s="301" t="s">
        <v>1024</v>
      </c>
    </row>
    <row r="27" spans="1:8" ht="17.25" customHeight="1">
      <c r="A27" s="220">
        <v>6</v>
      </c>
      <c r="B27" s="24"/>
      <c r="C27" s="274" t="s">
        <v>151</v>
      </c>
      <c r="E27" s="283" t="s">
        <v>836</v>
      </c>
      <c r="F27" s="269" t="s">
        <v>1017</v>
      </c>
      <c r="G27" s="296" t="s">
        <v>842</v>
      </c>
      <c r="H27" s="75" t="s">
        <v>1026</v>
      </c>
    </row>
    <row r="28" spans="1:8" ht="17.25" customHeight="1">
      <c r="A28" s="220">
        <v>7</v>
      </c>
      <c r="B28" s="24"/>
      <c r="C28" s="274" t="s">
        <v>742</v>
      </c>
      <c r="E28" s="283" t="s">
        <v>840</v>
      </c>
      <c r="F28" s="227"/>
      <c r="G28" s="296" t="s">
        <v>841</v>
      </c>
      <c r="H28" s="75" t="s">
        <v>1025</v>
      </c>
    </row>
    <row r="29" spans="1:8" ht="17.25" customHeight="1">
      <c r="A29" s="220">
        <v>8</v>
      </c>
      <c r="B29" s="24"/>
      <c r="C29" s="274" t="s">
        <v>671</v>
      </c>
      <c r="E29" s="283" t="s">
        <v>811</v>
      </c>
      <c r="F29" s="227" t="s">
        <v>1008</v>
      </c>
      <c r="G29" s="296" t="s">
        <v>835</v>
      </c>
      <c r="H29" s="75" t="s">
        <v>1025</v>
      </c>
    </row>
    <row r="30" spans="1:8" ht="17.25" customHeight="1" thickBot="1">
      <c r="A30" s="24"/>
      <c r="B30" s="24"/>
      <c r="C30" s="275" t="s">
        <v>807</v>
      </c>
      <c r="E30" s="284" t="s">
        <v>808</v>
      </c>
      <c r="F30" s="297" t="s">
        <v>1007</v>
      </c>
      <c r="G30" s="298" t="s">
        <v>843</v>
      </c>
      <c r="H30" s="301" t="s">
        <v>1024</v>
      </c>
    </row>
    <row r="31" spans="1:6" ht="17.25" customHeight="1">
      <c r="A31" s="24"/>
      <c r="B31" s="24"/>
      <c r="C31" s="24"/>
      <c r="D31" s="24"/>
      <c r="E31" s="24"/>
      <c r="F31" s="258"/>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M39"/>
  <sheetViews>
    <sheetView zoomScale="75" zoomScaleNormal="75" zoomScalePageLayoutView="0" workbookViewId="0" topLeftCell="A1">
      <selection activeCell="C5" sqref="C5"/>
    </sheetView>
  </sheetViews>
  <sheetFormatPr defaultColWidth="9.140625" defaultRowHeight="12.75"/>
  <cols>
    <col min="1" max="1" width="4.140625" style="0" customWidth="1"/>
    <col min="2" max="2" width="2.140625" style="0" customWidth="1"/>
    <col min="3" max="3" width="63.57421875" style="0" customWidth="1"/>
    <col min="4" max="4" width="3.00390625" style="0" customWidth="1"/>
    <col min="5" max="5" width="27.8515625" style="0" customWidth="1"/>
    <col min="6" max="6" width="22.421875" style="0" customWidth="1"/>
    <col min="7" max="7" width="20.140625" style="0" customWidth="1"/>
    <col min="8" max="9" width="8.00390625" style="0" customWidth="1"/>
    <col min="10" max="10" width="5.421875" style="0" customWidth="1"/>
    <col min="11" max="12" width="8.00390625" style="0" customWidth="1"/>
    <col min="13" max="13" width="5.421875" style="0" customWidth="1"/>
  </cols>
  <sheetData>
    <row r="1" spans="5:11" ht="21.75" customHeight="1">
      <c r="E1" s="23" t="s">
        <v>747</v>
      </c>
      <c r="H1" s="23"/>
      <c r="K1" s="23"/>
    </row>
    <row r="2" spans="3:13" ht="15">
      <c r="C2" s="299" t="s">
        <v>751</v>
      </c>
      <c r="E2" s="299" t="s">
        <v>1031</v>
      </c>
      <c r="F2" s="299" t="s">
        <v>1035</v>
      </c>
      <c r="G2" s="299" t="s">
        <v>1036</v>
      </c>
      <c r="H2" s="299"/>
      <c r="I2" s="299"/>
      <c r="J2" s="299"/>
      <c r="K2" s="299"/>
      <c r="L2" s="299"/>
      <c r="M2" s="299"/>
    </row>
    <row r="3" spans="2:3" ht="6" customHeight="1">
      <c r="B3" s="24"/>
      <c r="C3" s="8"/>
    </row>
    <row r="4" spans="1:7" ht="46.5" customHeight="1">
      <c r="A4" s="222">
        <v>1</v>
      </c>
      <c r="B4" s="24"/>
      <c r="C4" s="316" t="s">
        <v>1045</v>
      </c>
      <c r="E4" s="318" t="s">
        <v>1046</v>
      </c>
      <c r="F4" s="319" t="s">
        <v>1047</v>
      </c>
      <c r="G4" s="319">
        <v>721</v>
      </c>
    </row>
    <row r="5" spans="1:7" ht="80.25" customHeight="1">
      <c r="A5" s="222">
        <v>2</v>
      </c>
      <c r="B5" s="24"/>
      <c r="C5" s="317" t="s">
        <v>1030</v>
      </c>
      <c r="E5" s="318" t="s">
        <v>1037</v>
      </c>
      <c r="F5" s="319" t="s">
        <v>1034</v>
      </c>
      <c r="G5" s="320" t="s">
        <v>1025</v>
      </c>
    </row>
    <row r="6" spans="1:8" ht="27.75" customHeight="1">
      <c r="A6" s="222">
        <v>3</v>
      </c>
      <c r="B6" s="24"/>
      <c r="C6" s="316" t="s">
        <v>1029</v>
      </c>
      <c r="E6" s="318" t="s">
        <v>1032</v>
      </c>
      <c r="F6" s="111"/>
      <c r="G6" s="319" t="s">
        <v>1033</v>
      </c>
      <c r="H6" s="79" t="s">
        <v>1024</v>
      </c>
    </row>
    <row r="7" spans="1:7" ht="27" customHeight="1">
      <c r="A7" s="222">
        <v>4</v>
      </c>
      <c r="B7" s="24"/>
      <c r="C7" s="316" t="s">
        <v>453</v>
      </c>
      <c r="E7" s="318" t="s">
        <v>795</v>
      </c>
      <c r="F7" s="111" t="s">
        <v>1025</v>
      </c>
      <c r="G7" s="320" t="s">
        <v>1025</v>
      </c>
    </row>
    <row r="8" ht="15">
      <c r="B8" s="24"/>
    </row>
    <row r="9" spans="2:6" ht="15">
      <c r="B9" s="24"/>
      <c r="E9" s="68"/>
      <c r="F9" s="68"/>
    </row>
    <row r="10" spans="2:6" ht="15">
      <c r="B10" s="24"/>
      <c r="E10" s="68"/>
      <c r="F10" s="68"/>
    </row>
    <row r="11" spans="2:6" ht="15">
      <c r="B11" s="24"/>
      <c r="E11" s="68"/>
      <c r="F11" s="68"/>
    </row>
    <row r="12" spans="2:6" ht="15">
      <c r="B12" s="24"/>
      <c r="E12" s="68"/>
      <c r="F12" s="68"/>
    </row>
    <row r="13" spans="2:6" ht="15">
      <c r="B13" s="24"/>
      <c r="E13" s="68"/>
      <c r="F13" s="68"/>
    </row>
    <row r="14" spans="2:6" ht="15">
      <c r="B14" s="24"/>
      <c r="E14" s="68"/>
      <c r="F14" s="68"/>
    </row>
    <row r="15" spans="2:6" ht="15">
      <c r="B15" s="24"/>
      <c r="E15" s="68"/>
      <c r="F15" s="68"/>
    </row>
    <row r="16" spans="2:6" ht="15">
      <c r="B16" s="24"/>
      <c r="E16" s="68"/>
      <c r="F16" s="68"/>
    </row>
    <row r="17" spans="2:6" ht="15">
      <c r="B17" s="24"/>
      <c r="E17" s="68"/>
      <c r="F17" s="68"/>
    </row>
    <row r="18" spans="2:6" ht="15">
      <c r="B18" s="24"/>
      <c r="E18" s="68"/>
      <c r="F18" s="68"/>
    </row>
    <row r="19" spans="2:6" ht="15">
      <c r="B19" s="24"/>
      <c r="E19" s="68"/>
      <c r="F19" s="68"/>
    </row>
    <row r="20" spans="2:6" ht="15">
      <c r="B20" s="24"/>
      <c r="E20" s="68"/>
      <c r="F20" s="68"/>
    </row>
    <row r="21" spans="2:6" ht="15">
      <c r="B21" s="24"/>
      <c r="E21" s="68"/>
      <c r="F21" s="68"/>
    </row>
    <row r="22" spans="2:6" ht="15">
      <c r="B22" s="24"/>
      <c r="E22" s="68"/>
      <c r="F22" s="68"/>
    </row>
    <row r="23" spans="2:6" ht="15">
      <c r="B23" s="24"/>
      <c r="E23" s="68"/>
      <c r="F23" s="68"/>
    </row>
    <row r="24" spans="2:6" ht="15">
      <c r="B24" s="24"/>
      <c r="E24" s="68"/>
      <c r="F24" s="68"/>
    </row>
    <row r="25" spans="2:6" ht="15">
      <c r="B25" s="24"/>
      <c r="E25" s="68"/>
      <c r="F25" s="68"/>
    </row>
    <row r="26" spans="2:6" ht="15">
      <c r="B26" s="24"/>
      <c r="E26" s="68"/>
      <c r="F26" s="68"/>
    </row>
    <row r="27" spans="2:6" ht="15">
      <c r="B27" s="24"/>
      <c r="E27" s="68"/>
      <c r="F27" s="68"/>
    </row>
    <row r="28" spans="2:6" ht="15">
      <c r="B28" s="24"/>
      <c r="E28" s="68"/>
      <c r="F28" s="68"/>
    </row>
    <row r="29" spans="2:6" ht="15">
      <c r="B29" s="24"/>
      <c r="E29" s="68"/>
      <c r="F29" s="68"/>
    </row>
    <row r="30" spans="2:6" ht="15">
      <c r="B30" s="24"/>
      <c r="E30" s="68"/>
      <c r="F30" s="68"/>
    </row>
    <row r="31" spans="2:6" ht="15">
      <c r="B31" s="24"/>
      <c r="E31" s="68"/>
      <c r="F31" s="68"/>
    </row>
    <row r="32" spans="2:6" ht="15">
      <c r="B32" s="24"/>
      <c r="E32" s="68"/>
      <c r="F32" s="68"/>
    </row>
    <row r="33" spans="2:6" ht="15">
      <c r="B33" s="24"/>
      <c r="E33" s="68"/>
      <c r="F33" s="68"/>
    </row>
    <row r="34" spans="2:6" ht="15">
      <c r="B34" s="24"/>
      <c r="E34" s="68"/>
      <c r="F34" s="68"/>
    </row>
    <row r="35" spans="2:6" ht="15">
      <c r="B35" s="24"/>
      <c r="E35" s="68"/>
      <c r="F35" s="68"/>
    </row>
    <row r="36" spans="2:6" ht="15">
      <c r="B36" s="24"/>
      <c r="E36" s="68"/>
      <c r="F36" s="68"/>
    </row>
    <row r="37" spans="2:6" ht="15">
      <c r="B37" s="24"/>
      <c r="E37" s="68"/>
      <c r="F37" s="68"/>
    </row>
    <row r="38" spans="2:6" ht="15">
      <c r="B38" s="24"/>
      <c r="E38" s="68"/>
      <c r="F38" s="68"/>
    </row>
    <row r="39" spans="2:6" ht="15">
      <c r="B39" s="24"/>
      <c r="E39" s="68"/>
      <c r="F39" s="68"/>
    </row>
  </sheetData>
  <sheetProtection/>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B1:M39"/>
  <sheetViews>
    <sheetView zoomScale="104" zoomScaleNormal="104" zoomScalePageLayoutView="0" workbookViewId="0" topLeftCell="B1">
      <selection activeCell="C8" sqref="C8"/>
    </sheetView>
  </sheetViews>
  <sheetFormatPr defaultColWidth="9.140625" defaultRowHeight="12.75"/>
  <cols>
    <col min="1" max="1" width="2.28125" style="0" customWidth="1"/>
    <col min="2" max="2" width="13.140625" style="0" customWidth="1"/>
    <col min="3" max="3" width="41.7109375" style="0" customWidth="1"/>
    <col min="4" max="4" width="3.00390625" style="0" customWidth="1"/>
    <col min="5" max="5" width="27.8515625" style="0" hidden="1" customWidth="1"/>
    <col min="6" max="6" width="17.8515625" style="0" hidden="1" customWidth="1"/>
    <col min="7" max="7" width="12.57421875" style="0" hidden="1" customWidth="1"/>
    <col min="8" max="8" width="3.140625" style="0" hidden="1" customWidth="1"/>
    <col min="9" max="12" width="17.00390625" style="6" customWidth="1"/>
    <col min="13" max="13" width="2.28125" style="0" customWidth="1"/>
  </cols>
  <sheetData>
    <row r="1" ht="14.25" customHeight="1">
      <c r="E1" s="23" t="s">
        <v>747</v>
      </c>
    </row>
    <row r="2" spans="3:13" ht="22.5" customHeight="1">
      <c r="C2" s="324" t="s">
        <v>751</v>
      </c>
      <c r="E2" s="299" t="s">
        <v>1031</v>
      </c>
      <c r="F2" s="299" t="s">
        <v>1035</v>
      </c>
      <c r="G2" s="299" t="s">
        <v>1036</v>
      </c>
      <c r="I2" s="329" t="s">
        <v>1050</v>
      </c>
      <c r="M2" s="299"/>
    </row>
    <row r="3" spans="2:12" ht="21" customHeight="1">
      <c r="B3" s="24"/>
      <c r="C3" s="8"/>
      <c r="I3" s="322" t="s">
        <v>749</v>
      </c>
      <c r="J3" s="322" t="s">
        <v>748</v>
      </c>
      <c r="K3" s="322" t="s">
        <v>264</v>
      </c>
      <c r="L3" s="322" t="s">
        <v>623</v>
      </c>
    </row>
    <row r="4" spans="2:12" ht="57" customHeight="1">
      <c r="B4" s="323" t="s">
        <v>1059</v>
      </c>
      <c r="C4" s="316" t="s">
        <v>1060</v>
      </c>
      <c r="E4" s="318" t="s">
        <v>1046</v>
      </c>
      <c r="F4" s="319" t="s">
        <v>1047</v>
      </c>
      <c r="G4" s="319">
        <v>721</v>
      </c>
      <c r="I4" s="123" t="s">
        <v>1051</v>
      </c>
      <c r="J4" s="123" t="s">
        <v>1054</v>
      </c>
      <c r="K4" s="325" t="s">
        <v>1061</v>
      </c>
      <c r="L4" s="325" t="s">
        <v>1062</v>
      </c>
    </row>
    <row r="5" spans="2:12" ht="57" customHeight="1">
      <c r="B5" s="323" t="s">
        <v>1049</v>
      </c>
      <c r="C5" s="317" t="s">
        <v>1063</v>
      </c>
      <c r="E5" s="318" t="s">
        <v>1037</v>
      </c>
      <c r="F5" s="319" t="s">
        <v>1034</v>
      </c>
      <c r="G5" s="320" t="s">
        <v>1025</v>
      </c>
      <c r="I5" s="326"/>
      <c r="J5" s="325" t="s">
        <v>1056</v>
      </c>
      <c r="K5" s="123" t="s">
        <v>1055</v>
      </c>
      <c r="L5" s="325" t="s">
        <v>1057</v>
      </c>
    </row>
    <row r="6" spans="2:12" ht="60" customHeight="1" hidden="1">
      <c r="B6" s="24"/>
      <c r="C6" s="316" t="s">
        <v>1029</v>
      </c>
      <c r="E6" s="318" t="s">
        <v>1032</v>
      </c>
      <c r="F6" s="111"/>
      <c r="G6" s="319" t="s">
        <v>1033</v>
      </c>
      <c r="I6" s="327"/>
      <c r="J6" s="123" t="s">
        <v>1054</v>
      </c>
      <c r="K6" s="123" t="s">
        <v>1053</v>
      </c>
      <c r="L6" s="325" t="s">
        <v>1052</v>
      </c>
    </row>
    <row r="7" spans="2:12" ht="60" customHeight="1" hidden="1">
      <c r="B7" s="24"/>
      <c r="C7" s="316" t="s">
        <v>453</v>
      </c>
      <c r="E7" s="318" t="s">
        <v>795</v>
      </c>
      <c r="F7" s="111" t="s">
        <v>1025</v>
      </c>
      <c r="G7" s="320" t="s">
        <v>1025</v>
      </c>
      <c r="I7" s="327"/>
      <c r="J7" s="327"/>
      <c r="K7" s="327"/>
      <c r="L7" s="328"/>
    </row>
    <row r="8" ht="15">
      <c r="B8" s="24"/>
    </row>
    <row r="9" spans="2:6" ht="15">
      <c r="B9" s="24"/>
      <c r="E9" s="68"/>
      <c r="F9" s="68"/>
    </row>
    <row r="10" spans="2:6" ht="15">
      <c r="B10" s="24"/>
      <c r="E10" s="68"/>
      <c r="F10" s="68"/>
    </row>
    <row r="11" spans="2:6" ht="15">
      <c r="B11" s="24"/>
      <c r="E11" s="68"/>
      <c r="F11" s="68"/>
    </row>
    <row r="12" spans="2:6" ht="15">
      <c r="B12" s="24"/>
      <c r="E12" s="68"/>
      <c r="F12" s="68"/>
    </row>
    <row r="13" spans="2:6" ht="15">
      <c r="B13" s="24"/>
      <c r="E13" s="68"/>
      <c r="F13" s="68"/>
    </row>
    <row r="14" spans="2:6" ht="15">
      <c r="B14" s="24"/>
      <c r="E14" s="68"/>
      <c r="F14" s="68"/>
    </row>
    <row r="15" spans="2:6" ht="15">
      <c r="B15" s="24"/>
      <c r="E15" s="68"/>
      <c r="F15" s="68"/>
    </row>
    <row r="16" spans="2:6" ht="15">
      <c r="B16" s="24"/>
      <c r="E16" s="68"/>
      <c r="F16" s="68"/>
    </row>
    <row r="17" spans="2:6" ht="15">
      <c r="B17" s="24"/>
      <c r="E17" s="68"/>
      <c r="F17" s="68"/>
    </row>
    <row r="18" spans="2:6" ht="15">
      <c r="B18" s="24"/>
      <c r="E18" s="68"/>
      <c r="F18" s="68"/>
    </row>
    <row r="19" spans="2:6" ht="15">
      <c r="B19" s="24"/>
      <c r="E19" s="68"/>
      <c r="F19" s="68"/>
    </row>
    <row r="20" spans="2:6" ht="15">
      <c r="B20" s="24"/>
      <c r="E20" s="68"/>
      <c r="F20" s="68"/>
    </row>
    <row r="21" spans="2:6" ht="15">
      <c r="B21" s="24"/>
      <c r="E21" s="68"/>
      <c r="F21" s="68"/>
    </row>
    <row r="22" spans="2:6" ht="15">
      <c r="B22" s="24"/>
      <c r="E22" s="68"/>
      <c r="F22" s="68"/>
    </row>
    <row r="23" spans="2:6" ht="15">
      <c r="B23" s="24"/>
      <c r="E23" s="68"/>
      <c r="F23" s="68"/>
    </row>
    <row r="24" spans="2:6" ht="15">
      <c r="B24" s="24"/>
      <c r="E24" s="68"/>
      <c r="F24" s="68"/>
    </row>
    <row r="25" spans="2:6" ht="15">
      <c r="B25" s="24"/>
      <c r="E25" s="68"/>
      <c r="F25" s="68"/>
    </row>
    <row r="26" spans="2:6" ht="15">
      <c r="B26" s="24"/>
      <c r="E26" s="68"/>
      <c r="F26" s="68"/>
    </row>
    <row r="27" spans="2:6" ht="15">
      <c r="B27" s="24"/>
      <c r="E27" s="68"/>
      <c r="F27" s="68"/>
    </row>
    <row r="28" spans="2:6" ht="15">
      <c r="B28" s="24"/>
      <c r="E28" s="68"/>
      <c r="F28" s="68"/>
    </row>
    <row r="29" spans="2:6" ht="15">
      <c r="B29" s="24"/>
      <c r="E29" s="68"/>
      <c r="F29" s="68"/>
    </row>
    <row r="30" spans="2:6" ht="15">
      <c r="B30" s="24"/>
      <c r="E30" s="68"/>
      <c r="F30" s="68"/>
    </row>
    <row r="31" spans="2:6" ht="15">
      <c r="B31" s="24"/>
      <c r="E31" s="68"/>
      <c r="F31" s="68"/>
    </row>
    <row r="32" spans="2:6" ht="15">
      <c r="B32" s="24"/>
      <c r="E32" s="68"/>
      <c r="F32" s="68"/>
    </row>
    <row r="33" spans="2:6" ht="15">
      <c r="B33" s="24"/>
      <c r="E33" s="68"/>
      <c r="F33" s="68"/>
    </row>
    <row r="34" spans="2:6" ht="15">
      <c r="B34" s="24"/>
      <c r="E34" s="68"/>
      <c r="F34" s="68"/>
    </row>
    <row r="35" spans="2:6" ht="15">
      <c r="B35" s="24"/>
      <c r="E35" s="68"/>
      <c r="F35" s="68"/>
    </row>
    <row r="36" spans="2:6" ht="15">
      <c r="B36" s="24"/>
      <c r="E36" s="68"/>
      <c r="F36" s="68"/>
    </row>
    <row r="37" spans="2:6" ht="15">
      <c r="B37" s="24"/>
      <c r="E37" s="68"/>
      <c r="F37" s="68"/>
    </row>
    <row r="38" spans="2:6" ht="15">
      <c r="B38" s="24"/>
      <c r="E38" s="68"/>
      <c r="F38" s="68"/>
    </row>
    <row r="39" spans="2:6" ht="15">
      <c r="B39" s="24"/>
      <c r="E39" s="68"/>
      <c r="F39" s="68"/>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B1:AL20"/>
  <sheetViews>
    <sheetView zoomScale="75" zoomScaleNormal="75" zoomScalePageLayoutView="0" workbookViewId="0" topLeftCell="A1">
      <selection activeCell="R7" sqref="R7"/>
    </sheetView>
  </sheetViews>
  <sheetFormatPr defaultColWidth="9.140625" defaultRowHeight="12.75"/>
  <cols>
    <col min="1" max="1" width="2.57421875" style="128" customWidth="1"/>
    <col min="2" max="2" width="45.28125" style="128" customWidth="1"/>
    <col min="3" max="10" width="4.7109375" style="128" hidden="1" customWidth="1"/>
    <col min="11" max="14" width="3.8515625" style="128" hidden="1" customWidth="1"/>
    <col min="15" max="26" width="3.8515625" style="128" customWidth="1"/>
    <col min="27" max="38" width="4.7109375" style="128" customWidth="1"/>
    <col min="39" max="39" width="6.57421875" style="128" customWidth="1"/>
    <col min="40" max="40" width="7.140625" style="128" customWidth="1"/>
    <col min="41" max="16384" width="9.140625" style="128" customWidth="1"/>
  </cols>
  <sheetData>
    <row r="1" ht="18.75" thickBot="1">
      <c r="B1" s="144" t="s">
        <v>122</v>
      </c>
    </row>
    <row r="2" spans="2:38" ht="15">
      <c r="B2" s="143"/>
      <c r="C2" s="760">
        <v>2009</v>
      </c>
      <c r="D2" s="761"/>
      <c r="E2" s="761"/>
      <c r="F2" s="761"/>
      <c r="G2" s="761"/>
      <c r="H2" s="761"/>
      <c r="I2" s="761"/>
      <c r="J2" s="761"/>
      <c r="K2" s="761"/>
      <c r="L2" s="761"/>
      <c r="M2" s="762"/>
      <c r="N2" s="770"/>
      <c r="O2" s="771">
        <v>2010</v>
      </c>
      <c r="P2" s="772"/>
      <c r="Q2" s="772"/>
      <c r="R2" s="772"/>
      <c r="S2" s="772"/>
      <c r="T2" s="772"/>
      <c r="U2" s="772"/>
      <c r="V2" s="772"/>
      <c r="W2" s="772"/>
      <c r="X2" s="772"/>
      <c r="Y2" s="773"/>
      <c r="Z2" s="774"/>
      <c r="AA2" s="775">
        <v>2011</v>
      </c>
      <c r="AB2" s="767"/>
      <c r="AC2" s="767"/>
      <c r="AD2" s="767"/>
      <c r="AE2" s="767"/>
      <c r="AF2" s="767"/>
      <c r="AG2" s="767"/>
      <c r="AH2" s="767"/>
      <c r="AI2" s="767"/>
      <c r="AJ2" s="767"/>
      <c r="AK2" s="768"/>
      <c r="AL2" s="768"/>
    </row>
    <row r="3" spans="2:38" ht="12.75">
      <c r="B3" s="142"/>
      <c r="C3" s="139">
        <v>1</v>
      </c>
      <c r="D3" s="138">
        <v>2</v>
      </c>
      <c r="E3" s="139">
        <v>3</v>
      </c>
      <c r="F3" s="138">
        <v>4</v>
      </c>
      <c r="G3" s="139">
        <v>5</v>
      </c>
      <c r="H3" s="138">
        <v>6</v>
      </c>
      <c r="I3" s="139">
        <v>7</v>
      </c>
      <c r="J3" s="138">
        <v>8</v>
      </c>
      <c r="K3" s="139">
        <v>9</v>
      </c>
      <c r="L3" s="138">
        <v>10</v>
      </c>
      <c r="M3" s="139">
        <v>11</v>
      </c>
      <c r="N3" s="304">
        <v>12</v>
      </c>
      <c r="O3" s="308">
        <v>1</v>
      </c>
      <c r="P3" s="138">
        <v>2</v>
      </c>
      <c r="Q3" s="139">
        <v>3</v>
      </c>
      <c r="R3" s="138">
        <v>4</v>
      </c>
      <c r="S3" s="139">
        <v>5</v>
      </c>
      <c r="T3" s="138">
        <v>6</v>
      </c>
      <c r="U3" s="139">
        <v>7</v>
      </c>
      <c r="V3" s="138">
        <v>8</v>
      </c>
      <c r="W3" s="139">
        <v>9</v>
      </c>
      <c r="X3" s="138">
        <v>10</v>
      </c>
      <c r="Y3" s="139">
        <v>11</v>
      </c>
      <c r="Z3" s="309">
        <v>12</v>
      </c>
      <c r="AA3" s="306">
        <v>1</v>
      </c>
      <c r="AB3" s="138">
        <v>2</v>
      </c>
      <c r="AC3" s="139">
        <v>3</v>
      </c>
      <c r="AD3" s="138">
        <v>4</v>
      </c>
      <c r="AE3" s="139">
        <v>5</v>
      </c>
      <c r="AF3" s="138">
        <v>6</v>
      </c>
      <c r="AG3" s="139">
        <v>7</v>
      </c>
      <c r="AH3" s="138">
        <v>8</v>
      </c>
      <c r="AI3" s="139">
        <v>9</v>
      </c>
      <c r="AJ3" s="138">
        <v>10</v>
      </c>
      <c r="AK3" s="139">
        <v>11</v>
      </c>
      <c r="AL3" s="138">
        <v>12</v>
      </c>
    </row>
    <row r="4" spans="2:38" ht="15.75">
      <c r="B4" s="303" t="s">
        <v>735</v>
      </c>
      <c r="C4" s="129"/>
      <c r="D4" s="129"/>
      <c r="E4" s="129"/>
      <c r="G4" s="129" t="s">
        <v>198</v>
      </c>
      <c r="H4" s="129" t="s">
        <v>198</v>
      </c>
      <c r="I4" s="129" t="s">
        <v>198</v>
      </c>
      <c r="J4" s="129" t="s">
        <v>198</v>
      </c>
      <c r="K4" s="129" t="s">
        <v>198</v>
      </c>
      <c r="L4" s="129" t="s">
        <v>198</v>
      </c>
      <c r="M4" s="129" t="s">
        <v>198</v>
      </c>
      <c r="N4" s="305" t="s">
        <v>198</v>
      </c>
      <c r="O4" s="310" t="s">
        <v>198</v>
      </c>
      <c r="P4" s="129" t="s">
        <v>198</v>
      </c>
      <c r="Q4" s="129" t="s">
        <v>198</v>
      </c>
      <c r="R4" s="129"/>
      <c r="S4" s="129"/>
      <c r="T4" s="129"/>
      <c r="U4" s="129"/>
      <c r="V4" s="129"/>
      <c r="W4" s="129"/>
      <c r="X4" s="129"/>
      <c r="Y4" s="129"/>
      <c r="Z4" s="311"/>
      <c r="AA4" s="307"/>
      <c r="AB4" s="129"/>
      <c r="AC4" s="129"/>
      <c r="AD4" s="129"/>
      <c r="AE4" s="129"/>
      <c r="AF4" s="129"/>
      <c r="AG4" s="129"/>
      <c r="AH4" s="129"/>
      <c r="AI4" s="129"/>
      <c r="AJ4" s="129"/>
      <c r="AK4" s="129"/>
      <c r="AL4" s="129"/>
    </row>
    <row r="5" spans="2:38" ht="15.75">
      <c r="B5" s="303" t="s">
        <v>1027</v>
      </c>
      <c r="C5" s="129"/>
      <c r="D5" s="129"/>
      <c r="E5" s="129" t="s">
        <v>198</v>
      </c>
      <c r="F5" s="129" t="s">
        <v>198</v>
      </c>
      <c r="G5" s="129" t="s">
        <v>198</v>
      </c>
      <c r="H5" s="129"/>
      <c r="I5" s="129"/>
      <c r="J5" s="129"/>
      <c r="K5" s="129"/>
      <c r="L5" s="129"/>
      <c r="N5" s="305"/>
      <c r="O5" s="310"/>
      <c r="P5" s="129"/>
      <c r="Q5" s="129" t="s">
        <v>198</v>
      </c>
      <c r="R5" s="129"/>
      <c r="S5" s="129"/>
      <c r="T5" s="129"/>
      <c r="U5" s="129"/>
      <c r="V5" s="129"/>
      <c r="W5" s="129"/>
      <c r="X5" s="129"/>
      <c r="Y5" s="129"/>
      <c r="Z5" s="311"/>
      <c r="AA5" s="307"/>
      <c r="AB5" s="129"/>
      <c r="AC5" s="129"/>
      <c r="AD5" s="129"/>
      <c r="AE5" s="129"/>
      <c r="AF5" s="129"/>
      <c r="AG5" s="129"/>
      <c r="AH5" s="129"/>
      <c r="AI5" s="129"/>
      <c r="AJ5" s="129"/>
      <c r="AK5" s="129"/>
      <c r="AL5" s="129"/>
    </row>
    <row r="6" spans="2:38" ht="15.75">
      <c r="B6" s="303" t="s">
        <v>625</v>
      </c>
      <c r="C6" s="129"/>
      <c r="D6" s="129"/>
      <c r="E6" s="129"/>
      <c r="F6" s="129"/>
      <c r="G6" s="129"/>
      <c r="H6" s="129"/>
      <c r="I6" s="129"/>
      <c r="J6" s="129" t="s">
        <v>198</v>
      </c>
      <c r="K6" s="129"/>
      <c r="L6" s="129"/>
      <c r="M6" s="129"/>
      <c r="N6" s="305"/>
      <c r="O6" s="310"/>
      <c r="P6" s="129"/>
      <c r="Q6" s="129" t="s">
        <v>198</v>
      </c>
      <c r="R6" s="129" t="s">
        <v>198</v>
      </c>
      <c r="S6" s="129" t="s">
        <v>198</v>
      </c>
      <c r="T6" s="129"/>
      <c r="U6" s="129"/>
      <c r="V6" s="129"/>
      <c r="W6" s="129"/>
      <c r="X6" s="129"/>
      <c r="Y6" s="129"/>
      <c r="Z6" s="311"/>
      <c r="AA6" s="307"/>
      <c r="AB6" s="129"/>
      <c r="AC6" s="129"/>
      <c r="AD6" s="129"/>
      <c r="AE6" s="129"/>
      <c r="AF6" s="129"/>
      <c r="AG6" s="129"/>
      <c r="AH6" s="129"/>
      <c r="AI6" s="129"/>
      <c r="AJ6" s="129"/>
      <c r="AK6" s="129"/>
      <c r="AL6" s="129"/>
    </row>
    <row r="7" spans="2:38" ht="15.75">
      <c r="B7" s="303" t="s">
        <v>343</v>
      </c>
      <c r="C7" s="129"/>
      <c r="D7" s="129"/>
      <c r="E7" s="129"/>
      <c r="F7" s="130"/>
      <c r="G7" s="129"/>
      <c r="I7" s="129"/>
      <c r="J7" s="129"/>
      <c r="K7" s="129"/>
      <c r="L7" s="129"/>
      <c r="M7" s="129"/>
      <c r="N7" s="305"/>
      <c r="O7" s="310"/>
      <c r="P7" s="129"/>
      <c r="Q7" s="129"/>
      <c r="R7" s="129"/>
      <c r="S7" s="129" t="s">
        <v>198</v>
      </c>
      <c r="T7" s="129" t="s">
        <v>198</v>
      </c>
      <c r="U7" s="129" t="s">
        <v>198</v>
      </c>
      <c r="V7" s="129"/>
      <c r="W7" s="129"/>
      <c r="X7" s="129"/>
      <c r="Y7" s="129"/>
      <c r="Z7" s="311"/>
      <c r="AA7" s="307"/>
      <c r="AB7" s="129"/>
      <c r="AC7" s="129"/>
      <c r="AD7" s="130"/>
      <c r="AE7" s="129"/>
      <c r="AG7" s="129"/>
      <c r="AH7" s="129"/>
      <c r="AI7" s="129"/>
      <c r="AJ7" s="129"/>
      <c r="AK7" s="129"/>
      <c r="AL7" s="129"/>
    </row>
    <row r="8" spans="2:38" ht="15.75">
      <c r="B8" s="331" t="s">
        <v>1043</v>
      </c>
      <c r="C8" s="129"/>
      <c r="D8" s="129"/>
      <c r="E8" s="129"/>
      <c r="F8" s="129"/>
      <c r="G8" s="129"/>
      <c r="H8" s="129"/>
      <c r="I8" s="129"/>
      <c r="J8" s="129"/>
      <c r="K8" s="129"/>
      <c r="L8" s="129"/>
      <c r="M8" s="129"/>
      <c r="N8" s="305"/>
      <c r="O8" s="310"/>
      <c r="P8" s="129"/>
      <c r="Q8" s="129"/>
      <c r="R8" s="129"/>
      <c r="S8" s="129"/>
      <c r="T8" s="129"/>
      <c r="U8" s="129" t="s">
        <v>198</v>
      </c>
      <c r="V8" s="129"/>
      <c r="W8" s="129"/>
      <c r="X8" s="129"/>
      <c r="Y8" s="129"/>
      <c r="Z8" s="311"/>
      <c r="AA8" s="307"/>
      <c r="AB8" s="129"/>
      <c r="AC8" s="307"/>
      <c r="AD8" s="129"/>
      <c r="AE8" s="129"/>
      <c r="AF8" s="129"/>
      <c r="AG8" s="129"/>
      <c r="AH8" s="129"/>
      <c r="AI8" s="129"/>
      <c r="AJ8" s="129"/>
      <c r="AK8" s="129"/>
      <c r="AL8" s="129"/>
    </row>
    <row r="9" spans="2:38" ht="15.75">
      <c r="B9" s="315" t="s">
        <v>627</v>
      </c>
      <c r="C9" s="129"/>
      <c r="D9" s="129"/>
      <c r="E9" s="129"/>
      <c r="F9" s="129"/>
      <c r="G9" s="129"/>
      <c r="H9" s="129"/>
      <c r="I9" s="129"/>
      <c r="J9" s="129"/>
      <c r="K9" s="129"/>
      <c r="L9" s="129"/>
      <c r="M9" s="129"/>
      <c r="N9" s="305"/>
      <c r="O9" s="310"/>
      <c r="P9" s="129"/>
      <c r="Q9" s="129"/>
      <c r="R9" s="129"/>
      <c r="S9" s="129"/>
      <c r="T9" s="129"/>
      <c r="U9" s="129"/>
      <c r="V9" s="129" t="s">
        <v>198</v>
      </c>
      <c r="W9" s="129" t="s">
        <v>198</v>
      </c>
      <c r="X9" s="129"/>
      <c r="Y9" s="129"/>
      <c r="Z9" s="311"/>
      <c r="AA9" s="307"/>
      <c r="AB9" s="129"/>
      <c r="AC9" s="307"/>
      <c r="AD9" s="129"/>
      <c r="AE9" s="129"/>
      <c r="AF9" s="129"/>
      <c r="AG9" s="129"/>
      <c r="AH9" s="129"/>
      <c r="AI9" s="129"/>
      <c r="AJ9" s="129"/>
      <c r="AK9" s="129"/>
      <c r="AL9" s="129"/>
    </row>
    <row r="10" spans="2:38" ht="15.75">
      <c r="B10" s="315" t="s">
        <v>1040</v>
      </c>
      <c r="C10" s="129"/>
      <c r="D10" s="129"/>
      <c r="E10" s="129"/>
      <c r="F10" s="129"/>
      <c r="G10" s="129"/>
      <c r="H10" s="129"/>
      <c r="I10" s="129"/>
      <c r="J10" s="129"/>
      <c r="K10" s="129"/>
      <c r="L10" s="129"/>
      <c r="M10" s="129"/>
      <c r="N10" s="305"/>
      <c r="O10" s="310"/>
      <c r="P10" s="129"/>
      <c r="Q10" s="129"/>
      <c r="R10" s="129"/>
      <c r="S10" s="129"/>
      <c r="T10" s="129"/>
      <c r="U10" s="129"/>
      <c r="V10" s="129"/>
      <c r="W10" s="129" t="s">
        <v>198</v>
      </c>
      <c r="X10" s="129" t="s">
        <v>198</v>
      </c>
      <c r="Y10" s="129" t="s">
        <v>198</v>
      </c>
      <c r="Z10" s="311"/>
      <c r="AA10" s="307"/>
      <c r="AB10" s="129"/>
      <c r="AC10" s="307"/>
      <c r="AD10" s="129"/>
      <c r="AE10" s="129"/>
      <c r="AF10" s="129"/>
      <c r="AG10" s="129"/>
      <c r="AH10" s="129"/>
      <c r="AI10" s="129"/>
      <c r="AJ10" s="129"/>
      <c r="AK10" s="129"/>
      <c r="AL10" s="129"/>
    </row>
    <row r="11" spans="2:38" ht="15.75">
      <c r="B11" s="315" t="s">
        <v>629</v>
      </c>
      <c r="C11" s="129"/>
      <c r="D11" s="129"/>
      <c r="E11" s="129"/>
      <c r="F11" s="129"/>
      <c r="G11" s="129"/>
      <c r="H11" s="129"/>
      <c r="I11" s="129"/>
      <c r="J11" s="129"/>
      <c r="K11" s="129"/>
      <c r="L11" s="129"/>
      <c r="M11" s="129"/>
      <c r="N11" s="305"/>
      <c r="O11" s="310"/>
      <c r="P11" s="129"/>
      <c r="Q11" s="129"/>
      <c r="R11" s="129"/>
      <c r="S11" s="129"/>
      <c r="T11" s="129"/>
      <c r="U11" s="129"/>
      <c r="V11" s="129"/>
      <c r="W11" s="129"/>
      <c r="X11" s="129"/>
      <c r="Y11" s="129" t="s">
        <v>198</v>
      </c>
      <c r="Z11" s="311"/>
      <c r="AA11" s="307"/>
      <c r="AB11" s="129"/>
      <c r="AC11" s="307"/>
      <c r="AD11" s="129"/>
      <c r="AE11" s="129"/>
      <c r="AF11" s="129"/>
      <c r="AG11" s="129"/>
      <c r="AH11" s="129"/>
      <c r="AI11" s="129"/>
      <c r="AJ11" s="129"/>
      <c r="AK11" s="129"/>
      <c r="AL11" s="129"/>
    </row>
    <row r="12" spans="2:38" ht="15.75">
      <c r="B12" s="315" t="s">
        <v>1041</v>
      </c>
      <c r="C12" s="129"/>
      <c r="D12" s="129"/>
      <c r="E12" s="129"/>
      <c r="F12" s="129"/>
      <c r="G12" s="129"/>
      <c r="H12" s="129"/>
      <c r="I12" s="129"/>
      <c r="J12" s="129"/>
      <c r="K12" s="129"/>
      <c r="L12" s="129"/>
      <c r="M12" s="129"/>
      <c r="N12" s="305"/>
      <c r="O12" s="310"/>
      <c r="P12" s="129"/>
      <c r="Q12" s="129"/>
      <c r="R12" s="129"/>
      <c r="S12" s="129"/>
      <c r="T12" s="129"/>
      <c r="U12" s="129"/>
      <c r="V12" s="129"/>
      <c r="W12" s="129"/>
      <c r="X12" s="129"/>
      <c r="Y12" s="129" t="s">
        <v>198</v>
      </c>
      <c r="Z12" s="311" t="s">
        <v>198</v>
      </c>
      <c r="AA12" s="307" t="s">
        <v>198</v>
      </c>
      <c r="AB12" s="129"/>
      <c r="AC12" s="307"/>
      <c r="AD12" s="129"/>
      <c r="AE12" s="129"/>
      <c r="AF12" s="129"/>
      <c r="AG12" s="129"/>
      <c r="AH12" s="129"/>
      <c r="AI12" s="129"/>
      <c r="AJ12" s="129"/>
      <c r="AK12" s="129"/>
      <c r="AL12" s="129"/>
    </row>
    <row r="13" spans="2:38" ht="15.75">
      <c r="B13" s="315" t="s">
        <v>631</v>
      </c>
      <c r="C13" s="129"/>
      <c r="D13" s="129"/>
      <c r="E13" s="129"/>
      <c r="F13" s="129"/>
      <c r="G13" s="129"/>
      <c r="H13" s="129"/>
      <c r="I13" s="129"/>
      <c r="J13" s="129"/>
      <c r="K13" s="129"/>
      <c r="L13" s="129"/>
      <c r="M13" s="129"/>
      <c r="N13" s="305"/>
      <c r="O13" s="310"/>
      <c r="P13" s="129"/>
      <c r="Q13" s="129"/>
      <c r="R13" s="129"/>
      <c r="S13" s="129"/>
      <c r="T13" s="129"/>
      <c r="U13" s="129"/>
      <c r="V13" s="129"/>
      <c r="W13" s="129"/>
      <c r="X13" s="129"/>
      <c r="Y13" s="129"/>
      <c r="Z13" s="311"/>
      <c r="AA13" s="307" t="s">
        <v>198</v>
      </c>
      <c r="AB13" s="129"/>
      <c r="AC13" s="307"/>
      <c r="AD13" s="129"/>
      <c r="AE13" s="129"/>
      <c r="AF13" s="129"/>
      <c r="AG13" s="129"/>
      <c r="AH13" s="129"/>
      <c r="AI13" s="129"/>
      <c r="AJ13" s="129"/>
      <c r="AK13" s="129"/>
      <c r="AL13" s="129"/>
    </row>
    <row r="14" spans="2:38" ht="15.75">
      <c r="B14" s="315" t="s">
        <v>1042</v>
      </c>
      <c r="C14" s="129"/>
      <c r="D14" s="129"/>
      <c r="E14" s="129"/>
      <c r="F14" s="129"/>
      <c r="G14" s="129"/>
      <c r="H14" s="129"/>
      <c r="I14" s="129"/>
      <c r="J14" s="129"/>
      <c r="K14" s="129"/>
      <c r="L14" s="129"/>
      <c r="M14" s="129"/>
      <c r="N14" s="305"/>
      <c r="O14" s="310"/>
      <c r="P14" s="129"/>
      <c r="Q14" s="129"/>
      <c r="R14" s="129"/>
      <c r="S14" s="129"/>
      <c r="T14" s="129"/>
      <c r="U14" s="129"/>
      <c r="V14" s="129"/>
      <c r="W14" s="129"/>
      <c r="X14" s="129"/>
      <c r="Y14" s="129"/>
      <c r="Z14" s="311"/>
      <c r="AA14" s="307" t="s">
        <v>198</v>
      </c>
      <c r="AB14" s="129" t="s">
        <v>198</v>
      </c>
      <c r="AC14" s="307" t="s">
        <v>198</v>
      </c>
      <c r="AD14" s="129"/>
      <c r="AE14" s="129"/>
      <c r="AF14" s="129"/>
      <c r="AG14" s="129"/>
      <c r="AH14" s="129"/>
      <c r="AI14" s="129"/>
      <c r="AJ14" s="129"/>
      <c r="AK14" s="129"/>
      <c r="AL14" s="129"/>
    </row>
    <row r="15" spans="2:38" ht="15.75">
      <c r="B15" s="315" t="s">
        <v>633</v>
      </c>
      <c r="C15" s="129"/>
      <c r="D15" s="129"/>
      <c r="E15" s="129"/>
      <c r="F15" s="129"/>
      <c r="G15" s="129"/>
      <c r="H15" s="129"/>
      <c r="I15" s="129"/>
      <c r="J15" s="129"/>
      <c r="K15" s="129"/>
      <c r="L15" s="129"/>
      <c r="M15" s="129"/>
      <c r="N15" s="305"/>
      <c r="O15" s="310"/>
      <c r="P15" s="129"/>
      <c r="Q15" s="129"/>
      <c r="R15" s="129"/>
      <c r="S15" s="129"/>
      <c r="T15" s="129"/>
      <c r="U15" s="129"/>
      <c r="V15" s="129"/>
      <c r="W15" s="129"/>
      <c r="X15" s="129"/>
      <c r="Y15" s="129"/>
      <c r="Z15" s="311"/>
      <c r="AA15" s="307"/>
      <c r="AB15" s="129"/>
      <c r="AC15" s="129" t="s">
        <v>198</v>
      </c>
      <c r="AD15" s="129"/>
      <c r="AE15" s="129"/>
      <c r="AF15" s="129"/>
      <c r="AG15" s="129"/>
      <c r="AH15" s="129"/>
      <c r="AI15" s="129"/>
      <c r="AJ15" s="129"/>
      <c r="AK15" s="129"/>
      <c r="AL15" s="129"/>
    </row>
    <row r="16" spans="2:38" ht="25.5">
      <c r="B16" s="315" t="s">
        <v>1044</v>
      </c>
      <c r="C16" s="129"/>
      <c r="D16" s="129"/>
      <c r="E16" s="129"/>
      <c r="F16" s="129"/>
      <c r="G16" s="129"/>
      <c r="H16" s="129"/>
      <c r="I16" s="129"/>
      <c r="J16" s="129"/>
      <c r="K16" s="129"/>
      <c r="L16" s="129"/>
      <c r="M16" s="129"/>
      <c r="N16" s="305"/>
      <c r="O16" s="310"/>
      <c r="P16" s="129"/>
      <c r="Q16" s="129"/>
      <c r="R16" s="129"/>
      <c r="S16" s="129"/>
      <c r="T16" s="129"/>
      <c r="U16" s="129"/>
      <c r="V16" s="129"/>
      <c r="W16" s="129"/>
      <c r="X16" s="129"/>
      <c r="Z16" s="311"/>
      <c r="AA16" s="321" t="s">
        <v>198</v>
      </c>
      <c r="AB16" s="321" t="s">
        <v>198</v>
      </c>
      <c r="AC16" s="321" t="s">
        <v>198</v>
      </c>
      <c r="AD16" s="321" t="s">
        <v>198</v>
      </c>
      <c r="AE16" s="321" t="s">
        <v>198</v>
      </c>
      <c r="AF16" s="129"/>
      <c r="AG16" s="129"/>
      <c r="AH16" s="129"/>
      <c r="AI16" s="129"/>
      <c r="AJ16" s="129"/>
      <c r="AK16" s="129"/>
      <c r="AL16" s="129"/>
    </row>
    <row r="17" spans="2:38" ht="15.75">
      <c r="B17" s="315" t="s">
        <v>1039</v>
      </c>
      <c r="C17" s="129"/>
      <c r="D17" s="129"/>
      <c r="E17" s="129"/>
      <c r="F17" s="129"/>
      <c r="G17" s="129"/>
      <c r="H17" s="129"/>
      <c r="I17" s="129"/>
      <c r="J17" s="129"/>
      <c r="K17" s="129"/>
      <c r="L17" s="129"/>
      <c r="M17" s="129"/>
      <c r="N17" s="305"/>
      <c r="O17" s="310"/>
      <c r="P17" s="129"/>
      <c r="Q17" s="129"/>
      <c r="R17" s="129"/>
      <c r="S17" s="129"/>
      <c r="T17" s="129"/>
      <c r="U17" s="129"/>
      <c r="V17" s="129"/>
      <c r="W17" s="129"/>
      <c r="X17" s="129"/>
      <c r="Y17" s="129"/>
      <c r="Z17" s="311"/>
      <c r="AA17" s="307"/>
      <c r="AB17" s="129"/>
      <c r="AC17" s="129" t="s">
        <v>198</v>
      </c>
      <c r="AD17" s="129"/>
      <c r="AE17" s="129"/>
      <c r="AF17" s="129"/>
      <c r="AG17" s="129"/>
      <c r="AH17" s="129"/>
      <c r="AI17" s="129"/>
      <c r="AJ17" s="129"/>
      <c r="AK17" s="129"/>
      <c r="AL17" s="129"/>
    </row>
    <row r="18" spans="2:38" ht="15.75">
      <c r="B18" s="315" t="s">
        <v>1038</v>
      </c>
      <c r="C18" s="129"/>
      <c r="D18" s="129"/>
      <c r="E18" s="129"/>
      <c r="F18" s="129"/>
      <c r="G18" s="129"/>
      <c r="H18" s="129"/>
      <c r="I18" s="129"/>
      <c r="J18" s="129"/>
      <c r="K18" s="129"/>
      <c r="L18" s="129"/>
      <c r="M18" s="129"/>
      <c r="N18" s="305"/>
      <c r="O18" s="310"/>
      <c r="P18" s="129"/>
      <c r="Q18" s="129"/>
      <c r="R18" s="129"/>
      <c r="S18" s="129"/>
      <c r="T18" s="129"/>
      <c r="U18" s="129"/>
      <c r="V18" s="129"/>
      <c r="W18" s="129"/>
      <c r="X18" s="129"/>
      <c r="Y18" s="129"/>
      <c r="Z18" s="311"/>
      <c r="AA18" s="307"/>
      <c r="AB18" s="129"/>
      <c r="AC18" s="129" t="s">
        <v>198</v>
      </c>
      <c r="AD18" s="129" t="s">
        <v>198</v>
      </c>
      <c r="AE18" s="129"/>
      <c r="AF18" s="129"/>
      <c r="AG18" s="129"/>
      <c r="AH18" s="129"/>
      <c r="AI18" s="129"/>
      <c r="AJ18" s="129"/>
      <c r="AK18" s="129"/>
      <c r="AL18" s="129"/>
    </row>
    <row r="19" spans="2:38" ht="16.5" thickBot="1">
      <c r="B19" s="315" t="s">
        <v>1028</v>
      </c>
      <c r="C19" s="129"/>
      <c r="D19" s="129"/>
      <c r="E19" s="129"/>
      <c r="F19" s="129"/>
      <c r="G19" s="129"/>
      <c r="H19" s="129"/>
      <c r="I19" s="129"/>
      <c r="J19" s="129"/>
      <c r="K19" s="129"/>
      <c r="L19" s="129"/>
      <c r="M19" s="129"/>
      <c r="N19" s="305"/>
      <c r="O19" s="312"/>
      <c r="P19" s="313"/>
      <c r="Q19" s="313"/>
      <c r="R19" s="313"/>
      <c r="S19" s="313"/>
      <c r="T19" s="313"/>
      <c r="U19" s="313"/>
      <c r="V19" s="313"/>
      <c r="W19" s="313"/>
      <c r="X19" s="313"/>
      <c r="Y19" s="313"/>
      <c r="Z19" s="314"/>
      <c r="AA19" s="307"/>
      <c r="AB19" s="129"/>
      <c r="AC19" s="129"/>
      <c r="AD19" s="129"/>
      <c r="AE19" s="129" t="s">
        <v>198</v>
      </c>
      <c r="AF19" s="129" t="s">
        <v>198</v>
      </c>
      <c r="AG19" s="129" t="s">
        <v>198</v>
      </c>
      <c r="AH19" s="129"/>
      <c r="AI19" s="129"/>
      <c r="AJ19" s="129"/>
      <c r="AK19" s="129"/>
      <c r="AL19" s="129"/>
    </row>
    <row r="20" ht="15.75">
      <c r="AF20" s="129" t="s">
        <v>198</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35.xml><?xml version="1.0" encoding="utf-8"?>
<worksheet xmlns="http://schemas.openxmlformats.org/spreadsheetml/2006/main" xmlns:r="http://schemas.openxmlformats.org/officeDocument/2006/relationships">
  <dimension ref="B1:AL20"/>
  <sheetViews>
    <sheetView zoomScale="75" zoomScaleNormal="75" zoomScalePageLayoutView="0" workbookViewId="0" topLeftCell="A1">
      <selection activeCell="B22" sqref="B22"/>
    </sheetView>
  </sheetViews>
  <sheetFormatPr defaultColWidth="9.140625" defaultRowHeight="12.75"/>
  <cols>
    <col min="1" max="1" width="2.57421875" style="128" customWidth="1"/>
    <col min="2" max="2" width="53.8515625" style="128" customWidth="1"/>
    <col min="3" max="10" width="4.7109375" style="128" hidden="1" customWidth="1"/>
    <col min="11" max="14" width="3.8515625" style="128" hidden="1" customWidth="1"/>
    <col min="15" max="26" width="4.8515625" style="128" customWidth="1"/>
    <col min="27" max="38" width="4.7109375" style="128" customWidth="1"/>
    <col min="39" max="39" width="6.57421875" style="128" customWidth="1"/>
    <col min="40" max="40" width="7.140625" style="128" customWidth="1"/>
    <col min="41" max="16384" width="9.140625" style="128" customWidth="1"/>
  </cols>
  <sheetData>
    <row r="1" ht="18.75" thickBot="1">
      <c r="B1" s="144" t="s">
        <v>122</v>
      </c>
    </row>
    <row r="2" spans="2:38" ht="15">
      <c r="B2" s="143"/>
      <c r="C2" s="760">
        <v>2009</v>
      </c>
      <c r="D2" s="761"/>
      <c r="E2" s="761"/>
      <c r="F2" s="761"/>
      <c r="G2" s="761"/>
      <c r="H2" s="761"/>
      <c r="I2" s="761"/>
      <c r="J2" s="761"/>
      <c r="K2" s="761"/>
      <c r="L2" s="761"/>
      <c r="M2" s="762"/>
      <c r="N2" s="770"/>
      <c r="O2" s="771">
        <v>2010</v>
      </c>
      <c r="P2" s="772"/>
      <c r="Q2" s="772"/>
      <c r="R2" s="772"/>
      <c r="S2" s="772"/>
      <c r="T2" s="772"/>
      <c r="U2" s="772"/>
      <c r="V2" s="772"/>
      <c r="W2" s="772"/>
      <c r="X2" s="772"/>
      <c r="Y2" s="773"/>
      <c r="Z2" s="774"/>
      <c r="AA2" s="775">
        <v>2011</v>
      </c>
      <c r="AB2" s="767"/>
      <c r="AC2" s="767"/>
      <c r="AD2" s="767"/>
      <c r="AE2" s="767"/>
      <c r="AF2" s="767"/>
      <c r="AG2" s="767"/>
      <c r="AH2" s="767"/>
      <c r="AI2" s="767"/>
      <c r="AJ2" s="767"/>
      <c r="AK2" s="768"/>
      <c r="AL2" s="768"/>
    </row>
    <row r="3" spans="2:38" ht="12.75">
      <c r="B3" s="142"/>
      <c r="C3" s="139">
        <v>1</v>
      </c>
      <c r="D3" s="138">
        <v>2</v>
      </c>
      <c r="E3" s="139">
        <v>3</v>
      </c>
      <c r="F3" s="138">
        <v>4</v>
      </c>
      <c r="G3" s="139">
        <v>5</v>
      </c>
      <c r="H3" s="138">
        <v>6</v>
      </c>
      <c r="I3" s="139">
        <v>7</v>
      </c>
      <c r="J3" s="138">
        <v>8</v>
      </c>
      <c r="K3" s="139">
        <v>9</v>
      </c>
      <c r="L3" s="138">
        <v>10</v>
      </c>
      <c r="M3" s="139">
        <v>11</v>
      </c>
      <c r="N3" s="304">
        <v>12</v>
      </c>
      <c r="O3" s="308">
        <v>1</v>
      </c>
      <c r="P3" s="138">
        <v>2</v>
      </c>
      <c r="Q3" s="139">
        <v>3</v>
      </c>
      <c r="R3" s="138">
        <v>4</v>
      </c>
      <c r="S3" s="139">
        <v>5</v>
      </c>
      <c r="T3" s="138">
        <v>6</v>
      </c>
      <c r="U3" s="139">
        <v>7</v>
      </c>
      <c r="V3" s="138">
        <v>8</v>
      </c>
      <c r="W3" s="139">
        <v>9</v>
      </c>
      <c r="X3" s="138">
        <v>10</v>
      </c>
      <c r="Y3" s="139">
        <v>11</v>
      </c>
      <c r="Z3" s="309">
        <v>12</v>
      </c>
      <c r="AA3" s="306">
        <v>1</v>
      </c>
      <c r="AB3" s="138">
        <v>2</v>
      </c>
      <c r="AC3" s="139">
        <v>3</v>
      </c>
      <c r="AD3" s="138">
        <v>4</v>
      </c>
      <c r="AE3" s="139">
        <v>5</v>
      </c>
      <c r="AF3" s="138">
        <v>6</v>
      </c>
      <c r="AG3" s="139">
        <v>7</v>
      </c>
      <c r="AH3" s="138">
        <v>8</v>
      </c>
      <c r="AI3" s="139">
        <v>9</v>
      </c>
      <c r="AJ3" s="138">
        <v>10</v>
      </c>
      <c r="AK3" s="139">
        <v>11</v>
      </c>
      <c r="AL3" s="138">
        <v>12</v>
      </c>
    </row>
    <row r="4" spans="2:38" ht="15.75">
      <c r="B4" s="333" t="s">
        <v>735</v>
      </c>
      <c r="C4" s="129"/>
      <c r="D4" s="129"/>
      <c r="E4" s="129"/>
      <c r="G4" s="129" t="s">
        <v>198</v>
      </c>
      <c r="H4" s="129" t="s">
        <v>198</v>
      </c>
      <c r="I4" s="129" t="s">
        <v>198</v>
      </c>
      <c r="J4" s="129" t="s">
        <v>198</v>
      </c>
      <c r="K4" s="129" t="s">
        <v>198</v>
      </c>
      <c r="L4" s="129" t="s">
        <v>198</v>
      </c>
      <c r="M4" s="129" t="s">
        <v>198</v>
      </c>
      <c r="N4" s="305" t="s">
        <v>198</v>
      </c>
      <c r="O4" s="310" t="s">
        <v>198</v>
      </c>
      <c r="P4" s="129" t="s">
        <v>198</v>
      </c>
      <c r="Q4" s="129" t="s">
        <v>198</v>
      </c>
      <c r="R4" s="129"/>
      <c r="S4" s="129"/>
      <c r="T4" s="129"/>
      <c r="U4" s="129"/>
      <c r="V4" s="129"/>
      <c r="W4" s="129"/>
      <c r="X4" s="129"/>
      <c r="Y4" s="129"/>
      <c r="Z4" s="311"/>
      <c r="AA4" s="307"/>
      <c r="AB4" s="129"/>
      <c r="AC4" s="129"/>
      <c r="AD4" s="129"/>
      <c r="AE4" s="129"/>
      <c r="AF4" s="129"/>
      <c r="AG4" s="129"/>
      <c r="AH4" s="129"/>
      <c r="AI4" s="129"/>
      <c r="AJ4" s="129"/>
      <c r="AK4" s="129"/>
      <c r="AL4" s="129"/>
    </row>
    <row r="5" spans="2:38" ht="15.75">
      <c r="B5" s="333" t="s">
        <v>1027</v>
      </c>
      <c r="C5" s="129"/>
      <c r="D5" s="129"/>
      <c r="E5" s="129" t="s">
        <v>198</v>
      </c>
      <c r="F5" s="129" t="s">
        <v>198</v>
      </c>
      <c r="G5" s="129" t="s">
        <v>198</v>
      </c>
      <c r="H5" s="129"/>
      <c r="I5" s="129"/>
      <c r="J5" s="129"/>
      <c r="K5" s="129"/>
      <c r="L5" s="129"/>
      <c r="N5" s="305"/>
      <c r="O5" s="310"/>
      <c r="P5" s="129"/>
      <c r="Q5" s="129" t="s">
        <v>198</v>
      </c>
      <c r="R5" s="129"/>
      <c r="S5" s="129"/>
      <c r="T5" s="129"/>
      <c r="U5" s="129"/>
      <c r="V5" s="129"/>
      <c r="W5" s="129"/>
      <c r="X5" s="129"/>
      <c r="Y5" s="129"/>
      <c r="Z5" s="311"/>
      <c r="AA5" s="307"/>
      <c r="AB5" s="129"/>
      <c r="AC5" s="129"/>
      <c r="AD5" s="129"/>
      <c r="AE5" s="129"/>
      <c r="AF5" s="129"/>
      <c r="AG5" s="129"/>
      <c r="AH5" s="129"/>
      <c r="AI5" s="129"/>
      <c r="AJ5" s="129"/>
      <c r="AK5" s="129"/>
      <c r="AL5" s="129"/>
    </row>
    <row r="6" spans="2:38" ht="15.75">
      <c r="B6" s="333" t="s">
        <v>625</v>
      </c>
      <c r="C6" s="129"/>
      <c r="D6" s="129"/>
      <c r="E6" s="129"/>
      <c r="F6" s="129"/>
      <c r="G6" s="129"/>
      <c r="H6" s="129"/>
      <c r="I6" s="129"/>
      <c r="J6" s="129" t="s">
        <v>198</v>
      </c>
      <c r="K6" s="129"/>
      <c r="L6" s="129"/>
      <c r="M6" s="129"/>
      <c r="N6" s="305"/>
      <c r="O6" s="310"/>
      <c r="P6" s="129"/>
      <c r="Q6" s="129" t="s">
        <v>198</v>
      </c>
      <c r="R6" s="129" t="s">
        <v>198</v>
      </c>
      <c r="S6" s="129" t="s">
        <v>198</v>
      </c>
      <c r="T6" s="129"/>
      <c r="U6" s="129"/>
      <c r="V6" s="129"/>
      <c r="W6" s="129"/>
      <c r="X6" s="129"/>
      <c r="Y6" s="129"/>
      <c r="Z6" s="311"/>
      <c r="AA6" s="307"/>
      <c r="AB6" s="129"/>
      <c r="AC6" s="129"/>
      <c r="AD6" s="129"/>
      <c r="AE6" s="129"/>
      <c r="AF6" s="129"/>
      <c r="AG6" s="129"/>
      <c r="AH6" s="129"/>
      <c r="AI6" s="129"/>
      <c r="AJ6" s="129"/>
      <c r="AK6" s="129"/>
      <c r="AL6" s="129"/>
    </row>
    <row r="7" spans="2:38" ht="15.75">
      <c r="B7" s="333" t="s">
        <v>343</v>
      </c>
      <c r="C7" s="129"/>
      <c r="D7" s="129"/>
      <c r="E7" s="129"/>
      <c r="F7" s="130"/>
      <c r="G7" s="129"/>
      <c r="I7" s="129"/>
      <c r="J7" s="129"/>
      <c r="K7" s="129"/>
      <c r="L7" s="129"/>
      <c r="M7" s="129"/>
      <c r="N7" s="305"/>
      <c r="O7" s="310"/>
      <c r="P7" s="129"/>
      <c r="Q7" s="129"/>
      <c r="R7" s="129"/>
      <c r="S7" s="129" t="s">
        <v>198</v>
      </c>
      <c r="T7" s="129" t="s">
        <v>198</v>
      </c>
      <c r="U7" s="129" t="s">
        <v>198</v>
      </c>
      <c r="V7" s="129"/>
      <c r="W7" s="129"/>
      <c r="X7" s="129"/>
      <c r="Y7" s="129"/>
      <c r="Z7" s="311"/>
      <c r="AA7" s="307"/>
      <c r="AB7" s="129"/>
      <c r="AC7" s="129"/>
      <c r="AD7" s="130"/>
      <c r="AE7" s="129"/>
      <c r="AG7" s="129"/>
      <c r="AH7" s="129"/>
      <c r="AI7" s="129"/>
      <c r="AJ7" s="129"/>
      <c r="AK7" s="129"/>
      <c r="AL7" s="129"/>
    </row>
    <row r="8" spans="2:38" ht="15.75">
      <c r="B8" s="334" t="s">
        <v>1043</v>
      </c>
      <c r="C8" s="129"/>
      <c r="D8" s="129"/>
      <c r="E8" s="129"/>
      <c r="F8" s="129"/>
      <c r="G8" s="129"/>
      <c r="H8" s="129"/>
      <c r="I8" s="129"/>
      <c r="J8" s="129"/>
      <c r="K8" s="129"/>
      <c r="L8" s="129"/>
      <c r="M8" s="129"/>
      <c r="N8" s="305"/>
      <c r="O8" s="310"/>
      <c r="P8" s="129"/>
      <c r="Q8" s="129"/>
      <c r="R8" s="129"/>
      <c r="S8" s="129"/>
      <c r="T8" s="129"/>
      <c r="U8" s="129" t="s">
        <v>198</v>
      </c>
      <c r="V8" s="129"/>
      <c r="W8" s="129"/>
      <c r="X8" s="129"/>
      <c r="Y8" s="129"/>
      <c r="Z8" s="311"/>
      <c r="AA8" s="307"/>
      <c r="AB8" s="129"/>
      <c r="AC8" s="307"/>
      <c r="AD8" s="129"/>
      <c r="AE8" s="129"/>
      <c r="AF8" s="129"/>
      <c r="AG8" s="129"/>
      <c r="AH8" s="129"/>
      <c r="AI8" s="129"/>
      <c r="AJ8" s="129"/>
      <c r="AK8" s="129"/>
      <c r="AL8" s="129"/>
    </row>
    <row r="9" spans="2:38" ht="15.75">
      <c r="B9" s="332" t="s">
        <v>627</v>
      </c>
      <c r="C9" s="129"/>
      <c r="D9" s="129"/>
      <c r="E9" s="129"/>
      <c r="F9" s="129"/>
      <c r="G9" s="129"/>
      <c r="H9" s="129"/>
      <c r="I9" s="129"/>
      <c r="J9" s="129"/>
      <c r="K9" s="129"/>
      <c r="L9" s="129"/>
      <c r="M9" s="129"/>
      <c r="N9" s="305"/>
      <c r="O9" s="310"/>
      <c r="P9" s="129"/>
      <c r="Q9" s="129"/>
      <c r="R9" s="129"/>
      <c r="S9" s="129"/>
      <c r="T9" s="129"/>
      <c r="U9" s="129"/>
      <c r="V9" s="129" t="s">
        <v>198</v>
      </c>
      <c r="W9" s="129" t="s">
        <v>198</v>
      </c>
      <c r="X9" s="129"/>
      <c r="Y9" s="129"/>
      <c r="Z9" s="311"/>
      <c r="AA9" s="307"/>
      <c r="AB9" s="129"/>
      <c r="AC9" s="307"/>
      <c r="AD9" s="129"/>
      <c r="AE9" s="129"/>
      <c r="AF9" s="129"/>
      <c r="AG9" s="129"/>
      <c r="AH9" s="129"/>
      <c r="AI9" s="129"/>
      <c r="AJ9" s="129"/>
      <c r="AK9" s="129"/>
      <c r="AL9" s="129"/>
    </row>
    <row r="10" spans="2:38" ht="15.75">
      <c r="B10" s="332" t="s">
        <v>1040</v>
      </c>
      <c r="C10" s="129"/>
      <c r="D10" s="129"/>
      <c r="E10" s="129"/>
      <c r="F10" s="129"/>
      <c r="G10" s="129"/>
      <c r="H10" s="129"/>
      <c r="I10" s="129"/>
      <c r="J10" s="129"/>
      <c r="K10" s="129"/>
      <c r="L10" s="129"/>
      <c r="M10" s="129"/>
      <c r="N10" s="305"/>
      <c r="O10" s="310"/>
      <c r="P10" s="129"/>
      <c r="Q10" s="129"/>
      <c r="R10" s="129"/>
      <c r="S10" s="129"/>
      <c r="T10" s="129"/>
      <c r="U10" s="129"/>
      <c r="V10" s="129"/>
      <c r="W10" s="129" t="s">
        <v>198</v>
      </c>
      <c r="X10" s="129" t="s">
        <v>198</v>
      </c>
      <c r="Y10" s="129" t="s">
        <v>198</v>
      </c>
      <c r="Z10" s="311"/>
      <c r="AA10" s="307"/>
      <c r="AB10" s="129"/>
      <c r="AC10" s="307"/>
      <c r="AD10" s="129"/>
      <c r="AE10" s="129"/>
      <c r="AF10" s="129"/>
      <c r="AG10" s="129"/>
      <c r="AH10" s="129"/>
      <c r="AI10" s="129"/>
      <c r="AJ10" s="129"/>
      <c r="AK10" s="129"/>
      <c r="AL10" s="129"/>
    </row>
    <row r="11" spans="2:38" ht="15.75">
      <c r="B11" s="332" t="s">
        <v>629</v>
      </c>
      <c r="C11" s="129"/>
      <c r="D11" s="129"/>
      <c r="E11" s="129"/>
      <c r="F11" s="129"/>
      <c r="G11" s="129"/>
      <c r="H11" s="129"/>
      <c r="I11" s="129"/>
      <c r="J11" s="129"/>
      <c r="K11" s="129"/>
      <c r="L11" s="129"/>
      <c r="M11" s="129"/>
      <c r="N11" s="305"/>
      <c r="O11" s="310"/>
      <c r="P11" s="129"/>
      <c r="Q11" s="129"/>
      <c r="R11" s="129"/>
      <c r="S11" s="129"/>
      <c r="T11" s="129"/>
      <c r="U11" s="129"/>
      <c r="V11" s="129"/>
      <c r="W11" s="129"/>
      <c r="X11" s="129"/>
      <c r="Y11" s="129" t="s">
        <v>198</v>
      </c>
      <c r="Z11" s="311"/>
      <c r="AA11" s="307"/>
      <c r="AB11" s="129"/>
      <c r="AC11" s="307"/>
      <c r="AD11" s="129"/>
      <c r="AE11" s="129"/>
      <c r="AF11" s="129"/>
      <c r="AG11" s="129"/>
      <c r="AH11" s="129"/>
      <c r="AI11" s="129"/>
      <c r="AJ11" s="129"/>
      <c r="AK11" s="129"/>
      <c r="AL11" s="129"/>
    </row>
    <row r="12" spans="2:38" ht="15.75">
      <c r="B12" s="332" t="s">
        <v>1066</v>
      </c>
      <c r="C12" s="129"/>
      <c r="D12" s="129"/>
      <c r="E12" s="129"/>
      <c r="F12" s="129"/>
      <c r="G12" s="129"/>
      <c r="H12" s="129"/>
      <c r="I12" s="129"/>
      <c r="J12" s="129"/>
      <c r="K12" s="129"/>
      <c r="L12" s="129"/>
      <c r="M12" s="129"/>
      <c r="N12" s="305"/>
      <c r="O12" s="310"/>
      <c r="P12" s="129"/>
      <c r="Q12" s="129"/>
      <c r="R12" s="129"/>
      <c r="S12" s="129"/>
      <c r="T12" s="129"/>
      <c r="U12" s="129"/>
      <c r="V12" s="129"/>
      <c r="W12" s="129"/>
      <c r="X12" s="129"/>
      <c r="Y12" s="129" t="s">
        <v>198</v>
      </c>
      <c r="Z12" s="311" t="s">
        <v>198</v>
      </c>
      <c r="AA12" s="307" t="s">
        <v>198</v>
      </c>
      <c r="AB12" s="129"/>
      <c r="AC12" s="307"/>
      <c r="AD12" s="129"/>
      <c r="AE12" s="129"/>
      <c r="AF12" s="129"/>
      <c r="AG12" s="129"/>
      <c r="AH12" s="129"/>
      <c r="AI12" s="129"/>
      <c r="AJ12" s="129"/>
      <c r="AK12" s="129"/>
      <c r="AL12" s="129"/>
    </row>
    <row r="13" spans="2:38" ht="15.75">
      <c r="B13" s="332" t="s">
        <v>631</v>
      </c>
      <c r="C13" s="129"/>
      <c r="D13" s="129"/>
      <c r="E13" s="129"/>
      <c r="F13" s="129"/>
      <c r="G13" s="129"/>
      <c r="H13" s="129"/>
      <c r="I13" s="129"/>
      <c r="J13" s="129"/>
      <c r="K13" s="129"/>
      <c r="L13" s="129"/>
      <c r="M13" s="129"/>
      <c r="N13" s="305"/>
      <c r="O13" s="310"/>
      <c r="P13" s="129"/>
      <c r="Q13" s="129"/>
      <c r="R13" s="129"/>
      <c r="S13" s="129"/>
      <c r="T13" s="129"/>
      <c r="U13" s="129"/>
      <c r="V13" s="129"/>
      <c r="W13" s="129"/>
      <c r="X13" s="129"/>
      <c r="Y13" s="129"/>
      <c r="Z13" s="311"/>
      <c r="AA13" s="307" t="s">
        <v>198</v>
      </c>
      <c r="AB13" s="129"/>
      <c r="AC13" s="307"/>
      <c r="AD13" s="129"/>
      <c r="AE13" s="129"/>
      <c r="AF13" s="129"/>
      <c r="AG13" s="129"/>
      <c r="AH13" s="129"/>
      <c r="AI13" s="129"/>
      <c r="AJ13" s="129"/>
      <c r="AK13" s="129"/>
      <c r="AL13" s="129"/>
    </row>
    <row r="14" spans="2:38" ht="15.75">
      <c r="B14" s="332" t="s">
        <v>1066</v>
      </c>
      <c r="C14" s="129"/>
      <c r="D14" s="129"/>
      <c r="E14" s="129"/>
      <c r="F14" s="129"/>
      <c r="G14" s="129"/>
      <c r="H14" s="129"/>
      <c r="I14" s="129"/>
      <c r="J14" s="129"/>
      <c r="K14" s="129"/>
      <c r="L14" s="129"/>
      <c r="M14" s="129"/>
      <c r="N14" s="305"/>
      <c r="O14" s="310"/>
      <c r="P14" s="129"/>
      <c r="Q14" s="129"/>
      <c r="R14" s="129"/>
      <c r="S14" s="129"/>
      <c r="T14" s="129"/>
      <c r="U14" s="129"/>
      <c r="V14" s="129"/>
      <c r="W14" s="129"/>
      <c r="X14" s="129"/>
      <c r="Y14" s="129"/>
      <c r="Z14" s="311"/>
      <c r="AA14" s="307" t="s">
        <v>198</v>
      </c>
      <c r="AB14" s="129" t="s">
        <v>198</v>
      </c>
      <c r="AC14" s="307" t="s">
        <v>198</v>
      </c>
      <c r="AD14" s="129"/>
      <c r="AE14" s="129"/>
      <c r="AF14" s="129"/>
      <c r="AG14" s="129"/>
      <c r="AH14" s="129"/>
      <c r="AI14" s="129"/>
      <c r="AJ14" s="129"/>
      <c r="AK14" s="129"/>
      <c r="AL14" s="129"/>
    </row>
    <row r="15" spans="2:38" ht="15.75">
      <c r="B15" s="332" t="s">
        <v>633</v>
      </c>
      <c r="C15" s="129"/>
      <c r="D15" s="129"/>
      <c r="E15" s="129"/>
      <c r="F15" s="129"/>
      <c r="G15" s="129"/>
      <c r="H15" s="129"/>
      <c r="I15" s="129"/>
      <c r="J15" s="129"/>
      <c r="K15" s="129"/>
      <c r="L15" s="129"/>
      <c r="M15" s="129"/>
      <c r="N15" s="305"/>
      <c r="O15" s="310"/>
      <c r="P15" s="129"/>
      <c r="Q15" s="129"/>
      <c r="R15" s="129"/>
      <c r="S15" s="129"/>
      <c r="T15" s="129"/>
      <c r="U15" s="129"/>
      <c r="V15" s="129"/>
      <c r="W15" s="129"/>
      <c r="X15" s="129"/>
      <c r="Y15" s="129"/>
      <c r="Z15" s="311"/>
      <c r="AA15" s="307"/>
      <c r="AB15" s="129"/>
      <c r="AC15" s="129" t="s">
        <v>198</v>
      </c>
      <c r="AD15" s="129"/>
      <c r="AE15" s="129"/>
      <c r="AF15" s="129"/>
      <c r="AG15" s="129"/>
      <c r="AH15" s="129"/>
      <c r="AI15" s="129"/>
      <c r="AJ15" s="129"/>
      <c r="AK15" s="129"/>
      <c r="AL15" s="129"/>
    </row>
    <row r="16" spans="2:38" ht="25.5">
      <c r="B16" s="332" t="s">
        <v>1044</v>
      </c>
      <c r="C16" s="129"/>
      <c r="D16" s="129"/>
      <c r="E16" s="129"/>
      <c r="F16" s="129"/>
      <c r="G16" s="129"/>
      <c r="H16" s="129"/>
      <c r="I16" s="129"/>
      <c r="J16" s="129"/>
      <c r="K16" s="129"/>
      <c r="L16" s="129"/>
      <c r="M16" s="129"/>
      <c r="N16" s="305"/>
      <c r="O16" s="310"/>
      <c r="P16" s="129"/>
      <c r="Q16" s="129"/>
      <c r="R16" s="129"/>
      <c r="S16" s="129"/>
      <c r="T16" s="129"/>
      <c r="U16" s="129"/>
      <c r="V16" s="129"/>
      <c r="W16" s="129"/>
      <c r="X16" s="129"/>
      <c r="Z16" s="311"/>
      <c r="AA16" s="321" t="s">
        <v>198</v>
      </c>
      <c r="AB16" s="321" t="s">
        <v>198</v>
      </c>
      <c r="AC16" s="321" t="s">
        <v>198</v>
      </c>
      <c r="AD16" s="321" t="s">
        <v>198</v>
      </c>
      <c r="AE16" s="321" t="s">
        <v>198</v>
      </c>
      <c r="AF16" s="129"/>
      <c r="AG16" s="129"/>
      <c r="AH16" s="129"/>
      <c r="AI16" s="129"/>
      <c r="AJ16" s="129"/>
      <c r="AK16" s="129"/>
      <c r="AL16" s="129"/>
    </row>
    <row r="17" spans="2:38" ht="15.75">
      <c r="B17" s="332" t="s">
        <v>1039</v>
      </c>
      <c r="C17" s="129"/>
      <c r="D17" s="129"/>
      <c r="E17" s="129"/>
      <c r="F17" s="129"/>
      <c r="G17" s="129"/>
      <c r="H17" s="129"/>
      <c r="I17" s="129"/>
      <c r="J17" s="129"/>
      <c r="K17" s="129"/>
      <c r="L17" s="129"/>
      <c r="M17" s="129"/>
      <c r="N17" s="305"/>
      <c r="O17" s="310"/>
      <c r="P17" s="129"/>
      <c r="Q17" s="129"/>
      <c r="R17" s="129"/>
      <c r="S17" s="129"/>
      <c r="T17" s="129"/>
      <c r="U17" s="129"/>
      <c r="V17" s="129"/>
      <c r="W17" s="129"/>
      <c r="X17" s="129"/>
      <c r="Y17" s="129"/>
      <c r="Z17" s="311"/>
      <c r="AA17" s="307"/>
      <c r="AB17" s="129"/>
      <c r="AC17" s="129" t="s">
        <v>198</v>
      </c>
      <c r="AD17" s="129"/>
      <c r="AE17" s="129"/>
      <c r="AF17" s="129"/>
      <c r="AG17" s="129"/>
      <c r="AH17" s="129"/>
      <c r="AI17" s="129"/>
      <c r="AJ17" s="129"/>
      <c r="AK17" s="129"/>
      <c r="AL17" s="129"/>
    </row>
    <row r="18" spans="2:38" ht="15.75">
      <c r="B18" s="332" t="s">
        <v>1038</v>
      </c>
      <c r="C18" s="129"/>
      <c r="D18" s="129"/>
      <c r="E18" s="129"/>
      <c r="F18" s="129"/>
      <c r="G18" s="129"/>
      <c r="H18" s="129"/>
      <c r="I18" s="129"/>
      <c r="J18" s="129"/>
      <c r="K18" s="129"/>
      <c r="L18" s="129"/>
      <c r="M18" s="129"/>
      <c r="N18" s="305"/>
      <c r="O18" s="310"/>
      <c r="P18" s="129"/>
      <c r="Q18" s="129"/>
      <c r="R18" s="129"/>
      <c r="S18" s="129"/>
      <c r="T18" s="129"/>
      <c r="U18" s="129"/>
      <c r="V18" s="129"/>
      <c r="W18" s="129"/>
      <c r="X18" s="129"/>
      <c r="Y18" s="129"/>
      <c r="Z18" s="311"/>
      <c r="AA18" s="307"/>
      <c r="AB18" s="129"/>
      <c r="AC18" s="129" t="s">
        <v>198</v>
      </c>
      <c r="AD18" s="129" t="s">
        <v>198</v>
      </c>
      <c r="AE18" s="129"/>
      <c r="AF18" s="129"/>
      <c r="AG18" s="129"/>
      <c r="AH18" s="129"/>
      <c r="AI18" s="129"/>
      <c r="AJ18" s="129"/>
      <c r="AK18" s="129"/>
      <c r="AL18" s="129"/>
    </row>
    <row r="19" spans="2:38" ht="16.5" thickBot="1">
      <c r="B19" s="332" t="s">
        <v>1028</v>
      </c>
      <c r="C19" s="129"/>
      <c r="D19" s="129"/>
      <c r="E19" s="129"/>
      <c r="F19" s="129"/>
      <c r="G19" s="129"/>
      <c r="H19" s="129"/>
      <c r="I19" s="129"/>
      <c r="J19" s="129"/>
      <c r="K19" s="129"/>
      <c r="L19" s="129"/>
      <c r="M19" s="129"/>
      <c r="N19" s="305"/>
      <c r="O19" s="312"/>
      <c r="P19" s="313"/>
      <c r="Q19" s="313"/>
      <c r="R19" s="313"/>
      <c r="S19" s="313"/>
      <c r="T19" s="313"/>
      <c r="U19" s="313"/>
      <c r="V19" s="313"/>
      <c r="W19" s="313"/>
      <c r="X19" s="313"/>
      <c r="Y19" s="313"/>
      <c r="Z19" s="314"/>
      <c r="AA19" s="307"/>
      <c r="AB19" s="129"/>
      <c r="AC19" s="129"/>
      <c r="AD19" s="129"/>
      <c r="AE19" s="129" t="s">
        <v>198</v>
      </c>
      <c r="AF19" s="129" t="s">
        <v>198</v>
      </c>
      <c r="AG19" s="129" t="s">
        <v>198</v>
      </c>
      <c r="AH19" s="129"/>
      <c r="AI19" s="129"/>
      <c r="AJ19" s="129"/>
      <c r="AK19" s="129"/>
      <c r="AL19" s="129"/>
    </row>
    <row r="20" ht="15.75">
      <c r="AF20" s="129" t="s">
        <v>198</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36.xml><?xml version="1.0" encoding="utf-8"?>
<worksheet xmlns="http://schemas.openxmlformats.org/spreadsheetml/2006/main" xmlns:r="http://schemas.openxmlformats.org/officeDocument/2006/relationships">
  <dimension ref="B1:AX23"/>
  <sheetViews>
    <sheetView zoomScale="80" zoomScaleNormal="80" zoomScalePageLayoutView="0" workbookViewId="0" topLeftCell="A1">
      <selection activeCell="B1" sqref="B1:AX24"/>
    </sheetView>
  </sheetViews>
  <sheetFormatPr defaultColWidth="9.140625" defaultRowHeight="12.75"/>
  <cols>
    <col min="1" max="1" width="2.57421875" style="128" customWidth="1"/>
    <col min="2" max="2" width="53.8515625" style="128" customWidth="1"/>
    <col min="3" max="10" width="4.7109375" style="128" hidden="1" customWidth="1"/>
    <col min="11" max="14" width="3.8515625" style="128" hidden="1" customWidth="1"/>
    <col min="15" max="26" width="4.8515625" style="128" hidden="1" customWidth="1"/>
    <col min="27" max="50" width="3.57421875" style="128" customWidth="1"/>
    <col min="51" max="16384" width="9.140625" style="128" customWidth="1"/>
  </cols>
  <sheetData>
    <row r="1" ht="18.75" thickBot="1">
      <c r="B1" s="144" t="s">
        <v>122</v>
      </c>
    </row>
    <row r="2" spans="2:50" ht="15">
      <c r="B2" s="143"/>
      <c r="C2" s="760">
        <v>2009</v>
      </c>
      <c r="D2" s="761"/>
      <c r="E2" s="761"/>
      <c r="F2" s="761"/>
      <c r="G2" s="761"/>
      <c r="H2" s="761"/>
      <c r="I2" s="761"/>
      <c r="J2" s="761"/>
      <c r="K2" s="761"/>
      <c r="L2" s="761"/>
      <c r="M2" s="762"/>
      <c r="N2" s="770"/>
      <c r="O2" s="771">
        <v>2010</v>
      </c>
      <c r="P2" s="772"/>
      <c r="Q2" s="772"/>
      <c r="R2" s="772"/>
      <c r="S2" s="772"/>
      <c r="T2" s="772"/>
      <c r="U2" s="772"/>
      <c r="V2" s="772"/>
      <c r="W2" s="772"/>
      <c r="X2" s="772"/>
      <c r="Y2" s="773"/>
      <c r="Z2" s="774"/>
      <c r="AA2" s="775">
        <v>2011</v>
      </c>
      <c r="AB2" s="767"/>
      <c r="AC2" s="767"/>
      <c r="AD2" s="767"/>
      <c r="AE2" s="767"/>
      <c r="AF2" s="767"/>
      <c r="AG2" s="767"/>
      <c r="AH2" s="767"/>
      <c r="AI2" s="767"/>
      <c r="AJ2" s="767"/>
      <c r="AK2" s="768"/>
      <c r="AL2" s="768"/>
      <c r="AM2" s="775">
        <v>2012</v>
      </c>
      <c r="AN2" s="767"/>
      <c r="AO2" s="767"/>
      <c r="AP2" s="767"/>
      <c r="AQ2" s="767"/>
      <c r="AR2" s="767"/>
      <c r="AS2" s="767"/>
      <c r="AT2" s="767"/>
      <c r="AU2" s="767"/>
      <c r="AV2" s="767"/>
      <c r="AW2" s="768"/>
      <c r="AX2" s="768"/>
    </row>
    <row r="3" spans="2:50" ht="12.75">
      <c r="B3" s="142"/>
      <c r="C3" s="139">
        <v>1</v>
      </c>
      <c r="D3" s="138">
        <v>2</v>
      </c>
      <c r="E3" s="139">
        <v>3</v>
      </c>
      <c r="F3" s="138">
        <v>4</v>
      </c>
      <c r="G3" s="139">
        <v>5</v>
      </c>
      <c r="H3" s="138">
        <v>6</v>
      </c>
      <c r="I3" s="139">
        <v>7</v>
      </c>
      <c r="J3" s="138">
        <v>8</v>
      </c>
      <c r="K3" s="139">
        <v>9</v>
      </c>
      <c r="L3" s="138">
        <v>10</v>
      </c>
      <c r="M3" s="139">
        <v>11</v>
      </c>
      <c r="N3" s="304">
        <v>12</v>
      </c>
      <c r="O3" s="308">
        <v>1</v>
      </c>
      <c r="P3" s="138">
        <v>2</v>
      </c>
      <c r="Q3" s="139">
        <v>3</v>
      </c>
      <c r="R3" s="138">
        <v>4</v>
      </c>
      <c r="S3" s="139">
        <v>5</v>
      </c>
      <c r="T3" s="138">
        <v>6</v>
      </c>
      <c r="U3" s="139">
        <v>7</v>
      </c>
      <c r="V3" s="138">
        <v>8</v>
      </c>
      <c r="W3" s="139">
        <v>9</v>
      </c>
      <c r="X3" s="138">
        <v>10</v>
      </c>
      <c r="Y3" s="139">
        <v>11</v>
      </c>
      <c r="Z3" s="309">
        <v>12</v>
      </c>
      <c r="AA3" s="306">
        <v>1</v>
      </c>
      <c r="AB3" s="138">
        <v>2</v>
      </c>
      <c r="AC3" s="139">
        <v>3</v>
      </c>
      <c r="AD3" s="138">
        <v>4</v>
      </c>
      <c r="AE3" s="139">
        <v>5</v>
      </c>
      <c r="AF3" s="138">
        <v>6</v>
      </c>
      <c r="AG3" s="139">
        <v>7</v>
      </c>
      <c r="AH3" s="138">
        <v>8</v>
      </c>
      <c r="AI3" s="139">
        <v>9</v>
      </c>
      <c r="AJ3" s="138">
        <v>10</v>
      </c>
      <c r="AK3" s="139">
        <v>11</v>
      </c>
      <c r="AL3" s="138">
        <v>12</v>
      </c>
      <c r="AM3" s="306">
        <v>1</v>
      </c>
      <c r="AN3" s="138">
        <v>2</v>
      </c>
      <c r="AO3" s="139">
        <v>3</v>
      </c>
      <c r="AP3" s="138">
        <v>4</v>
      </c>
      <c r="AQ3" s="139">
        <v>5</v>
      </c>
      <c r="AR3" s="138">
        <v>6</v>
      </c>
      <c r="AS3" s="139">
        <v>7</v>
      </c>
      <c r="AT3" s="138">
        <v>8</v>
      </c>
      <c r="AU3" s="139">
        <v>9</v>
      </c>
      <c r="AV3" s="138">
        <v>10</v>
      </c>
      <c r="AW3" s="139">
        <v>11</v>
      </c>
      <c r="AX3" s="138">
        <v>12</v>
      </c>
    </row>
    <row r="4" spans="2:38" ht="15.75" hidden="1">
      <c r="B4" s="333" t="s">
        <v>735</v>
      </c>
      <c r="C4" s="129"/>
      <c r="D4" s="129"/>
      <c r="E4" s="129"/>
      <c r="G4" s="129" t="s">
        <v>198</v>
      </c>
      <c r="H4" s="129" t="s">
        <v>198</v>
      </c>
      <c r="I4" s="129" t="s">
        <v>198</v>
      </c>
      <c r="J4" s="129" t="s">
        <v>198</v>
      </c>
      <c r="K4" s="129" t="s">
        <v>198</v>
      </c>
      <c r="L4" s="129" t="s">
        <v>198</v>
      </c>
      <c r="M4" s="129" t="s">
        <v>198</v>
      </c>
      <c r="N4" s="305" t="s">
        <v>198</v>
      </c>
      <c r="O4" s="310" t="s">
        <v>198</v>
      </c>
      <c r="P4" s="129" t="s">
        <v>198</v>
      </c>
      <c r="Q4" s="129" t="s">
        <v>198</v>
      </c>
      <c r="R4" s="129"/>
      <c r="S4" s="129"/>
      <c r="T4" s="129"/>
      <c r="U4" s="129"/>
      <c r="V4" s="129"/>
      <c r="W4" s="129"/>
      <c r="X4" s="129"/>
      <c r="Y4" s="129"/>
      <c r="Z4" s="311"/>
      <c r="AA4" s="307"/>
      <c r="AB4" s="129"/>
      <c r="AC4" s="129"/>
      <c r="AD4" s="129"/>
      <c r="AE4" s="129"/>
      <c r="AF4" s="129"/>
      <c r="AG4" s="129"/>
      <c r="AH4" s="129"/>
      <c r="AI4" s="129"/>
      <c r="AJ4" s="129"/>
      <c r="AK4" s="129"/>
      <c r="AL4" s="129"/>
    </row>
    <row r="5" spans="2:38" ht="15.75" hidden="1">
      <c r="B5" s="333" t="s">
        <v>1027</v>
      </c>
      <c r="C5" s="129"/>
      <c r="D5" s="129"/>
      <c r="E5" s="129" t="s">
        <v>198</v>
      </c>
      <c r="F5" s="129" t="s">
        <v>198</v>
      </c>
      <c r="G5" s="129" t="s">
        <v>198</v>
      </c>
      <c r="H5" s="129"/>
      <c r="I5" s="129"/>
      <c r="J5" s="129"/>
      <c r="K5" s="129"/>
      <c r="L5" s="129"/>
      <c r="N5" s="305"/>
      <c r="O5" s="310"/>
      <c r="P5" s="129"/>
      <c r="Q5" s="129" t="s">
        <v>198</v>
      </c>
      <c r="R5" s="129"/>
      <c r="S5" s="129"/>
      <c r="T5" s="129"/>
      <c r="U5" s="129"/>
      <c r="V5" s="129"/>
      <c r="W5" s="129"/>
      <c r="X5" s="129"/>
      <c r="Y5" s="129"/>
      <c r="Z5" s="311"/>
      <c r="AA5" s="307"/>
      <c r="AB5" s="129"/>
      <c r="AC5" s="129"/>
      <c r="AD5" s="129"/>
      <c r="AE5" s="129"/>
      <c r="AF5" s="129"/>
      <c r="AG5" s="129"/>
      <c r="AH5" s="129"/>
      <c r="AI5" s="129"/>
      <c r="AJ5" s="129"/>
      <c r="AK5" s="129"/>
      <c r="AL5" s="129"/>
    </row>
    <row r="6" spans="2:38" ht="15.75" hidden="1">
      <c r="B6" s="333" t="s">
        <v>625</v>
      </c>
      <c r="C6" s="129"/>
      <c r="D6" s="129"/>
      <c r="E6" s="129"/>
      <c r="F6" s="129"/>
      <c r="G6" s="129"/>
      <c r="H6" s="129"/>
      <c r="I6" s="129"/>
      <c r="J6" s="129" t="s">
        <v>198</v>
      </c>
      <c r="K6" s="129"/>
      <c r="L6" s="129"/>
      <c r="M6" s="129"/>
      <c r="N6" s="305"/>
      <c r="O6" s="310"/>
      <c r="P6" s="129"/>
      <c r="Q6" s="129" t="s">
        <v>198</v>
      </c>
      <c r="R6" s="129" t="s">
        <v>198</v>
      </c>
      <c r="S6" s="129" t="s">
        <v>198</v>
      </c>
      <c r="T6" s="129"/>
      <c r="U6" s="129"/>
      <c r="V6" s="129"/>
      <c r="W6" s="129"/>
      <c r="X6" s="129"/>
      <c r="Y6" s="129"/>
      <c r="Z6" s="311"/>
      <c r="AA6" s="307"/>
      <c r="AB6" s="129"/>
      <c r="AC6" s="129"/>
      <c r="AD6" s="129"/>
      <c r="AE6" s="129"/>
      <c r="AF6" s="129"/>
      <c r="AG6" s="129"/>
      <c r="AH6" s="129"/>
      <c r="AI6" s="129"/>
      <c r="AJ6" s="129"/>
      <c r="AK6" s="129"/>
      <c r="AL6" s="129"/>
    </row>
    <row r="7" spans="2:38" ht="15.75" hidden="1">
      <c r="B7" s="333" t="s">
        <v>343</v>
      </c>
      <c r="C7" s="129"/>
      <c r="D7" s="129"/>
      <c r="E7" s="129"/>
      <c r="F7" s="130"/>
      <c r="G7" s="129"/>
      <c r="I7" s="129"/>
      <c r="J7" s="129"/>
      <c r="K7" s="129"/>
      <c r="L7" s="129"/>
      <c r="M7" s="129"/>
      <c r="N7" s="305"/>
      <c r="O7" s="310"/>
      <c r="P7" s="129"/>
      <c r="Q7" s="129"/>
      <c r="R7" s="129"/>
      <c r="S7" s="129" t="s">
        <v>198</v>
      </c>
      <c r="T7" s="129" t="s">
        <v>198</v>
      </c>
      <c r="U7" s="129" t="s">
        <v>198</v>
      </c>
      <c r="V7" s="129"/>
      <c r="W7" s="129"/>
      <c r="X7" s="129"/>
      <c r="Y7" s="129"/>
      <c r="Z7" s="311"/>
      <c r="AA7" s="307"/>
      <c r="AB7" s="129"/>
      <c r="AC7" s="129"/>
      <c r="AD7" s="130"/>
      <c r="AE7" s="129"/>
      <c r="AG7" s="129"/>
      <c r="AH7" s="129"/>
      <c r="AI7" s="129"/>
      <c r="AJ7" s="129"/>
      <c r="AK7" s="129"/>
      <c r="AL7" s="129"/>
    </row>
    <row r="8" spans="2:38" ht="15.75" hidden="1">
      <c r="B8" s="334" t="s">
        <v>1043</v>
      </c>
      <c r="C8" s="129"/>
      <c r="D8" s="129"/>
      <c r="E8" s="129"/>
      <c r="F8" s="129"/>
      <c r="G8" s="129"/>
      <c r="H8" s="129"/>
      <c r="I8" s="129"/>
      <c r="J8" s="129"/>
      <c r="K8" s="129"/>
      <c r="L8" s="129"/>
      <c r="M8" s="129"/>
      <c r="N8" s="305"/>
      <c r="O8" s="310"/>
      <c r="P8" s="129"/>
      <c r="Q8" s="129"/>
      <c r="R8" s="129"/>
      <c r="S8" s="129"/>
      <c r="T8" s="129"/>
      <c r="U8" s="129" t="s">
        <v>198</v>
      </c>
      <c r="V8" s="129"/>
      <c r="W8" s="129"/>
      <c r="X8" s="129"/>
      <c r="Y8" s="129"/>
      <c r="Z8" s="311"/>
      <c r="AA8" s="307"/>
      <c r="AB8" s="129"/>
      <c r="AC8" s="307"/>
      <c r="AD8" s="129"/>
      <c r="AE8" s="129"/>
      <c r="AF8" s="129"/>
      <c r="AG8" s="129"/>
      <c r="AH8" s="129"/>
      <c r="AI8" s="129"/>
      <c r="AJ8" s="129"/>
      <c r="AK8" s="129"/>
      <c r="AL8" s="129"/>
    </row>
    <row r="9" spans="2:38" ht="15.75" hidden="1">
      <c r="B9" s="332" t="s">
        <v>627</v>
      </c>
      <c r="C9" s="129"/>
      <c r="D9" s="129"/>
      <c r="E9" s="129"/>
      <c r="F9" s="129"/>
      <c r="G9" s="129"/>
      <c r="H9" s="129"/>
      <c r="I9" s="129"/>
      <c r="J9" s="129"/>
      <c r="K9" s="129"/>
      <c r="L9" s="129"/>
      <c r="M9" s="129"/>
      <c r="N9" s="305"/>
      <c r="O9" s="310"/>
      <c r="P9" s="129"/>
      <c r="Q9" s="129"/>
      <c r="R9" s="129"/>
      <c r="S9" s="129"/>
      <c r="T9" s="129"/>
      <c r="U9" s="129"/>
      <c r="V9" s="129" t="s">
        <v>198</v>
      </c>
      <c r="W9" s="129" t="s">
        <v>198</v>
      </c>
      <c r="X9" s="129"/>
      <c r="Y9" s="129"/>
      <c r="Z9" s="311"/>
      <c r="AA9" s="307"/>
      <c r="AB9" s="129"/>
      <c r="AC9" s="307"/>
      <c r="AD9" s="129"/>
      <c r="AE9" s="129"/>
      <c r="AF9" s="129"/>
      <c r="AG9" s="129"/>
      <c r="AH9" s="129"/>
      <c r="AI9" s="129"/>
      <c r="AJ9" s="129"/>
      <c r="AK9" s="129"/>
      <c r="AL9" s="129"/>
    </row>
    <row r="10" spans="2:38" ht="15.75" hidden="1">
      <c r="B10" s="332" t="s">
        <v>1040</v>
      </c>
      <c r="C10" s="129"/>
      <c r="D10" s="129"/>
      <c r="E10" s="129"/>
      <c r="F10" s="129"/>
      <c r="G10" s="129"/>
      <c r="H10" s="129"/>
      <c r="I10" s="129"/>
      <c r="J10" s="129"/>
      <c r="K10" s="129"/>
      <c r="L10" s="129"/>
      <c r="M10" s="129"/>
      <c r="N10" s="305"/>
      <c r="O10" s="310"/>
      <c r="P10" s="129"/>
      <c r="Q10" s="129"/>
      <c r="R10" s="129"/>
      <c r="S10" s="129"/>
      <c r="T10" s="129"/>
      <c r="U10" s="129"/>
      <c r="V10" s="129"/>
      <c r="W10" s="129" t="s">
        <v>198</v>
      </c>
      <c r="X10" s="129" t="s">
        <v>198</v>
      </c>
      <c r="Y10" s="129" t="s">
        <v>198</v>
      </c>
      <c r="Z10" s="311"/>
      <c r="AA10" s="307"/>
      <c r="AB10" s="129"/>
      <c r="AC10" s="307"/>
      <c r="AD10" s="129"/>
      <c r="AE10" s="129"/>
      <c r="AF10" s="129"/>
      <c r="AG10" s="129"/>
      <c r="AH10" s="129"/>
      <c r="AI10" s="129"/>
      <c r="AJ10" s="129"/>
      <c r="AK10" s="129"/>
      <c r="AL10" s="129"/>
    </row>
    <row r="11" spans="2:38" ht="15.75" hidden="1">
      <c r="B11" s="332" t="s">
        <v>1091</v>
      </c>
      <c r="C11" s="129"/>
      <c r="D11" s="129"/>
      <c r="E11" s="129"/>
      <c r="F11" s="129"/>
      <c r="G11" s="129"/>
      <c r="H11" s="129"/>
      <c r="I11" s="129"/>
      <c r="J11" s="129"/>
      <c r="K11" s="129"/>
      <c r="L11" s="129"/>
      <c r="M11" s="129"/>
      <c r="N11" s="305"/>
      <c r="O11" s="310"/>
      <c r="P11" s="129"/>
      <c r="Q11" s="129"/>
      <c r="R11" s="129"/>
      <c r="S11" s="129"/>
      <c r="T11" s="129"/>
      <c r="U11" s="129"/>
      <c r="V11" s="129"/>
      <c r="W11" s="129"/>
      <c r="X11" s="129"/>
      <c r="Y11" s="129" t="s">
        <v>198</v>
      </c>
      <c r="Z11" s="311"/>
      <c r="AA11" s="307"/>
      <c r="AB11" s="129"/>
      <c r="AC11" s="307"/>
      <c r="AD11" s="129"/>
      <c r="AE11" s="129"/>
      <c r="AF11" s="129"/>
      <c r="AG11" s="129"/>
      <c r="AH11" s="129"/>
      <c r="AI11" s="129"/>
      <c r="AJ11" s="129"/>
      <c r="AK11" s="129"/>
      <c r="AL11" s="129"/>
    </row>
    <row r="12" spans="2:50" ht="15.75">
      <c r="B12" s="332" t="s">
        <v>1090</v>
      </c>
      <c r="C12" s="129"/>
      <c r="D12" s="129"/>
      <c r="E12" s="129"/>
      <c r="F12" s="129"/>
      <c r="G12" s="129"/>
      <c r="H12" s="129"/>
      <c r="I12" s="129"/>
      <c r="J12" s="129"/>
      <c r="K12" s="129"/>
      <c r="L12" s="129"/>
      <c r="M12" s="129"/>
      <c r="N12" s="305"/>
      <c r="O12" s="310"/>
      <c r="P12" s="129"/>
      <c r="Q12" s="129"/>
      <c r="R12" s="129"/>
      <c r="S12" s="129"/>
      <c r="T12" s="129"/>
      <c r="U12" s="129"/>
      <c r="V12" s="129"/>
      <c r="W12" s="129"/>
      <c r="X12" s="129"/>
      <c r="Y12" s="129"/>
      <c r="Z12" s="311"/>
      <c r="AA12" s="307" t="s">
        <v>198</v>
      </c>
      <c r="AB12" s="129"/>
      <c r="AC12" s="307"/>
      <c r="AD12" s="129"/>
      <c r="AE12" s="129"/>
      <c r="AF12" s="129"/>
      <c r="AG12" s="129"/>
      <c r="AH12" s="129"/>
      <c r="AI12" s="129"/>
      <c r="AJ12" s="129"/>
      <c r="AK12" s="129"/>
      <c r="AL12" s="129"/>
      <c r="AM12" s="307"/>
      <c r="AN12" s="129"/>
      <c r="AO12" s="307"/>
      <c r="AP12" s="129"/>
      <c r="AQ12" s="129"/>
      <c r="AR12" s="129"/>
      <c r="AS12" s="129"/>
      <c r="AT12" s="129"/>
      <c r="AU12" s="129"/>
      <c r="AV12" s="129"/>
      <c r="AW12" s="129"/>
      <c r="AX12" s="129"/>
    </row>
    <row r="13" spans="2:50" ht="15.75">
      <c r="B13" s="332" t="s">
        <v>1081</v>
      </c>
      <c r="C13" s="129"/>
      <c r="D13" s="129"/>
      <c r="E13" s="129"/>
      <c r="F13" s="129"/>
      <c r="G13" s="129"/>
      <c r="H13" s="129"/>
      <c r="I13" s="129"/>
      <c r="J13" s="129"/>
      <c r="K13" s="129"/>
      <c r="L13" s="129"/>
      <c r="M13" s="129"/>
      <c r="N13" s="305"/>
      <c r="O13" s="310"/>
      <c r="P13" s="129"/>
      <c r="Q13" s="129"/>
      <c r="R13" s="129"/>
      <c r="S13" s="129"/>
      <c r="T13" s="129"/>
      <c r="U13" s="129"/>
      <c r="V13" s="129"/>
      <c r="W13" s="129"/>
      <c r="X13" s="129"/>
      <c r="Y13" s="129"/>
      <c r="Z13" s="311"/>
      <c r="AA13" s="307" t="s">
        <v>198</v>
      </c>
      <c r="AB13" s="129" t="s">
        <v>198</v>
      </c>
      <c r="AC13" s="307" t="s">
        <v>198</v>
      </c>
      <c r="AD13" s="129"/>
      <c r="AE13" s="129"/>
      <c r="AF13" s="129"/>
      <c r="AG13" s="129"/>
      <c r="AH13" s="129"/>
      <c r="AI13" s="129"/>
      <c r="AJ13" s="129"/>
      <c r="AK13" s="129"/>
      <c r="AL13" s="129"/>
      <c r="AM13" s="307"/>
      <c r="AN13" s="129"/>
      <c r="AO13" s="307"/>
      <c r="AP13" s="129"/>
      <c r="AQ13" s="129"/>
      <c r="AR13" s="129"/>
      <c r="AS13" s="129"/>
      <c r="AT13" s="129"/>
      <c r="AU13" s="129"/>
      <c r="AV13" s="129"/>
      <c r="AW13" s="129"/>
      <c r="AX13" s="129"/>
    </row>
    <row r="14" spans="2:50" ht="15.75">
      <c r="B14" s="332" t="s">
        <v>633</v>
      </c>
      <c r="C14" s="129"/>
      <c r="D14" s="129"/>
      <c r="E14" s="129"/>
      <c r="F14" s="129"/>
      <c r="G14" s="129"/>
      <c r="H14" s="129"/>
      <c r="I14" s="129"/>
      <c r="J14" s="129"/>
      <c r="K14" s="129"/>
      <c r="L14" s="129"/>
      <c r="M14" s="129"/>
      <c r="N14" s="305"/>
      <c r="O14" s="310"/>
      <c r="P14" s="129"/>
      <c r="Q14" s="129"/>
      <c r="R14" s="129"/>
      <c r="S14" s="129"/>
      <c r="T14" s="129"/>
      <c r="U14" s="129"/>
      <c r="V14" s="129"/>
      <c r="W14" s="129"/>
      <c r="X14" s="129"/>
      <c r="Y14" s="129"/>
      <c r="Z14" s="311"/>
      <c r="AA14" s="307"/>
      <c r="AB14" s="129"/>
      <c r="AC14" s="307" t="s">
        <v>198</v>
      </c>
      <c r="AD14" s="129" t="s">
        <v>198</v>
      </c>
      <c r="AE14" s="129" t="s">
        <v>198</v>
      </c>
      <c r="AF14" s="129"/>
      <c r="AG14" s="129"/>
      <c r="AH14" s="129"/>
      <c r="AI14" s="129"/>
      <c r="AJ14" s="129"/>
      <c r="AK14" s="129"/>
      <c r="AL14" s="129"/>
      <c r="AM14" s="307"/>
      <c r="AN14" s="129"/>
      <c r="AO14" s="307"/>
      <c r="AP14" s="129"/>
      <c r="AQ14" s="129"/>
      <c r="AR14" s="129"/>
      <c r="AS14" s="129"/>
      <c r="AT14" s="129"/>
      <c r="AU14" s="129"/>
      <c r="AV14" s="129"/>
      <c r="AW14" s="129"/>
      <c r="AX14" s="129"/>
    </row>
    <row r="15" spans="2:50" ht="15.75">
      <c r="B15" s="332" t="s">
        <v>1085</v>
      </c>
      <c r="C15" s="129"/>
      <c r="D15" s="129"/>
      <c r="E15" s="129"/>
      <c r="F15" s="129"/>
      <c r="G15" s="129"/>
      <c r="H15" s="129"/>
      <c r="I15" s="129"/>
      <c r="J15" s="129"/>
      <c r="K15" s="129"/>
      <c r="L15" s="129"/>
      <c r="M15" s="129"/>
      <c r="N15" s="305"/>
      <c r="O15" s="310"/>
      <c r="P15" s="129"/>
      <c r="Q15" s="129"/>
      <c r="R15" s="129"/>
      <c r="S15" s="129"/>
      <c r="T15" s="129"/>
      <c r="U15" s="129"/>
      <c r="V15" s="129"/>
      <c r="W15" s="129"/>
      <c r="X15" s="129"/>
      <c r="Y15" s="129"/>
      <c r="Z15" s="311"/>
      <c r="AA15" s="307"/>
      <c r="AB15" s="129"/>
      <c r="AC15" s="307" t="s">
        <v>198</v>
      </c>
      <c r="AD15" s="129" t="s">
        <v>198</v>
      </c>
      <c r="AE15" s="129" t="s">
        <v>198</v>
      </c>
      <c r="AF15" s="129"/>
      <c r="AG15" s="129"/>
      <c r="AH15" s="129"/>
      <c r="AI15" s="129"/>
      <c r="AJ15" s="129"/>
      <c r="AK15" s="129"/>
      <c r="AL15" s="129"/>
      <c r="AM15" s="307"/>
      <c r="AN15" s="129"/>
      <c r="AO15" s="307"/>
      <c r="AP15" s="129"/>
      <c r="AQ15" s="129"/>
      <c r="AR15" s="129"/>
      <c r="AS15" s="129"/>
      <c r="AT15" s="129"/>
      <c r="AU15" s="129"/>
      <c r="AV15" s="129"/>
      <c r="AW15" s="129"/>
      <c r="AX15" s="129"/>
    </row>
    <row r="16" spans="2:50" ht="15.75">
      <c r="B16" s="332" t="s">
        <v>1082</v>
      </c>
      <c r="C16" s="129"/>
      <c r="D16" s="129"/>
      <c r="E16" s="129"/>
      <c r="F16" s="129"/>
      <c r="G16" s="129"/>
      <c r="H16" s="129"/>
      <c r="I16" s="129"/>
      <c r="J16" s="129"/>
      <c r="K16" s="129"/>
      <c r="L16" s="129"/>
      <c r="M16" s="129"/>
      <c r="N16" s="305"/>
      <c r="O16" s="310"/>
      <c r="P16" s="129"/>
      <c r="Q16" s="129"/>
      <c r="R16" s="129"/>
      <c r="S16" s="129"/>
      <c r="T16" s="129"/>
      <c r="U16" s="129"/>
      <c r="V16" s="129"/>
      <c r="W16" s="129"/>
      <c r="X16" s="129"/>
      <c r="Y16" s="129"/>
      <c r="Z16" s="311"/>
      <c r="AA16" s="307"/>
      <c r="AB16" s="129"/>
      <c r="AC16" s="307"/>
      <c r="AD16" s="129"/>
      <c r="AE16" s="129" t="s">
        <v>198</v>
      </c>
      <c r="AF16" s="129" t="s">
        <v>198</v>
      </c>
      <c r="AG16" s="129" t="s">
        <v>198</v>
      </c>
      <c r="AH16" s="129"/>
      <c r="AI16" s="129"/>
      <c r="AJ16" s="129"/>
      <c r="AK16" s="129"/>
      <c r="AL16" s="129"/>
      <c r="AM16" s="307"/>
      <c r="AN16" s="129"/>
      <c r="AO16" s="307"/>
      <c r="AP16" s="129"/>
      <c r="AQ16" s="129"/>
      <c r="AR16" s="129"/>
      <c r="AS16" s="129"/>
      <c r="AT16" s="129"/>
      <c r="AU16" s="129"/>
      <c r="AV16" s="129"/>
      <c r="AW16" s="129"/>
      <c r="AX16" s="129"/>
    </row>
    <row r="17" spans="2:50" ht="15.75">
      <c r="B17" s="332" t="s">
        <v>1083</v>
      </c>
      <c r="C17" s="129"/>
      <c r="D17" s="129"/>
      <c r="E17" s="129"/>
      <c r="F17" s="129"/>
      <c r="G17" s="129"/>
      <c r="H17" s="129"/>
      <c r="I17" s="129"/>
      <c r="J17" s="129"/>
      <c r="K17" s="129"/>
      <c r="L17" s="129"/>
      <c r="M17" s="129"/>
      <c r="N17" s="305"/>
      <c r="O17" s="310"/>
      <c r="P17" s="129"/>
      <c r="Q17" s="129"/>
      <c r="R17" s="129"/>
      <c r="S17" s="129"/>
      <c r="T17" s="129"/>
      <c r="U17" s="129"/>
      <c r="V17" s="129"/>
      <c r="W17" s="129"/>
      <c r="X17" s="129"/>
      <c r="Y17" s="129"/>
      <c r="Z17" s="311"/>
      <c r="AA17" s="307"/>
      <c r="AB17" s="129"/>
      <c r="AC17" s="307"/>
      <c r="AD17" s="129"/>
      <c r="AE17" s="129" t="s">
        <v>198</v>
      </c>
      <c r="AF17" s="129"/>
      <c r="AG17" s="129"/>
      <c r="AH17" s="129"/>
      <c r="AI17" s="129"/>
      <c r="AJ17" s="129"/>
      <c r="AK17" s="129"/>
      <c r="AL17" s="129"/>
      <c r="AM17" s="307"/>
      <c r="AN17" s="129"/>
      <c r="AO17" s="307"/>
      <c r="AP17" s="129"/>
      <c r="AQ17" s="129"/>
      <c r="AR17" s="129"/>
      <c r="AS17" s="129"/>
      <c r="AT17" s="129"/>
      <c r="AU17" s="129"/>
      <c r="AV17" s="129"/>
      <c r="AW17" s="129"/>
      <c r="AX17" s="129"/>
    </row>
    <row r="18" spans="2:50" ht="15.75">
      <c r="B18" s="332" t="s">
        <v>1086</v>
      </c>
      <c r="C18" s="129"/>
      <c r="D18" s="129"/>
      <c r="E18" s="129"/>
      <c r="F18" s="129"/>
      <c r="G18" s="129"/>
      <c r="H18" s="129"/>
      <c r="I18" s="129"/>
      <c r="J18" s="129"/>
      <c r="K18" s="129"/>
      <c r="L18" s="129"/>
      <c r="M18" s="129"/>
      <c r="N18" s="305"/>
      <c r="O18" s="310"/>
      <c r="P18" s="129"/>
      <c r="Q18" s="129"/>
      <c r="R18" s="129"/>
      <c r="S18" s="129"/>
      <c r="T18" s="129"/>
      <c r="U18" s="129"/>
      <c r="V18" s="129"/>
      <c r="W18" s="129"/>
      <c r="X18" s="129"/>
      <c r="Y18" s="129"/>
      <c r="Z18" s="311"/>
      <c r="AA18" s="307"/>
      <c r="AB18" s="129"/>
      <c r="AC18" s="307"/>
      <c r="AD18" s="129"/>
      <c r="AE18" s="129"/>
      <c r="AF18" s="129"/>
      <c r="AG18" s="129" t="s">
        <v>198</v>
      </c>
      <c r="AH18" s="129"/>
      <c r="AI18" s="129"/>
      <c r="AJ18" s="129"/>
      <c r="AK18" s="129"/>
      <c r="AL18" s="129"/>
      <c r="AM18" s="307"/>
      <c r="AN18" s="129"/>
      <c r="AO18" s="307"/>
      <c r="AP18" s="129"/>
      <c r="AQ18" s="129"/>
      <c r="AR18" s="129"/>
      <c r="AS18" s="129"/>
      <c r="AT18" s="129"/>
      <c r="AU18" s="129"/>
      <c r="AV18" s="129"/>
      <c r="AW18" s="129"/>
      <c r="AX18" s="129"/>
    </row>
    <row r="19" spans="2:50" ht="15.75">
      <c r="B19" s="332" t="s">
        <v>1087</v>
      </c>
      <c r="C19" s="129"/>
      <c r="D19" s="129"/>
      <c r="E19" s="129"/>
      <c r="F19" s="129"/>
      <c r="G19" s="129"/>
      <c r="H19" s="129"/>
      <c r="I19" s="129"/>
      <c r="J19" s="129"/>
      <c r="K19" s="129"/>
      <c r="L19" s="129"/>
      <c r="M19" s="129"/>
      <c r="N19" s="305"/>
      <c r="O19" s="310"/>
      <c r="P19" s="129"/>
      <c r="Q19" s="129"/>
      <c r="R19" s="129"/>
      <c r="S19" s="129"/>
      <c r="T19" s="129"/>
      <c r="U19" s="129"/>
      <c r="V19" s="129"/>
      <c r="W19" s="129"/>
      <c r="X19" s="129"/>
      <c r="Y19" s="129"/>
      <c r="Z19" s="311"/>
      <c r="AA19" s="307"/>
      <c r="AB19" s="129"/>
      <c r="AC19" s="307"/>
      <c r="AD19" s="129"/>
      <c r="AE19" s="129"/>
      <c r="AF19" s="129"/>
      <c r="AG19" s="129"/>
      <c r="AH19" s="129" t="s">
        <v>198</v>
      </c>
      <c r="AI19" s="129" t="s">
        <v>198</v>
      </c>
      <c r="AJ19" s="129"/>
      <c r="AK19" s="129"/>
      <c r="AL19" s="129"/>
      <c r="AM19" s="307"/>
      <c r="AN19" s="129"/>
      <c r="AO19" s="307"/>
      <c r="AP19" s="129"/>
      <c r="AQ19" s="129"/>
      <c r="AR19" s="129"/>
      <c r="AS19" s="129"/>
      <c r="AT19" s="129"/>
      <c r="AU19" s="129"/>
      <c r="AV19" s="129"/>
      <c r="AW19" s="129"/>
      <c r="AX19" s="129"/>
    </row>
    <row r="20" spans="2:50" ht="15.75">
      <c r="B20" s="332" t="s">
        <v>1084</v>
      </c>
      <c r="C20" s="129"/>
      <c r="D20" s="129"/>
      <c r="E20" s="129"/>
      <c r="F20" s="129"/>
      <c r="G20" s="129"/>
      <c r="H20" s="129"/>
      <c r="I20" s="129"/>
      <c r="J20" s="129"/>
      <c r="K20" s="129"/>
      <c r="L20" s="129"/>
      <c r="M20" s="129"/>
      <c r="N20" s="305"/>
      <c r="O20" s="310"/>
      <c r="P20" s="129"/>
      <c r="Q20" s="129"/>
      <c r="R20" s="129"/>
      <c r="S20" s="129"/>
      <c r="T20" s="129"/>
      <c r="U20" s="129"/>
      <c r="V20" s="129"/>
      <c r="W20" s="129"/>
      <c r="X20" s="129"/>
      <c r="Y20" s="129"/>
      <c r="Z20" s="311"/>
      <c r="AA20" s="307"/>
      <c r="AB20" s="129"/>
      <c r="AC20" s="307"/>
      <c r="AD20" s="129"/>
      <c r="AE20" s="129"/>
      <c r="AF20" s="129"/>
      <c r="AG20" s="129"/>
      <c r="AH20" s="129"/>
      <c r="AI20" s="129" t="s">
        <v>198</v>
      </c>
      <c r="AJ20" s="129" t="s">
        <v>198</v>
      </c>
      <c r="AK20" s="129" t="s">
        <v>198</v>
      </c>
      <c r="AL20" s="129"/>
      <c r="AM20" s="307"/>
      <c r="AN20" s="129"/>
      <c r="AO20" s="307"/>
      <c r="AP20" s="129"/>
      <c r="AQ20" s="129"/>
      <c r="AR20" s="129"/>
      <c r="AS20" s="129"/>
      <c r="AT20" s="129"/>
      <c r="AU20" s="129"/>
      <c r="AV20" s="129"/>
      <c r="AW20" s="129"/>
      <c r="AX20" s="129"/>
    </row>
    <row r="21" spans="2:50" ht="15.75">
      <c r="B21" s="332" t="s">
        <v>1088</v>
      </c>
      <c r="C21" s="129"/>
      <c r="D21" s="129"/>
      <c r="E21" s="129"/>
      <c r="F21" s="129"/>
      <c r="G21" s="129"/>
      <c r="H21" s="129"/>
      <c r="I21" s="129"/>
      <c r="J21" s="129"/>
      <c r="K21" s="129"/>
      <c r="L21" s="129"/>
      <c r="M21" s="129"/>
      <c r="N21" s="305"/>
      <c r="O21" s="310"/>
      <c r="P21" s="129"/>
      <c r="Q21" s="129"/>
      <c r="R21" s="129"/>
      <c r="S21" s="129"/>
      <c r="T21" s="129"/>
      <c r="U21" s="129"/>
      <c r="V21" s="129"/>
      <c r="W21" s="129"/>
      <c r="X21" s="129"/>
      <c r="Y21" s="129"/>
      <c r="Z21" s="311"/>
      <c r="AA21" s="307"/>
      <c r="AB21" s="129"/>
      <c r="AC21" s="307"/>
      <c r="AD21" s="129"/>
      <c r="AE21" s="129"/>
      <c r="AF21" s="129"/>
      <c r="AG21" s="129"/>
      <c r="AH21" s="129"/>
      <c r="AI21" s="129"/>
      <c r="AJ21" s="129"/>
      <c r="AK21" s="129" t="s">
        <v>198</v>
      </c>
      <c r="AL21" s="129" t="s">
        <v>198</v>
      </c>
      <c r="AM21" s="307" t="s">
        <v>198</v>
      </c>
      <c r="AN21" s="129"/>
      <c r="AO21" s="307"/>
      <c r="AP21" s="129"/>
      <c r="AQ21" s="129"/>
      <c r="AR21" s="129"/>
      <c r="AS21" s="129"/>
      <c r="AT21" s="129"/>
      <c r="AU21" s="129"/>
      <c r="AV21" s="129"/>
      <c r="AW21" s="129"/>
      <c r="AX21" s="129"/>
    </row>
    <row r="22" spans="2:50" ht="15.75">
      <c r="B22" s="332" t="s">
        <v>1089</v>
      </c>
      <c r="C22" s="129"/>
      <c r="D22" s="129"/>
      <c r="E22" s="129"/>
      <c r="F22" s="129"/>
      <c r="G22" s="129"/>
      <c r="H22" s="129"/>
      <c r="I22" s="129"/>
      <c r="J22" s="129"/>
      <c r="K22" s="129"/>
      <c r="L22" s="129"/>
      <c r="M22" s="129"/>
      <c r="N22" s="305"/>
      <c r="O22" s="310"/>
      <c r="P22" s="129"/>
      <c r="Q22" s="129"/>
      <c r="R22" s="129"/>
      <c r="S22" s="129"/>
      <c r="T22" s="129"/>
      <c r="U22" s="129"/>
      <c r="V22" s="129"/>
      <c r="W22" s="129"/>
      <c r="X22" s="129"/>
      <c r="Y22" s="129"/>
      <c r="Z22" s="311"/>
      <c r="AA22" s="307"/>
      <c r="AB22" s="129"/>
      <c r="AC22" s="307"/>
      <c r="AD22" s="129"/>
      <c r="AE22" s="129"/>
      <c r="AF22" s="129"/>
      <c r="AG22" s="129"/>
      <c r="AH22" s="129"/>
      <c r="AI22" s="129"/>
      <c r="AJ22" s="129"/>
      <c r="AK22" s="129"/>
      <c r="AL22" s="129"/>
      <c r="AM22" s="307" t="s">
        <v>198</v>
      </c>
      <c r="AN22" s="129" t="s">
        <v>198</v>
      </c>
      <c r="AO22" s="307" t="s">
        <v>198</v>
      </c>
      <c r="AP22" s="129"/>
      <c r="AQ22" s="129"/>
      <c r="AR22" s="129"/>
      <c r="AS22" s="129"/>
      <c r="AT22" s="129"/>
      <c r="AU22" s="129"/>
      <c r="AV22" s="129"/>
      <c r="AW22" s="129"/>
      <c r="AX22" s="129"/>
    </row>
    <row r="23" spans="2:50" ht="15.75">
      <c r="B23" s="332" t="s">
        <v>1028</v>
      </c>
      <c r="C23" s="129"/>
      <c r="D23" s="129"/>
      <c r="E23" s="129"/>
      <c r="F23" s="129"/>
      <c r="G23" s="129"/>
      <c r="H23" s="129"/>
      <c r="I23" s="129"/>
      <c r="J23" s="129"/>
      <c r="K23" s="129"/>
      <c r="L23" s="129"/>
      <c r="M23" s="129"/>
      <c r="N23" s="305"/>
      <c r="O23" s="310"/>
      <c r="P23" s="129"/>
      <c r="Q23" s="129"/>
      <c r="R23" s="129"/>
      <c r="S23" s="129"/>
      <c r="T23" s="129"/>
      <c r="U23" s="129"/>
      <c r="V23" s="129"/>
      <c r="W23" s="129"/>
      <c r="X23" s="129"/>
      <c r="Y23" s="129"/>
      <c r="Z23" s="311"/>
      <c r="AA23" s="307"/>
      <c r="AB23" s="129"/>
      <c r="AC23" s="307"/>
      <c r="AD23" s="129"/>
      <c r="AE23" s="129"/>
      <c r="AF23" s="129"/>
      <c r="AG23" s="129"/>
      <c r="AH23" s="129"/>
      <c r="AI23" s="129"/>
      <c r="AJ23" s="129"/>
      <c r="AK23" s="129"/>
      <c r="AL23" s="129"/>
      <c r="AM23" s="307"/>
      <c r="AN23" s="129"/>
      <c r="AO23" s="307" t="s">
        <v>198</v>
      </c>
      <c r="AP23" s="129"/>
      <c r="AQ23" s="129"/>
      <c r="AR23" s="129"/>
      <c r="AS23" s="129"/>
      <c r="AT23" s="129"/>
      <c r="AU23" s="129"/>
      <c r="AV23" s="129"/>
      <c r="AW23" s="129"/>
      <c r="AX23" s="129"/>
    </row>
  </sheetData>
  <sheetProtection/>
  <mergeCells count="4">
    <mergeCell ref="C2:N2"/>
    <mergeCell ref="O2:Z2"/>
    <mergeCell ref="AA2:AL2"/>
    <mergeCell ref="AM2:AX2"/>
  </mergeCells>
  <printOptions/>
  <pageMargins left="0.7" right="0.7" top="0.75" bottom="0.75" header="0.3" footer="0.3"/>
  <pageSetup horizontalDpi="1200" verticalDpi="1200" orientation="portrait" r:id="rId1"/>
</worksheet>
</file>

<file path=xl/worksheets/sheet37.xml><?xml version="1.0" encoding="utf-8"?>
<worksheet xmlns="http://schemas.openxmlformats.org/spreadsheetml/2006/main" xmlns:r="http://schemas.openxmlformats.org/officeDocument/2006/relationships">
  <dimension ref="B1:AX23"/>
  <sheetViews>
    <sheetView zoomScale="80" zoomScaleNormal="80" zoomScalePageLayoutView="0" workbookViewId="0" topLeftCell="A1">
      <selection activeCell="AG19" sqref="AG19"/>
    </sheetView>
  </sheetViews>
  <sheetFormatPr defaultColWidth="9.140625" defaultRowHeight="12.75"/>
  <cols>
    <col min="1" max="1" width="2.57421875" style="128" customWidth="1"/>
    <col min="2" max="2" width="53.8515625" style="128" customWidth="1"/>
    <col min="3" max="10" width="4.7109375" style="128" hidden="1" customWidth="1"/>
    <col min="11" max="14" width="3.8515625" style="128" hidden="1" customWidth="1"/>
    <col min="15" max="26" width="4.8515625" style="128" hidden="1" customWidth="1"/>
    <col min="27" max="50" width="3.57421875" style="128" customWidth="1"/>
    <col min="51" max="16384" width="9.140625" style="128" customWidth="1"/>
  </cols>
  <sheetData>
    <row r="1" ht="18.75" thickBot="1">
      <c r="B1" s="144" t="s">
        <v>122</v>
      </c>
    </row>
    <row r="2" spans="2:50" ht="15">
      <c r="B2" s="143"/>
      <c r="C2" s="760">
        <v>2009</v>
      </c>
      <c r="D2" s="761"/>
      <c r="E2" s="761"/>
      <c r="F2" s="761"/>
      <c r="G2" s="761"/>
      <c r="H2" s="761"/>
      <c r="I2" s="761"/>
      <c r="J2" s="761"/>
      <c r="K2" s="761"/>
      <c r="L2" s="761"/>
      <c r="M2" s="762"/>
      <c r="N2" s="770"/>
      <c r="O2" s="771">
        <v>2010</v>
      </c>
      <c r="P2" s="772"/>
      <c r="Q2" s="772"/>
      <c r="R2" s="772"/>
      <c r="S2" s="772"/>
      <c r="T2" s="772"/>
      <c r="U2" s="772"/>
      <c r="V2" s="772"/>
      <c r="W2" s="772"/>
      <c r="X2" s="772"/>
      <c r="Y2" s="773"/>
      <c r="Z2" s="774"/>
      <c r="AA2" s="775">
        <v>2011</v>
      </c>
      <c r="AB2" s="767"/>
      <c r="AC2" s="767"/>
      <c r="AD2" s="767"/>
      <c r="AE2" s="767"/>
      <c r="AF2" s="767"/>
      <c r="AG2" s="767"/>
      <c r="AH2" s="767"/>
      <c r="AI2" s="767"/>
      <c r="AJ2" s="767"/>
      <c r="AK2" s="768"/>
      <c r="AL2" s="768"/>
      <c r="AM2" s="775">
        <v>2012</v>
      </c>
      <c r="AN2" s="767"/>
      <c r="AO2" s="767"/>
      <c r="AP2" s="767"/>
      <c r="AQ2" s="767"/>
      <c r="AR2" s="767"/>
      <c r="AS2" s="767"/>
      <c r="AT2" s="767"/>
      <c r="AU2" s="767"/>
      <c r="AV2" s="767"/>
      <c r="AW2" s="768"/>
      <c r="AX2" s="768"/>
    </row>
    <row r="3" spans="2:50" ht="12.75">
      <c r="B3" s="142"/>
      <c r="C3" s="139">
        <v>1</v>
      </c>
      <c r="D3" s="138">
        <v>2</v>
      </c>
      <c r="E3" s="139">
        <v>3</v>
      </c>
      <c r="F3" s="138">
        <v>4</v>
      </c>
      <c r="G3" s="139">
        <v>5</v>
      </c>
      <c r="H3" s="138">
        <v>6</v>
      </c>
      <c r="I3" s="139">
        <v>7</v>
      </c>
      <c r="J3" s="138">
        <v>8</v>
      </c>
      <c r="K3" s="139">
        <v>9</v>
      </c>
      <c r="L3" s="138">
        <v>10</v>
      </c>
      <c r="M3" s="139">
        <v>11</v>
      </c>
      <c r="N3" s="304">
        <v>12</v>
      </c>
      <c r="O3" s="308">
        <v>1</v>
      </c>
      <c r="P3" s="138">
        <v>2</v>
      </c>
      <c r="Q3" s="139">
        <v>3</v>
      </c>
      <c r="R3" s="138">
        <v>4</v>
      </c>
      <c r="S3" s="139">
        <v>5</v>
      </c>
      <c r="T3" s="138">
        <v>6</v>
      </c>
      <c r="U3" s="139">
        <v>7</v>
      </c>
      <c r="V3" s="138">
        <v>8</v>
      </c>
      <c r="W3" s="139">
        <v>9</v>
      </c>
      <c r="X3" s="138">
        <v>10</v>
      </c>
      <c r="Y3" s="139">
        <v>11</v>
      </c>
      <c r="Z3" s="309">
        <v>12</v>
      </c>
      <c r="AA3" s="306">
        <v>1</v>
      </c>
      <c r="AB3" s="138">
        <v>2</v>
      </c>
      <c r="AC3" s="139">
        <v>3</v>
      </c>
      <c r="AD3" s="138">
        <v>4</v>
      </c>
      <c r="AE3" s="139">
        <v>5</v>
      </c>
      <c r="AF3" s="138">
        <v>6</v>
      </c>
      <c r="AG3" s="139">
        <v>7</v>
      </c>
      <c r="AH3" s="138">
        <v>8</v>
      </c>
      <c r="AI3" s="139">
        <v>9</v>
      </c>
      <c r="AJ3" s="138">
        <v>10</v>
      </c>
      <c r="AK3" s="139">
        <v>11</v>
      </c>
      <c r="AL3" s="138">
        <v>12</v>
      </c>
      <c r="AM3" s="306">
        <v>1</v>
      </c>
      <c r="AN3" s="138">
        <v>2</v>
      </c>
      <c r="AO3" s="139">
        <v>3</v>
      </c>
      <c r="AP3" s="138">
        <v>4</v>
      </c>
      <c r="AQ3" s="139">
        <v>5</v>
      </c>
      <c r="AR3" s="138">
        <v>6</v>
      </c>
      <c r="AS3" s="139">
        <v>7</v>
      </c>
      <c r="AT3" s="138">
        <v>8</v>
      </c>
      <c r="AU3" s="139">
        <v>9</v>
      </c>
      <c r="AV3" s="138">
        <v>10</v>
      </c>
      <c r="AW3" s="139">
        <v>11</v>
      </c>
      <c r="AX3" s="138">
        <v>12</v>
      </c>
    </row>
    <row r="4" spans="2:38" ht="15.75" hidden="1">
      <c r="B4" s="333" t="s">
        <v>735</v>
      </c>
      <c r="C4" s="129"/>
      <c r="D4" s="129"/>
      <c r="E4" s="129"/>
      <c r="G4" s="129" t="s">
        <v>198</v>
      </c>
      <c r="H4" s="129" t="s">
        <v>198</v>
      </c>
      <c r="I4" s="129" t="s">
        <v>198</v>
      </c>
      <c r="J4" s="129" t="s">
        <v>198</v>
      </c>
      <c r="K4" s="129" t="s">
        <v>198</v>
      </c>
      <c r="L4" s="129" t="s">
        <v>198</v>
      </c>
      <c r="M4" s="129" t="s">
        <v>198</v>
      </c>
      <c r="N4" s="305" t="s">
        <v>198</v>
      </c>
      <c r="O4" s="310" t="s">
        <v>198</v>
      </c>
      <c r="P4" s="129" t="s">
        <v>198</v>
      </c>
      <c r="Q4" s="129" t="s">
        <v>198</v>
      </c>
      <c r="R4" s="129"/>
      <c r="S4" s="129"/>
      <c r="T4" s="129"/>
      <c r="U4" s="129"/>
      <c r="V4" s="129"/>
      <c r="W4" s="129"/>
      <c r="X4" s="129"/>
      <c r="Y4" s="129"/>
      <c r="Z4" s="311"/>
      <c r="AA4" s="307"/>
      <c r="AB4" s="129"/>
      <c r="AC4" s="129"/>
      <c r="AD4" s="129"/>
      <c r="AE4" s="129"/>
      <c r="AF4" s="129"/>
      <c r="AG4" s="129"/>
      <c r="AH4" s="129"/>
      <c r="AI4" s="129"/>
      <c r="AJ4" s="129"/>
      <c r="AK4" s="129"/>
      <c r="AL4" s="129"/>
    </row>
    <row r="5" spans="2:38" ht="15.75" hidden="1">
      <c r="B5" s="333" t="s">
        <v>1027</v>
      </c>
      <c r="C5" s="129"/>
      <c r="D5" s="129"/>
      <c r="E5" s="129" t="s">
        <v>198</v>
      </c>
      <c r="F5" s="129" t="s">
        <v>198</v>
      </c>
      <c r="G5" s="129" t="s">
        <v>198</v>
      </c>
      <c r="H5" s="129"/>
      <c r="I5" s="129"/>
      <c r="J5" s="129"/>
      <c r="K5" s="129"/>
      <c r="L5" s="129"/>
      <c r="N5" s="305"/>
      <c r="O5" s="310"/>
      <c r="P5" s="129"/>
      <c r="Q5" s="129" t="s">
        <v>198</v>
      </c>
      <c r="R5" s="129"/>
      <c r="S5" s="129"/>
      <c r="T5" s="129"/>
      <c r="U5" s="129"/>
      <c r="V5" s="129"/>
      <c r="W5" s="129"/>
      <c r="X5" s="129"/>
      <c r="Y5" s="129"/>
      <c r="Z5" s="311"/>
      <c r="AA5" s="307"/>
      <c r="AB5" s="129"/>
      <c r="AC5" s="129"/>
      <c r="AD5" s="129"/>
      <c r="AE5" s="129"/>
      <c r="AF5" s="129"/>
      <c r="AG5" s="129"/>
      <c r="AH5" s="129"/>
      <c r="AI5" s="129"/>
      <c r="AJ5" s="129"/>
      <c r="AK5" s="129"/>
      <c r="AL5" s="129"/>
    </row>
    <row r="6" spans="2:38" ht="15.75" hidden="1">
      <c r="B6" s="333" t="s">
        <v>625</v>
      </c>
      <c r="C6" s="129"/>
      <c r="D6" s="129"/>
      <c r="E6" s="129"/>
      <c r="F6" s="129"/>
      <c r="G6" s="129"/>
      <c r="H6" s="129"/>
      <c r="I6" s="129"/>
      <c r="J6" s="129" t="s">
        <v>198</v>
      </c>
      <c r="K6" s="129"/>
      <c r="L6" s="129"/>
      <c r="M6" s="129"/>
      <c r="N6" s="305"/>
      <c r="O6" s="310"/>
      <c r="P6" s="129"/>
      <c r="Q6" s="129" t="s">
        <v>198</v>
      </c>
      <c r="R6" s="129" t="s">
        <v>198</v>
      </c>
      <c r="S6" s="129" t="s">
        <v>198</v>
      </c>
      <c r="T6" s="129"/>
      <c r="U6" s="129"/>
      <c r="V6" s="129"/>
      <c r="W6" s="129"/>
      <c r="X6" s="129"/>
      <c r="Y6" s="129"/>
      <c r="Z6" s="311"/>
      <c r="AA6" s="307"/>
      <c r="AB6" s="129"/>
      <c r="AC6" s="129"/>
      <c r="AD6" s="129"/>
      <c r="AE6" s="129"/>
      <c r="AF6" s="129"/>
      <c r="AG6" s="129"/>
      <c r="AH6" s="129"/>
      <c r="AI6" s="129"/>
      <c r="AJ6" s="129"/>
      <c r="AK6" s="129"/>
      <c r="AL6" s="129"/>
    </row>
    <row r="7" spans="2:38" ht="15.75" hidden="1">
      <c r="B7" s="333" t="s">
        <v>343</v>
      </c>
      <c r="C7" s="129"/>
      <c r="D7" s="129"/>
      <c r="E7" s="129"/>
      <c r="F7" s="130"/>
      <c r="G7" s="129"/>
      <c r="I7" s="129"/>
      <c r="J7" s="129"/>
      <c r="K7" s="129"/>
      <c r="L7" s="129"/>
      <c r="M7" s="129"/>
      <c r="N7" s="305"/>
      <c r="O7" s="310"/>
      <c r="P7" s="129"/>
      <c r="Q7" s="129"/>
      <c r="R7" s="129"/>
      <c r="S7" s="129" t="s">
        <v>198</v>
      </c>
      <c r="T7" s="129" t="s">
        <v>198</v>
      </c>
      <c r="U7" s="129" t="s">
        <v>198</v>
      </c>
      <c r="V7" s="129"/>
      <c r="W7" s="129"/>
      <c r="X7" s="129"/>
      <c r="Y7" s="129"/>
      <c r="Z7" s="311"/>
      <c r="AA7" s="307"/>
      <c r="AB7" s="129"/>
      <c r="AC7" s="129"/>
      <c r="AD7" s="130"/>
      <c r="AE7" s="129"/>
      <c r="AG7" s="129"/>
      <c r="AH7" s="129"/>
      <c r="AI7" s="129"/>
      <c r="AJ7" s="129"/>
      <c r="AK7" s="129"/>
      <c r="AL7" s="129"/>
    </row>
    <row r="8" spans="2:38" ht="15.75" hidden="1">
      <c r="B8" s="334" t="s">
        <v>1043</v>
      </c>
      <c r="C8" s="129"/>
      <c r="D8" s="129"/>
      <c r="E8" s="129"/>
      <c r="F8" s="129"/>
      <c r="G8" s="129"/>
      <c r="H8" s="129"/>
      <c r="I8" s="129"/>
      <c r="J8" s="129"/>
      <c r="K8" s="129"/>
      <c r="L8" s="129"/>
      <c r="M8" s="129"/>
      <c r="N8" s="305"/>
      <c r="O8" s="310"/>
      <c r="P8" s="129"/>
      <c r="Q8" s="129"/>
      <c r="R8" s="129"/>
      <c r="S8" s="129"/>
      <c r="T8" s="129"/>
      <c r="U8" s="129" t="s">
        <v>198</v>
      </c>
      <c r="V8" s="129"/>
      <c r="W8" s="129"/>
      <c r="X8" s="129"/>
      <c r="Y8" s="129"/>
      <c r="Z8" s="311"/>
      <c r="AA8" s="307"/>
      <c r="AB8" s="129"/>
      <c r="AC8" s="307"/>
      <c r="AD8" s="129"/>
      <c r="AE8" s="129"/>
      <c r="AF8" s="129"/>
      <c r="AG8" s="129"/>
      <c r="AH8" s="129"/>
      <c r="AI8" s="129"/>
      <c r="AJ8" s="129"/>
      <c r="AK8" s="129"/>
      <c r="AL8" s="129"/>
    </row>
    <row r="9" spans="2:38" ht="15.75" hidden="1">
      <c r="B9" s="332" t="s">
        <v>627</v>
      </c>
      <c r="C9" s="129"/>
      <c r="D9" s="129"/>
      <c r="E9" s="129"/>
      <c r="F9" s="129"/>
      <c r="G9" s="129"/>
      <c r="H9" s="129"/>
      <c r="I9" s="129"/>
      <c r="J9" s="129"/>
      <c r="K9" s="129"/>
      <c r="L9" s="129"/>
      <c r="M9" s="129"/>
      <c r="N9" s="305"/>
      <c r="O9" s="310"/>
      <c r="P9" s="129"/>
      <c r="Q9" s="129"/>
      <c r="R9" s="129"/>
      <c r="S9" s="129"/>
      <c r="T9" s="129"/>
      <c r="U9" s="129"/>
      <c r="V9" s="129" t="s">
        <v>198</v>
      </c>
      <c r="W9" s="129" t="s">
        <v>198</v>
      </c>
      <c r="X9" s="129"/>
      <c r="Y9" s="129"/>
      <c r="Z9" s="311"/>
      <c r="AA9" s="307"/>
      <c r="AB9" s="129"/>
      <c r="AC9" s="307"/>
      <c r="AD9" s="129"/>
      <c r="AE9" s="129"/>
      <c r="AF9" s="129"/>
      <c r="AG9" s="129"/>
      <c r="AH9" s="129"/>
      <c r="AI9" s="129"/>
      <c r="AJ9" s="129"/>
      <c r="AK9" s="129"/>
      <c r="AL9" s="129"/>
    </row>
    <row r="10" spans="2:38" ht="15.75" hidden="1">
      <c r="B10" s="332" t="s">
        <v>1040</v>
      </c>
      <c r="C10" s="129"/>
      <c r="D10" s="129"/>
      <c r="E10" s="129"/>
      <c r="F10" s="129"/>
      <c r="G10" s="129"/>
      <c r="H10" s="129"/>
      <c r="I10" s="129"/>
      <c r="J10" s="129"/>
      <c r="K10" s="129"/>
      <c r="L10" s="129"/>
      <c r="M10" s="129"/>
      <c r="N10" s="305"/>
      <c r="O10" s="310"/>
      <c r="P10" s="129"/>
      <c r="Q10" s="129"/>
      <c r="R10" s="129"/>
      <c r="S10" s="129"/>
      <c r="T10" s="129"/>
      <c r="U10" s="129"/>
      <c r="V10" s="129"/>
      <c r="W10" s="129" t="s">
        <v>198</v>
      </c>
      <c r="X10" s="129" t="s">
        <v>198</v>
      </c>
      <c r="Y10" s="129" t="s">
        <v>198</v>
      </c>
      <c r="Z10" s="311"/>
      <c r="AA10" s="307"/>
      <c r="AB10" s="129"/>
      <c r="AC10" s="307"/>
      <c r="AD10" s="129"/>
      <c r="AE10" s="129"/>
      <c r="AF10" s="129"/>
      <c r="AG10" s="129"/>
      <c r="AH10" s="129"/>
      <c r="AI10" s="129"/>
      <c r="AJ10" s="129"/>
      <c r="AK10" s="129"/>
      <c r="AL10" s="129"/>
    </row>
    <row r="11" spans="2:38" ht="15.75" hidden="1">
      <c r="B11" s="332" t="s">
        <v>1091</v>
      </c>
      <c r="C11" s="129"/>
      <c r="D11" s="129"/>
      <c r="E11" s="129"/>
      <c r="F11" s="129"/>
      <c r="G11" s="129"/>
      <c r="H11" s="129"/>
      <c r="I11" s="129"/>
      <c r="J11" s="129"/>
      <c r="K11" s="129"/>
      <c r="L11" s="129"/>
      <c r="M11" s="129"/>
      <c r="N11" s="305"/>
      <c r="O11" s="310"/>
      <c r="P11" s="129"/>
      <c r="Q11" s="129"/>
      <c r="R11" s="129"/>
      <c r="S11" s="129"/>
      <c r="T11" s="129"/>
      <c r="U11" s="129"/>
      <c r="V11" s="129"/>
      <c r="W11" s="129"/>
      <c r="X11" s="129"/>
      <c r="Y11" s="129" t="s">
        <v>198</v>
      </c>
      <c r="Z11" s="311"/>
      <c r="AA11" s="307"/>
      <c r="AB11" s="129"/>
      <c r="AC11" s="307"/>
      <c r="AD11" s="129"/>
      <c r="AE11" s="129"/>
      <c r="AF11" s="129"/>
      <c r="AG11" s="129"/>
      <c r="AH11" s="129"/>
      <c r="AI11" s="129"/>
      <c r="AJ11" s="129"/>
      <c r="AK11" s="129"/>
      <c r="AL11" s="129"/>
    </row>
    <row r="12" spans="2:50" ht="15.75">
      <c r="B12" s="332" t="s">
        <v>1090</v>
      </c>
      <c r="C12" s="129"/>
      <c r="D12" s="129"/>
      <c r="E12" s="129"/>
      <c r="F12" s="129"/>
      <c r="G12" s="129"/>
      <c r="H12" s="129"/>
      <c r="I12" s="129"/>
      <c r="J12" s="129"/>
      <c r="K12" s="129"/>
      <c r="L12" s="129"/>
      <c r="M12" s="129"/>
      <c r="N12" s="305"/>
      <c r="O12" s="310"/>
      <c r="P12" s="129"/>
      <c r="Q12" s="129"/>
      <c r="R12" s="129"/>
      <c r="S12" s="129"/>
      <c r="T12" s="129"/>
      <c r="U12" s="129"/>
      <c r="V12" s="129"/>
      <c r="W12" s="129"/>
      <c r="X12" s="129"/>
      <c r="Y12" s="129"/>
      <c r="Z12" s="311"/>
      <c r="AA12" s="307" t="s">
        <v>198</v>
      </c>
      <c r="AB12" s="129"/>
      <c r="AC12" s="307"/>
      <c r="AD12" s="129"/>
      <c r="AE12" s="129"/>
      <c r="AF12" s="129"/>
      <c r="AG12" s="129"/>
      <c r="AH12" s="129"/>
      <c r="AI12" s="129"/>
      <c r="AJ12" s="129"/>
      <c r="AK12" s="129"/>
      <c r="AL12" s="129"/>
      <c r="AM12" s="307"/>
      <c r="AN12" s="129"/>
      <c r="AO12" s="307"/>
      <c r="AP12" s="129"/>
      <c r="AQ12" s="129"/>
      <c r="AR12" s="129"/>
      <c r="AS12" s="129"/>
      <c r="AT12" s="129"/>
      <c r="AU12" s="129"/>
      <c r="AV12" s="129"/>
      <c r="AW12" s="129"/>
      <c r="AX12" s="129"/>
    </row>
    <row r="13" spans="2:50" ht="15.75">
      <c r="B13" s="332" t="s">
        <v>1081</v>
      </c>
      <c r="C13" s="129"/>
      <c r="D13" s="129"/>
      <c r="E13" s="129"/>
      <c r="F13" s="129"/>
      <c r="G13" s="129"/>
      <c r="H13" s="129"/>
      <c r="I13" s="129"/>
      <c r="J13" s="129"/>
      <c r="K13" s="129"/>
      <c r="L13" s="129"/>
      <c r="M13" s="129"/>
      <c r="N13" s="305"/>
      <c r="O13" s="310"/>
      <c r="P13" s="129"/>
      <c r="Q13" s="129"/>
      <c r="R13" s="129"/>
      <c r="S13" s="129"/>
      <c r="T13" s="129"/>
      <c r="U13" s="129"/>
      <c r="V13" s="129"/>
      <c r="W13" s="129"/>
      <c r="X13" s="129"/>
      <c r="Y13" s="129"/>
      <c r="Z13" s="311"/>
      <c r="AA13" s="307" t="s">
        <v>198</v>
      </c>
      <c r="AB13" s="129" t="s">
        <v>198</v>
      </c>
      <c r="AC13" s="307" t="s">
        <v>198</v>
      </c>
      <c r="AD13" s="129"/>
      <c r="AE13" s="129"/>
      <c r="AF13" s="129"/>
      <c r="AG13" s="129"/>
      <c r="AH13" s="129"/>
      <c r="AI13" s="129"/>
      <c r="AJ13" s="129"/>
      <c r="AK13" s="129"/>
      <c r="AL13" s="129"/>
      <c r="AM13" s="307"/>
      <c r="AN13" s="129"/>
      <c r="AO13" s="307"/>
      <c r="AP13" s="129"/>
      <c r="AQ13" s="129"/>
      <c r="AR13" s="129"/>
      <c r="AS13" s="129"/>
      <c r="AT13" s="129"/>
      <c r="AU13" s="129"/>
      <c r="AV13" s="129"/>
      <c r="AW13" s="129"/>
      <c r="AX13" s="129"/>
    </row>
    <row r="14" spans="2:50" ht="15.75">
      <c r="B14" s="332" t="s">
        <v>1097</v>
      </c>
      <c r="C14" s="129"/>
      <c r="D14" s="129"/>
      <c r="E14" s="129"/>
      <c r="F14" s="129"/>
      <c r="G14" s="129"/>
      <c r="H14" s="129"/>
      <c r="I14" s="129"/>
      <c r="J14" s="129"/>
      <c r="K14" s="129"/>
      <c r="L14" s="129"/>
      <c r="M14" s="129"/>
      <c r="N14" s="305"/>
      <c r="O14" s="310"/>
      <c r="P14" s="129"/>
      <c r="Q14" s="129"/>
      <c r="R14" s="129"/>
      <c r="S14" s="129"/>
      <c r="T14" s="129"/>
      <c r="U14" s="129"/>
      <c r="V14" s="129"/>
      <c r="W14" s="129"/>
      <c r="X14" s="129"/>
      <c r="Y14" s="129"/>
      <c r="Z14" s="311"/>
      <c r="AA14" s="307"/>
      <c r="AB14" s="129"/>
      <c r="AC14" s="307" t="s">
        <v>198</v>
      </c>
      <c r="AD14" s="129" t="s">
        <v>198</v>
      </c>
      <c r="AE14" s="129" t="s">
        <v>198</v>
      </c>
      <c r="AF14" s="129"/>
      <c r="AG14" s="129"/>
      <c r="AH14" s="129"/>
      <c r="AI14" s="129"/>
      <c r="AJ14" s="129"/>
      <c r="AK14" s="129"/>
      <c r="AL14" s="129"/>
      <c r="AM14" s="307"/>
      <c r="AN14" s="129"/>
      <c r="AO14" s="307"/>
      <c r="AP14" s="129"/>
      <c r="AQ14" s="129"/>
      <c r="AR14" s="129"/>
      <c r="AS14" s="129"/>
      <c r="AT14" s="129"/>
      <c r="AU14" s="129"/>
      <c r="AV14" s="129"/>
      <c r="AW14" s="129"/>
      <c r="AX14" s="129"/>
    </row>
    <row r="15" spans="2:50" ht="15.75">
      <c r="B15" s="332" t="s">
        <v>1085</v>
      </c>
      <c r="C15" s="129"/>
      <c r="D15" s="129"/>
      <c r="E15" s="129"/>
      <c r="F15" s="129"/>
      <c r="G15" s="129"/>
      <c r="H15" s="129"/>
      <c r="I15" s="129"/>
      <c r="J15" s="129"/>
      <c r="K15" s="129"/>
      <c r="L15" s="129"/>
      <c r="M15" s="129"/>
      <c r="N15" s="305"/>
      <c r="O15" s="310"/>
      <c r="P15" s="129"/>
      <c r="Q15" s="129"/>
      <c r="R15" s="129"/>
      <c r="S15" s="129"/>
      <c r="T15" s="129"/>
      <c r="U15" s="129"/>
      <c r="V15" s="129"/>
      <c r="W15" s="129"/>
      <c r="X15" s="129"/>
      <c r="Y15" s="129"/>
      <c r="Z15" s="311"/>
      <c r="AA15" s="307"/>
      <c r="AB15" s="129"/>
      <c r="AC15" s="307" t="s">
        <v>198</v>
      </c>
      <c r="AD15" s="129" t="s">
        <v>198</v>
      </c>
      <c r="AE15" s="129" t="s">
        <v>198</v>
      </c>
      <c r="AF15" s="129"/>
      <c r="AG15" s="129"/>
      <c r="AH15" s="129"/>
      <c r="AI15" s="129"/>
      <c r="AJ15" s="129"/>
      <c r="AK15" s="129"/>
      <c r="AL15" s="129"/>
      <c r="AM15" s="307"/>
      <c r="AN15" s="129"/>
      <c r="AO15" s="307"/>
      <c r="AP15" s="129"/>
      <c r="AQ15" s="129"/>
      <c r="AR15" s="129"/>
      <c r="AS15" s="129"/>
      <c r="AT15" s="129"/>
      <c r="AU15" s="129"/>
      <c r="AV15" s="129"/>
      <c r="AW15" s="129"/>
      <c r="AX15" s="129"/>
    </row>
    <row r="16" spans="2:50" ht="15.75">
      <c r="B16" s="332" t="s">
        <v>1098</v>
      </c>
      <c r="C16" s="129"/>
      <c r="D16" s="129"/>
      <c r="E16" s="129"/>
      <c r="F16" s="129"/>
      <c r="G16" s="129"/>
      <c r="H16" s="129"/>
      <c r="I16" s="129"/>
      <c r="J16" s="129"/>
      <c r="K16" s="129"/>
      <c r="L16" s="129"/>
      <c r="M16" s="129"/>
      <c r="N16" s="305"/>
      <c r="O16" s="310"/>
      <c r="P16" s="129"/>
      <c r="Q16" s="129"/>
      <c r="R16" s="129"/>
      <c r="S16" s="129"/>
      <c r="T16" s="129"/>
      <c r="U16" s="129"/>
      <c r="V16" s="129"/>
      <c r="W16" s="129"/>
      <c r="X16" s="129"/>
      <c r="Y16" s="129"/>
      <c r="Z16" s="311"/>
      <c r="AA16" s="307"/>
      <c r="AB16" s="129"/>
      <c r="AC16" s="307"/>
      <c r="AD16" s="129"/>
      <c r="AE16" s="129" t="s">
        <v>198</v>
      </c>
      <c r="AF16" s="129" t="s">
        <v>198</v>
      </c>
      <c r="AG16" s="129" t="s">
        <v>198</v>
      </c>
      <c r="AH16" s="129"/>
      <c r="AI16" s="129"/>
      <c r="AJ16" s="129"/>
      <c r="AK16" s="129"/>
      <c r="AL16" s="129"/>
      <c r="AM16" s="307"/>
      <c r="AN16" s="129"/>
      <c r="AO16" s="307"/>
      <c r="AP16" s="129"/>
      <c r="AQ16" s="129"/>
      <c r="AR16" s="129"/>
      <c r="AS16" s="129"/>
      <c r="AT16" s="129"/>
      <c r="AU16" s="129"/>
      <c r="AV16" s="129"/>
      <c r="AW16" s="129"/>
      <c r="AX16" s="129"/>
    </row>
    <row r="17" spans="2:50" ht="15.75">
      <c r="B17" s="332" t="s">
        <v>1083</v>
      </c>
      <c r="C17" s="129"/>
      <c r="D17" s="129"/>
      <c r="E17" s="129"/>
      <c r="F17" s="129"/>
      <c r="G17" s="129"/>
      <c r="H17" s="129"/>
      <c r="I17" s="129"/>
      <c r="J17" s="129"/>
      <c r="K17" s="129"/>
      <c r="L17" s="129"/>
      <c r="M17" s="129"/>
      <c r="N17" s="305"/>
      <c r="O17" s="310"/>
      <c r="P17" s="129"/>
      <c r="Q17" s="129"/>
      <c r="R17" s="129"/>
      <c r="S17" s="129"/>
      <c r="T17" s="129"/>
      <c r="U17" s="129"/>
      <c r="V17" s="129"/>
      <c r="W17" s="129"/>
      <c r="X17" s="129"/>
      <c r="Y17" s="129"/>
      <c r="Z17" s="311"/>
      <c r="AA17" s="307"/>
      <c r="AB17" s="129"/>
      <c r="AC17" s="307"/>
      <c r="AD17" s="129"/>
      <c r="AE17" s="129" t="s">
        <v>198</v>
      </c>
      <c r="AF17" s="129"/>
      <c r="AG17" s="129"/>
      <c r="AH17" s="129"/>
      <c r="AI17" s="129"/>
      <c r="AJ17" s="129"/>
      <c r="AK17" s="129"/>
      <c r="AL17" s="129"/>
      <c r="AM17" s="307"/>
      <c r="AN17" s="129"/>
      <c r="AO17" s="307"/>
      <c r="AP17" s="129"/>
      <c r="AQ17" s="129"/>
      <c r="AR17" s="129"/>
      <c r="AS17" s="129"/>
      <c r="AT17" s="129"/>
      <c r="AU17" s="129"/>
      <c r="AV17" s="129"/>
      <c r="AW17" s="129"/>
      <c r="AX17" s="129"/>
    </row>
    <row r="18" spans="2:50" ht="15.75">
      <c r="B18" s="332" t="s">
        <v>1086</v>
      </c>
      <c r="C18" s="129"/>
      <c r="D18" s="129"/>
      <c r="E18" s="129"/>
      <c r="F18" s="129"/>
      <c r="G18" s="129"/>
      <c r="H18" s="129"/>
      <c r="I18" s="129"/>
      <c r="J18" s="129"/>
      <c r="K18" s="129"/>
      <c r="L18" s="129"/>
      <c r="M18" s="129"/>
      <c r="N18" s="305"/>
      <c r="O18" s="310"/>
      <c r="P18" s="129"/>
      <c r="Q18" s="129"/>
      <c r="R18" s="129"/>
      <c r="S18" s="129"/>
      <c r="T18" s="129"/>
      <c r="U18" s="129"/>
      <c r="V18" s="129"/>
      <c r="W18" s="129"/>
      <c r="X18" s="129"/>
      <c r="Y18" s="129"/>
      <c r="Z18" s="311"/>
      <c r="AA18" s="307"/>
      <c r="AB18" s="129"/>
      <c r="AC18" s="307"/>
      <c r="AD18" s="129"/>
      <c r="AE18" s="129"/>
      <c r="AF18" s="129"/>
      <c r="AG18" s="129" t="s">
        <v>198</v>
      </c>
      <c r="AH18" s="129"/>
      <c r="AI18" s="129"/>
      <c r="AJ18" s="129"/>
      <c r="AK18" s="129"/>
      <c r="AL18" s="129"/>
      <c r="AM18" s="307"/>
      <c r="AN18" s="129"/>
      <c r="AO18" s="307"/>
      <c r="AP18" s="129"/>
      <c r="AQ18" s="129"/>
      <c r="AR18" s="129"/>
      <c r="AS18" s="129"/>
      <c r="AT18" s="129"/>
      <c r="AU18" s="129"/>
      <c r="AV18" s="129"/>
      <c r="AW18" s="129"/>
      <c r="AX18" s="129"/>
    </row>
    <row r="19" spans="2:50" ht="15.75">
      <c r="B19" s="332" t="s">
        <v>1087</v>
      </c>
      <c r="C19" s="129"/>
      <c r="D19" s="129"/>
      <c r="E19" s="129"/>
      <c r="F19" s="129"/>
      <c r="G19" s="129"/>
      <c r="H19" s="129"/>
      <c r="I19" s="129"/>
      <c r="J19" s="129"/>
      <c r="K19" s="129"/>
      <c r="L19" s="129"/>
      <c r="M19" s="129"/>
      <c r="N19" s="305"/>
      <c r="O19" s="310"/>
      <c r="P19" s="129"/>
      <c r="Q19" s="129"/>
      <c r="R19" s="129"/>
      <c r="S19" s="129"/>
      <c r="T19" s="129"/>
      <c r="U19" s="129"/>
      <c r="V19" s="129"/>
      <c r="W19" s="129"/>
      <c r="X19" s="129"/>
      <c r="Y19" s="129"/>
      <c r="Z19" s="311"/>
      <c r="AA19" s="307"/>
      <c r="AB19" s="129"/>
      <c r="AC19" s="307"/>
      <c r="AD19" s="129"/>
      <c r="AE19" s="129"/>
      <c r="AF19" s="129"/>
      <c r="AG19" s="129"/>
      <c r="AH19" s="129" t="s">
        <v>198</v>
      </c>
      <c r="AI19" s="129" t="s">
        <v>198</v>
      </c>
      <c r="AJ19" s="129"/>
      <c r="AK19" s="129"/>
      <c r="AL19" s="129"/>
      <c r="AM19" s="307"/>
      <c r="AN19" s="129"/>
      <c r="AO19" s="307"/>
      <c r="AP19" s="129"/>
      <c r="AQ19" s="129"/>
      <c r="AR19" s="129"/>
      <c r="AS19" s="129"/>
      <c r="AT19" s="129"/>
      <c r="AU19" s="129"/>
      <c r="AV19" s="129"/>
      <c r="AW19" s="129"/>
      <c r="AX19" s="129"/>
    </row>
    <row r="20" spans="2:50" ht="15.75">
      <c r="B20" s="332" t="s">
        <v>1084</v>
      </c>
      <c r="C20" s="129"/>
      <c r="D20" s="129"/>
      <c r="E20" s="129"/>
      <c r="F20" s="129"/>
      <c r="G20" s="129"/>
      <c r="H20" s="129"/>
      <c r="I20" s="129"/>
      <c r="J20" s="129"/>
      <c r="K20" s="129"/>
      <c r="L20" s="129"/>
      <c r="M20" s="129"/>
      <c r="N20" s="305"/>
      <c r="O20" s="310"/>
      <c r="P20" s="129"/>
      <c r="Q20" s="129"/>
      <c r="R20" s="129"/>
      <c r="S20" s="129"/>
      <c r="T20" s="129"/>
      <c r="U20" s="129"/>
      <c r="V20" s="129"/>
      <c r="W20" s="129"/>
      <c r="X20" s="129"/>
      <c r="Y20" s="129"/>
      <c r="Z20" s="311"/>
      <c r="AA20" s="307"/>
      <c r="AB20" s="129"/>
      <c r="AC20" s="307"/>
      <c r="AD20" s="129"/>
      <c r="AE20" s="129"/>
      <c r="AF20" s="129"/>
      <c r="AG20" s="129"/>
      <c r="AH20" s="129"/>
      <c r="AI20" s="129" t="s">
        <v>198</v>
      </c>
      <c r="AJ20" s="129" t="s">
        <v>198</v>
      </c>
      <c r="AK20" s="129" t="s">
        <v>198</v>
      </c>
      <c r="AL20" s="129"/>
      <c r="AM20" s="307"/>
      <c r="AN20" s="129"/>
      <c r="AO20" s="307"/>
      <c r="AP20" s="129"/>
      <c r="AQ20" s="129"/>
      <c r="AR20" s="129"/>
      <c r="AS20" s="129"/>
      <c r="AT20" s="129"/>
      <c r="AU20" s="129"/>
      <c r="AV20" s="129"/>
      <c r="AW20" s="129"/>
      <c r="AX20" s="129"/>
    </row>
    <row r="21" spans="2:50" ht="15.75">
      <c r="B21" s="332" t="s">
        <v>1088</v>
      </c>
      <c r="C21" s="129"/>
      <c r="D21" s="129"/>
      <c r="E21" s="129"/>
      <c r="F21" s="129"/>
      <c r="G21" s="129"/>
      <c r="H21" s="129"/>
      <c r="I21" s="129"/>
      <c r="J21" s="129"/>
      <c r="K21" s="129"/>
      <c r="L21" s="129"/>
      <c r="M21" s="129"/>
      <c r="N21" s="305"/>
      <c r="O21" s="310"/>
      <c r="P21" s="129"/>
      <c r="Q21" s="129"/>
      <c r="R21" s="129"/>
      <c r="S21" s="129"/>
      <c r="T21" s="129"/>
      <c r="U21" s="129"/>
      <c r="V21" s="129"/>
      <c r="W21" s="129"/>
      <c r="X21" s="129"/>
      <c r="Y21" s="129"/>
      <c r="Z21" s="311"/>
      <c r="AA21" s="307"/>
      <c r="AB21" s="129"/>
      <c r="AC21" s="307"/>
      <c r="AD21" s="129"/>
      <c r="AE21" s="129"/>
      <c r="AF21" s="129"/>
      <c r="AG21" s="129"/>
      <c r="AH21" s="129"/>
      <c r="AI21" s="129"/>
      <c r="AJ21" s="129"/>
      <c r="AK21" s="129" t="s">
        <v>198</v>
      </c>
      <c r="AL21" s="129" t="s">
        <v>198</v>
      </c>
      <c r="AM21" s="307" t="s">
        <v>198</v>
      </c>
      <c r="AN21" s="129"/>
      <c r="AO21" s="307"/>
      <c r="AP21" s="129"/>
      <c r="AQ21" s="129"/>
      <c r="AR21" s="129"/>
      <c r="AS21" s="129"/>
      <c r="AT21" s="129"/>
      <c r="AU21" s="129"/>
      <c r="AV21" s="129"/>
      <c r="AW21" s="129"/>
      <c r="AX21" s="129"/>
    </row>
    <row r="22" spans="2:50" ht="15.75">
      <c r="B22" s="332" t="s">
        <v>1089</v>
      </c>
      <c r="C22" s="129"/>
      <c r="D22" s="129"/>
      <c r="E22" s="129"/>
      <c r="F22" s="129"/>
      <c r="G22" s="129"/>
      <c r="H22" s="129"/>
      <c r="I22" s="129"/>
      <c r="J22" s="129"/>
      <c r="K22" s="129"/>
      <c r="L22" s="129"/>
      <c r="M22" s="129"/>
      <c r="N22" s="305"/>
      <c r="O22" s="310"/>
      <c r="P22" s="129"/>
      <c r="Q22" s="129"/>
      <c r="R22" s="129"/>
      <c r="S22" s="129"/>
      <c r="T22" s="129"/>
      <c r="U22" s="129"/>
      <c r="V22" s="129"/>
      <c r="W22" s="129"/>
      <c r="X22" s="129"/>
      <c r="Y22" s="129"/>
      <c r="Z22" s="311"/>
      <c r="AA22" s="307"/>
      <c r="AB22" s="129"/>
      <c r="AC22" s="307"/>
      <c r="AD22" s="129"/>
      <c r="AE22" s="129"/>
      <c r="AF22" s="129"/>
      <c r="AG22" s="129"/>
      <c r="AH22" s="129"/>
      <c r="AI22" s="129"/>
      <c r="AJ22" s="129"/>
      <c r="AK22" s="129"/>
      <c r="AL22" s="129"/>
      <c r="AM22" s="307" t="s">
        <v>198</v>
      </c>
      <c r="AN22" s="129" t="s">
        <v>198</v>
      </c>
      <c r="AO22" s="307" t="s">
        <v>198</v>
      </c>
      <c r="AP22" s="129"/>
      <c r="AQ22" s="129"/>
      <c r="AR22" s="129"/>
      <c r="AS22" s="129"/>
      <c r="AT22" s="129"/>
      <c r="AU22" s="129"/>
      <c r="AV22" s="129"/>
      <c r="AW22" s="129"/>
      <c r="AX22" s="129"/>
    </row>
    <row r="23" spans="2:50" ht="15.75">
      <c r="B23" s="332" t="s">
        <v>1028</v>
      </c>
      <c r="C23" s="129"/>
      <c r="D23" s="129"/>
      <c r="E23" s="129"/>
      <c r="F23" s="129"/>
      <c r="G23" s="129"/>
      <c r="H23" s="129"/>
      <c r="I23" s="129"/>
      <c r="J23" s="129"/>
      <c r="K23" s="129"/>
      <c r="L23" s="129"/>
      <c r="M23" s="129"/>
      <c r="N23" s="305"/>
      <c r="O23" s="310"/>
      <c r="P23" s="129"/>
      <c r="Q23" s="129"/>
      <c r="R23" s="129"/>
      <c r="S23" s="129"/>
      <c r="T23" s="129"/>
      <c r="U23" s="129"/>
      <c r="V23" s="129"/>
      <c r="W23" s="129"/>
      <c r="X23" s="129"/>
      <c r="Y23" s="129"/>
      <c r="Z23" s="311"/>
      <c r="AA23" s="307"/>
      <c r="AB23" s="129"/>
      <c r="AC23" s="307"/>
      <c r="AD23" s="129"/>
      <c r="AE23" s="129"/>
      <c r="AF23" s="129"/>
      <c r="AG23" s="129"/>
      <c r="AH23" s="129"/>
      <c r="AI23" s="129"/>
      <c r="AJ23" s="129"/>
      <c r="AK23" s="129"/>
      <c r="AL23" s="129"/>
      <c r="AM23" s="307"/>
      <c r="AN23" s="129"/>
      <c r="AO23" s="307" t="s">
        <v>198</v>
      </c>
      <c r="AP23" s="129"/>
      <c r="AQ23" s="129"/>
      <c r="AR23" s="129"/>
      <c r="AS23" s="129"/>
      <c r="AT23" s="129"/>
      <c r="AU23" s="129"/>
      <c r="AV23" s="129"/>
      <c r="AW23" s="129"/>
      <c r="AX23" s="129"/>
    </row>
  </sheetData>
  <sheetProtection/>
  <mergeCells count="4">
    <mergeCell ref="C2:N2"/>
    <mergeCell ref="O2:Z2"/>
    <mergeCell ref="AA2:AL2"/>
    <mergeCell ref="AM2:AX2"/>
  </mergeCells>
  <printOptions/>
  <pageMargins left="0.7" right="0.7" top="0.75" bottom="0.75" header="0.3" footer="0.3"/>
  <pageSetup horizontalDpi="1200" verticalDpi="1200" orientation="portrait" r:id="rId1"/>
</worksheet>
</file>

<file path=xl/worksheets/sheet38.xml><?xml version="1.0" encoding="utf-8"?>
<worksheet xmlns="http://schemas.openxmlformats.org/spreadsheetml/2006/main" xmlns:r="http://schemas.openxmlformats.org/officeDocument/2006/relationships">
  <dimension ref="B2:J31"/>
  <sheetViews>
    <sheetView zoomScalePageLayoutView="0" workbookViewId="0" topLeftCell="A1">
      <selection activeCell="B2" sqref="B2:H31"/>
    </sheetView>
  </sheetViews>
  <sheetFormatPr defaultColWidth="9.140625" defaultRowHeight="12.75"/>
  <cols>
    <col min="1" max="1" width="4.28125" style="175" customWidth="1"/>
    <col min="2" max="2" width="5.28125" style="175" customWidth="1"/>
    <col min="3" max="3" width="5.140625" style="175" bestFit="1" customWidth="1"/>
    <col min="4" max="4" width="6.57421875" style="175" bestFit="1" customWidth="1"/>
    <col min="5" max="5" width="13.140625" style="175" bestFit="1" customWidth="1"/>
    <col min="6" max="8" width="12.28125" style="178" customWidth="1"/>
    <col min="9" max="9" width="4.421875" style="175" customWidth="1"/>
    <col min="10" max="10" width="12.28125" style="178" customWidth="1"/>
    <col min="11" max="16384" width="9.140625" style="175" customWidth="1"/>
  </cols>
  <sheetData>
    <row r="2" spans="2:10" ht="25.5">
      <c r="B2" s="547" t="s">
        <v>1123</v>
      </c>
      <c r="C2" s="547" t="s">
        <v>1124</v>
      </c>
      <c r="D2" s="547" t="s">
        <v>1125</v>
      </c>
      <c r="E2" s="547" t="s">
        <v>1126</v>
      </c>
      <c r="F2" s="547" t="s">
        <v>1127</v>
      </c>
      <c r="G2" s="547" t="s">
        <v>1128</v>
      </c>
      <c r="H2" s="547" t="s">
        <v>1129</v>
      </c>
      <c r="J2" s="547" t="s">
        <v>1130</v>
      </c>
    </row>
    <row r="3" spans="2:10" ht="15">
      <c r="B3" s="776" t="s">
        <v>1131</v>
      </c>
      <c r="C3" s="778">
        <v>2008</v>
      </c>
      <c r="D3" s="548" t="s">
        <v>1132</v>
      </c>
      <c r="E3" s="548" t="s">
        <v>1133</v>
      </c>
      <c r="F3" s="548" t="s">
        <v>1134</v>
      </c>
      <c r="G3" s="548" t="s">
        <v>1135</v>
      </c>
      <c r="H3" s="548" t="s">
        <v>1136</v>
      </c>
      <c r="J3" s="548" t="s">
        <v>1137</v>
      </c>
    </row>
    <row r="4" spans="2:10" ht="15">
      <c r="B4" s="777"/>
      <c r="C4" s="779"/>
      <c r="D4" s="548" t="s">
        <v>642</v>
      </c>
      <c r="E4" s="548" t="s">
        <v>1138</v>
      </c>
      <c r="F4" s="548" t="s">
        <v>1139</v>
      </c>
      <c r="G4" s="548" t="s">
        <v>1140</v>
      </c>
      <c r="H4" s="548" t="s">
        <v>1141</v>
      </c>
      <c r="J4" s="548" t="s">
        <v>1142</v>
      </c>
    </row>
    <row r="5" spans="2:10" ht="15">
      <c r="B5" s="777"/>
      <c r="C5" s="779"/>
      <c r="D5" s="548" t="s">
        <v>1143</v>
      </c>
      <c r="E5" s="548" t="s">
        <v>1144</v>
      </c>
      <c r="F5" s="548" t="s">
        <v>1145</v>
      </c>
      <c r="G5" s="548" t="s">
        <v>1146</v>
      </c>
      <c r="H5" s="548" t="s">
        <v>1147</v>
      </c>
      <c r="J5" s="548" t="s">
        <v>1148</v>
      </c>
    </row>
    <row r="6" spans="2:10" ht="15">
      <c r="B6" s="777"/>
      <c r="C6" s="779"/>
      <c r="D6" s="548" t="s">
        <v>1149</v>
      </c>
      <c r="E6" s="548" t="s">
        <v>1150</v>
      </c>
      <c r="F6" s="548" t="s">
        <v>1151</v>
      </c>
      <c r="G6" s="548" t="s">
        <v>1152</v>
      </c>
      <c r="H6" s="548" t="s">
        <v>1153</v>
      </c>
      <c r="J6" s="548" t="s">
        <v>1154</v>
      </c>
    </row>
    <row r="7" spans="2:10" ht="15">
      <c r="B7" s="777"/>
      <c r="C7" s="779"/>
      <c r="D7" s="548" t="s">
        <v>1155</v>
      </c>
      <c r="E7" s="548" t="s">
        <v>1156</v>
      </c>
      <c r="F7" s="548" t="s">
        <v>1157</v>
      </c>
      <c r="G7" s="548" t="s">
        <v>1158</v>
      </c>
      <c r="H7" s="548" t="s">
        <v>1159</v>
      </c>
      <c r="J7" s="548" t="s">
        <v>1160</v>
      </c>
    </row>
    <row r="8" spans="2:10" ht="15">
      <c r="B8" s="777"/>
      <c r="C8" s="780"/>
      <c r="D8" s="548" t="s">
        <v>1161</v>
      </c>
      <c r="E8" s="548" t="s">
        <v>1162</v>
      </c>
      <c r="F8" s="548" t="s">
        <v>1163</v>
      </c>
      <c r="G8" s="548" t="s">
        <v>1164</v>
      </c>
      <c r="H8" s="548" t="s">
        <v>1165</v>
      </c>
      <c r="J8" s="548" t="s">
        <v>1166</v>
      </c>
    </row>
    <row r="9" spans="2:10" ht="15">
      <c r="B9" s="777"/>
      <c r="C9" s="778">
        <v>2009</v>
      </c>
      <c r="D9" s="548" t="s">
        <v>1132</v>
      </c>
      <c r="E9" s="548" t="s">
        <v>1167</v>
      </c>
      <c r="F9" s="548" t="s">
        <v>1168</v>
      </c>
      <c r="G9" s="548" t="s">
        <v>1169</v>
      </c>
      <c r="H9" s="548" t="s">
        <v>1170</v>
      </c>
      <c r="J9" s="548" t="s">
        <v>1171</v>
      </c>
    </row>
    <row r="10" spans="2:10" ht="15">
      <c r="B10" s="777"/>
      <c r="C10" s="779"/>
      <c r="D10" s="548" t="s">
        <v>642</v>
      </c>
      <c r="E10" s="548" t="s">
        <v>1172</v>
      </c>
      <c r="F10" s="548" t="s">
        <v>1173</v>
      </c>
      <c r="G10" s="548" t="s">
        <v>1174</v>
      </c>
      <c r="H10" s="548" t="s">
        <v>1175</v>
      </c>
      <c r="J10" s="548" t="s">
        <v>1176</v>
      </c>
    </row>
    <row r="11" spans="2:10" ht="15">
      <c r="B11" s="777"/>
      <c r="C11" s="779"/>
      <c r="D11" s="548" t="s">
        <v>1143</v>
      </c>
      <c r="E11" s="548" t="s">
        <v>1177</v>
      </c>
      <c r="F11" s="548" t="s">
        <v>1178</v>
      </c>
      <c r="G11" s="548" t="s">
        <v>1179</v>
      </c>
      <c r="H11" s="548" t="s">
        <v>1180</v>
      </c>
      <c r="J11" s="548" t="s">
        <v>1181</v>
      </c>
    </row>
    <row r="12" spans="2:10" ht="15">
      <c r="B12" s="777"/>
      <c r="C12" s="779"/>
      <c r="D12" s="548" t="s">
        <v>1149</v>
      </c>
      <c r="E12" s="548" t="s">
        <v>1182</v>
      </c>
      <c r="F12" s="548" t="s">
        <v>1183</v>
      </c>
      <c r="G12" s="548" t="s">
        <v>1184</v>
      </c>
      <c r="H12" s="548" t="s">
        <v>1185</v>
      </c>
      <c r="J12" s="548" t="s">
        <v>1186</v>
      </c>
    </row>
    <row r="13" spans="2:10" ht="15">
      <c r="B13" s="777"/>
      <c r="C13" s="779"/>
      <c r="D13" s="548" t="s">
        <v>1155</v>
      </c>
      <c r="E13" s="548" t="s">
        <v>1156</v>
      </c>
      <c r="F13" s="548" t="s">
        <v>1187</v>
      </c>
      <c r="G13" s="548" t="s">
        <v>1188</v>
      </c>
      <c r="H13" s="548" t="s">
        <v>1189</v>
      </c>
      <c r="J13" s="548" t="s">
        <v>1190</v>
      </c>
    </row>
    <row r="14" spans="2:10" ht="15">
      <c r="B14" s="777"/>
      <c r="C14" s="780"/>
      <c r="D14" s="548" t="s">
        <v>1161</v>
      </c>
      <c r="E14" s="548" t="s">
        <v>1191</v>
      </c>
      <c r="F14" s="548" t="s">
        <v>1192</v>
      </c>
      <c r="G14" s="548" t="s">
        <v>1193</v>
      </c>
      <c r="H14" s="548" t="s">
        <v>1194</v>
      </c>
      <c r="J14" s="548" t="s">
        <v>1195</v>
      </c>
    </row>
    <row r="15" spans="2:10" ht="15">
      <c r="B15" s="777"/>
      <c r="C15" s="778">
        <v>2010</v>
      </c>
      <c r="D15" s="548" t="s">
        <v>1132</v>
      </c>
      <c r="E15" s="548" t="s">
        <v>1167</v>
      </c>
      <c r="F15" s="548" t="s">
        <v>1196</v>
      </c>
      <c r="G15" s="548" t="s">
        <v>1197</v>
      </c>
      <c r="H15" s="548" t="s">
        <v>1198</v>
      </c>
      <c r="J15" s="548" t="s">
        <v>1199</v>
      </c>
    </row>
    <row r="16" spans="2:10" ht="15">
      <c r="B16" s="777"/>
      <c r="C16" s="779"/>
      <c r="D16" s="548" t="s">
        <v>642</v>
      </c>
      <c r="E16" s="548" t="s">
        <v>1138</v>
      </c>
      <c r="F16" s="548" t="s">
        <v>1200</v>
      </c>
      <c r="G16" s="548" t="s">
        <v>1201</v>
      </c>
      <c r="H16" s="548" t="s">
        <v>1202</v>
      </c>
      <c r="J16" s="548" t="s">
        <v>1203</v>
      </c>
    </row>
    <row r="17" spans="2:10" ht="15">
      <c r="B17" s="777"/>
      <c r="C17" s="779"/>
      <c r="D17" s="549"/>
      <c r="E17" s="550" t="s">
        <v>1204</v>
      </c>
      <c r="F17" s="781" t="s">
        <v>1205</v>
      </c>
      <c r="G17" s="782"/>
      <c r="H17" s="783"/>
      <c r="J17" s="551"/>
    </row>
    <row r="18" spans="2:10" ht="15">
      <c r="B18" s="777"/>
      <c r="C18" s="779"/>
      <c r="D18" s="548" t="s">
        <v>1143</v>
      </c>
      <c r="E18" s="548" t="s">
        <v>1206</v>
      </c>
      <c r="F18" s="548" t="s">
        <v>1207</v>
      </c>
      <c r="G18" s="548" t="s">
        <v>1208</v>
      </c>
      <c r="H18" s="548" t="s">
        <v>1209</v>
      </c>
      <c r="J18" s="548" t="s">
        <v>1210</v>
      </c>
    </row>
    <row r="19" spans="2:10" ht="15">
      <c r="B19" s="777"/>
      <c r="C19" s="779"/>
      <c r="D19" s="548" t="s">
        <v>1149</v>
      </c>
      <c r="E19" s="548" t="s">
        <v>1211</v>
      </c>
      <c r="F19" s="548" t="s">
        <v>1212</v>
      </c>
      <c r="G19" s="548" t="s">
        <v>1213</v>
      </c>
      <c r="H19" s="548" t="s">
        <v>1214</v>
      </c>
      <c r="J19" s="548" t="s">
        <v>1215</v>
      </c>
    </row>
    <row r="20" spans="2:10" ht="15">
      <c r="B20" s="777"/>
      <c r="C20" s="779"/>
      <c r="D20" s="548" t="s">
        <v>1155</v>
      </c>
      <c r="E20" s="548" t="s">
        <v>1156</v>
      </c>
      <c r="F20" s="548" t="s">
        <v>1216</v>
      </c>
      <c r="G20" s="548" t="s">
        <v>1217</v>
      </c>
      <c r="H20" s="548" t="s">
        <v>1218</v>
      </c>
      <c r="J20" s="548" t="s">
        <v>1219</v>
      </c>
    </row>
    <row r="21" spans="2:10" ht="15">
      <c r="B21" s="777"/>
      <c r="C21" s="779"/>
      <c r="D21" s="549"/>
      <c r="E21" s="550" t="s">
        <v>1220</v>
      </c>
      <c r="F21" s="781" t="s">
        <v>1221</v>
      </c>
      <c r="G21" s="782"/>
      <c r="H21" s="783"/>
      <c r="J21" s="551"/>
    </row>
    <row r="22" spans="2:10" ht="15">
      <c r="B22" s="777"/>
      <c r="C22" s="780"/>
      <c r="D22" s="548" t="s">
        <v>1161</v>
      </c>
      <c r="E22" s="548" t="s">
        <v>1162</v>
      </c>
      <c r="F22" s="548" t="s">
        <v>1222</v>
      </c>
      <c r="G22" s="548" t="s">
        <v>1223</v>
      </c>
      <c r="H22" s="548" t="s">
        <v>1224</v>
      </c>
      <c r="J22" s="552" t="s">
        <v>1225</v>
      </c>
    </row>
    <row r="23" spans="2:10" ht="15">
      <c r="B23" s="777"/>
      <c r="C23" s="778">
        <v>2011</v>
      </c>
      <c r="D23" s="548" t="s">
        <v>1132</v>
      </c>
      <c r="E23" s="548" t="s">
        <v>1167</v>
      </c>
      <c r="F23" s="548" t="s">
        <v>1226</v>
      </c>
      <c r="G23" s="548" t="s">
        <v>1227</v>
      </c>
      <c r="H23" s="548" t="s">
        <v>1228</v>
      </c>
      <c r="J23" s="548" t="s">
        <v>1229</v>
      </c>
    </row>
    <row r="24" spans="2:10" ht="15" customHeight="1">
      <c r="B24" s="777"/>
      <c r="C24" s="779"/>
      <c r="D24" s="548" t="s">
        <v>642</v>
      </c>
      <c r="E24" s="548" t="s">
        <v>1230</v>
      </c>
      <c r="F24" s="548" t="s">
        <v>1231</v>
      </c>
      <c r="G24" s="548" t="s">
        <v>1232</v>
      </c>
      <c r="H24" s="548" t="s">
        <v>1233</v>
      </c>
      <c r="J24" s="548" t="s">
        <v>1234</v>
      </c>
    </row>
    <row r="25" spans="2:10" ht="15" customHeight="1">
      <c r="B25" s="777"/>
      <c r="C25" s="779"/>
      <c r="D25" s="548"/>
      <c r="E25" s="550" t="s">
        <v>1235</v>
      </c>
      <c r="F25" s="784" t="s">
        <v>1236</v>
      </c>
      <c r="G25" s="785"/>
      <c r="H25" s="786"/>
      <c r="J25" s="175"/>
    </row>
    <row r="26" spans="2:10" ht="15">
      <c r="B26" s="777"/>
      <c r="C26" s="779"/>
      <c r="D26" s="548" t="s">
        <v>1143</v>
      </c>
      <c r="E26" s="548" t="s">
        <v>1237</v>
      </c>
      <c r="F26" s="548" t="s">
        <v>1238</v>
      </c>
      <c r="G26" s="548" t="s">
        <v>1239</v>
      </c>
      <c r="H26" s="548" t="s">
        <v>1240</v>
      </c>
      <c r="J26" s="548" t="s">
        <v>1241</v>
      </c>
    </row>
    <row r="27" spans="2:10" ht="15">
      <c r="B27" s="777"/>
      <c r="C27" s="779"/>
      <c r="D27" s="549"/>
      <c r="E27" s="550" t="s">
        <v>1242</v>
      </c>
      <c r="F27" s="787" t="s">
        <v>1243</v>
      </c>
      <c r="G27" s="788"/>
      <c r="H27" s="788"/>
      <c r="J27" s="175"/>
    </row>
    <row r="28" spans="2:10" ht="15">
      <c r="B28" s="777"/>
      <c r="C28" s="779"/>
      <c r="D28" s="548"/>
      <c r="E28" s="550" t="s">
        <v>1244</v>
      </c>
      <c r="F28" s="781" t="s">
        <v>1245</v>
      </c>
      <c r="G28" s="782"/>
      <c r="H28" s="783"/>
      <c r="J28" s="175"/>
    </row>
    <row r="29" spans="2:10" ht="15" customHeight="1">
      <c r="B29" s="777"/>
      <c r="C29" s="779"/>
      <c r="D29" s="548" t="s">
        <v>1149</v>
      </c>
      <c r="E29" s="548" t="s">
        <v>1182</v>
      </c>
      <c r="F29" s="553" t="s">
        <v>1246</v>
      </c>
      <c r="G29" s="553" t="s">
        <v>1247</v>
      </c>
      <c r="H29" s="553" t="s">
        <v>1248</v>
      </c>
      <c r="J29" s="553" t="s">
        <v>1249</v>
      </c>
    </row>
    <row r="30" spans="2:10" ht="15">
      <c r="B30" s="777"/>
      <c r="C30" s="779"/>
      <c r="D30" s="548" t="s">
        <v>1155</v>
      </c>
      <c r="E30" s="548" t="s">
        <v>1250</v>
      </c>
      <c r="F30" s="553"/>
      <c r="G30" s="553"/>
      <c r="H30" s="553"/>
      <c r="J30" s="553"/>
    </row>
    <row r="31" spans="2:10" ht="15">
      <c r="B31" s="777"/>
      <c r="C31" s="780"/>
      <c r="D31" s="548" t="s">
        <v>1161</v>
      </c>
      <c r="E31" s="548" t="s">
        <v>1191</v>
      </c>
      <c r="F31" s="553"/>
      <c r="G31" s="553"/>
      <c r="H31" s="553"/>
      <c r="J31" s="553"/>
    </row>
  </sheetData>
  <sheetProtection/>
  <mergeCells count="10">
    <mergeCell ref="B3:B31"/>
    <mergeCell ref="C3:C8"/>
    <mergeCell ref="C9:C14"/>
    <mergeCell ref="C15:C22"/>
    <mergeCell ref="F17:H17"/>
    <mergeCell ref="F21:H21"/>
    <mergeCell ref="C23:C31"/>
    <mergeCell ref="F25:H25"/>
    <mergeCell ref="F27:H27"/>
    <mergeCell ref="F28:H28"/>
  </mergeCells>
  <hyperlinks>
    <hyperlink ref="F28" r:id="rId1" display="https://mentor.ieee.org/802.15/dcn/11/15-11-0480-00-0006-lb79-p802-15-6-comment-register.xls"/>
    <hyperlink ref="F28:H28" r:id="rId2" display="15-11-0480-00-0006-lb79-p802-15-6-comment-register.xls"/>
    <hyperlink ref="F27" r:id="rId3" display="https://mentor.ieee.org/802.15/dcn/11/15-11-0481-00-0006-lb76-p802-15-6-comment-register.xls"/>
    <hyperlink ref="F27:H27" r:id="rId4" display="15-11-0481-00-0006-lb76-p802-15-6-comment-register.xls"/>
    <hyperlink ref="F25" r:id="rId5" display="https://mentor.ieee.org/802.15/dcn/11/15-11-0363-05-0006-lb71-d03p802-15-6-comment-register.xls"/>
    <hyperlink ref="F25:H25" r:id="rId6" display="15-11-0363-05-0006-lb71-d03p802-15-6-comment-register.xls"/>
    <hyperlink ref="F21" r:id="rId7" display="https://mentor.ieee.org/802.15/dcn/11/15-11-0030-08-0006-lb66-d02p802-15-6-sorted-comments.xls"/>
    <hyperlink ref="F21:H21" r:id="rId8" display="15-11-0030-08-0006-lb66-d02p802-15-6-sorted-comments.xls"/>
    <hyperlink ref="F17" r:id="rId9" display="https://mentor.ieee.org/802.15/dcn/10/15-10-0492-13-0006-lb55-d01p802-15-6-sorted-comments.xls"/>
    <hyperlink ref="F17:H17" r:id="rId10" display="15-10-0492-13-0006-lb55-d01p802-15-6-sorted-comments.xls"/>
    <hyperlink ref="J28" r:id="rId11" display="15-11-0480-00-0006-lb79-p802-15-6-comment-register.xls"/>
    <hyperlink ref="J27" r:id="rId12" display="15-11-0481-00-0006-lb76-p802-15-6-comment-register.xls"/>
    <hyperlink ref="J25" r:id="rId13" display="15-11-0363-05-0006-lb71-d03p802-15-6-comment-register.xls"/>
    <hyperlink ref="J21" r:id="rId14" display="15-11-0030-08-0006-lb66-d02p802-15-6-sorted-comments.xls"/>
    <hyperlink ref="J17" r:id="rId15" display="15-10-0492-13-0006-lb55-d01p802-15-6-sorted-comments.xls"/>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B1:L36"/>
  <sheetViews>
    <sheetView tabSelected="1" zoomScale="80" zoomScaleNormal="80" zoomScalePageLayoutView="0" workbookViewId="0" topLeftCell="A1">
      <selection activeCell="D32" sqref="D32"/>
    </sheetView>
  </sheetViews>
  <sheetFormatPr defaultColWidth="9.140625" defaultRowHeight="12.75"/>
  <cols>
    <col min="1" max="1" width="2.8515625" style="0" customWidth="1"/>
    <col min="2" max="2" width="6.28125" style="0" bestFit="1" customWidth="1"/>
    <col min="3" max="3" width="3.140625" style="0" customWidth="1"/>
    <col min="4" max="4" width="52.00390625" style="0" customWidth="1"/>
    <col min="5" max="5" width="11.7109375" style="33" customWidth="1"/>
    <col min="6" max="6" width="37.8515625" style="0" customWidth="1"/>
    <col min="7" max="7" width="10.00390625" style="0" bestFit="1" customWidth="1"/>
    <col min="8" max="8" width="16.8515625" style="0" customWidth="1"/>
    <col min="9" max="9" width="11.7109375" style="0" bestFit="1" customWidth="1"/>
    <col min="10" max="12" width="17.140625" style="6" customWidth="1"/>
  </cols>
  <sheetData>
    <row r="1" spans="2:8" ht="18">
      <c r="B1" s="1"/>
      <c r="C1" s="16"/>
      <c r="D1" s="34" t="s">
        <v>244</v>
      </c>
      <c r="F1" s="2"/>
      <c r="G1" s="9"/>
      <c r="H1" s="9"/>
    </row>
    <row r="2" spans="2:8" ht="15.75">
      <c r="B2" s="2"/>
      <c r="C2" s="16"/>
      <c r="D2" s="49">
        <v>40925</v>
      </c>
      <c r="F2" s="2"/>
      <c r="G2" s="9"/>
      <c r="H2" s="9"/>
    </row>
    <row r="3" spans="2:8" ht="15.75">
      <c r="B3" s="2"/>
      <c r="C3" s="16"/>
      <c r="D3" s="16"/>
      <c r="E3" s="8"/>
      <c r="F3" s="8"/>
      <c r="G3" s="30"/>
      <c r="H3" s="9"/>
    </row>
    <row r="4" spans="4:8" ht="15.75">
      <c r="D4" s="102"/>
      <c r="E4" s="30"/>
      <c r="F4" s="30"/>
      <c r="G4" s="33"/>
      <c r="H4" s="31"/>
    </row>
    <row r="5" spans="8:9" ht="15.75">
      <c r="H5" s="31"/>
      <c r="I5" s="28"/>
    </row>
    <row r="7" spans="4:8" ht="15.75">
      <c r="D7" s="102"/>
      <c r="E7"/>
      <c r="F7" s="30"/>
      <c r="G7" s="33"/>
      <c r="H7" s="31"/>
    </row>
    <row r="8" spans="2:8" ht="15.75">
      <c r="B8" s="50"/>
      <c r="C8" s="29"/>
      <c r="D8" s="102"/>
      <c r="E8" s="30" t="s">
        <v>948</v>
      </c>
      <c r="F8" s="30" t="s">
        <v>69</v>
      </c>
      <c r="G8" s="33" t="s">
        <v>68</v>
      </c>
      <c r="H8" s="31"/>
    </row>
    <row r="10" spans="2:9" ht="15.75">
      <c r="B10" s="50">
        <v>1.1</v>
      </c>
      <c r="C10" s="29"/>
      <c r="D10" s="102" t="s">
        <v>1263</v>
      </c>
      <c r="E10" s="30"/>
      <c r="F10" s="30" t="s">
        <v>70</v>
      </c>
      <c r="G10" s="33">
        <v>1</v>
      </c>
      <c r="H10" s="31">
        <v>0.5625</v>
      </c>
      <c r="I10" s="31"/>
    </row>
    <row r="11" spans="2:8" ht="15.75">
      <c r="B11" s="50">
        <f>B10+0.1</f>
        <v>1.2000000000000002</v>
      </c>
      <c r="C11" s="29"/>
      <c r="D11" s="102" t="s">
        <v>97</v>
      </c>
      <c r="E11" s="30"/>
      <c r="F11" s="30"/>
      <c r="G11" s="33">
        <v>4</v>
      </c>
      <c r="H11" s="31">
        <f aca="true" t="shared" si="0" ref="H11:H16">H10+TIME(0,G10,0)</f>
        <v>0.5631944444444444</v>
      </c>
    </row>
    <row r="12" spans="2:8" ht="15.75">
      <c r="B12" s="50">
        <f>B11+0.1</f>
        <v>1.3000000000000003</v>
      </c>
      <c r="C12" s="29"/>
      <c r="D12" s="102" t="s">
        <v>1264</v>
      </c>
      <c r="E12" s="30"/>
      <c r="F12" s="30" t="s">
        <v>679</v>
      </c>
      <c r="G12" s="33">
        <v>5</v>
      </c>
      <c r="H12" s="31">
        <f t="shared" si="0"/>
        <v>0.5659722222222222</v>
      </c>
    </row>
    <row r="13" spans="2:8" ht="15.75">
      <c r="B13" s="50">
        <f>B12+0.1</f>
        <v>1.4000000000000004</v>
      </c>
      <c r="C13" s="29"/>
      <c r="D13" s="102" t="s">
        <v>1255</v>
      </c>
      <c r="E13" s="30"/>
      <c r="F13" s="30" t="s">
        <v>70</v>
      </c>
      <c r="G13" s="33">
        <v>20</v>
      </c>
      <c r="H13" s="31">
        <f t="shared" si="0"/>
        <v>0.5694444444444444</v>
      </c>
    </row>
    <row r="14" spans="2:8" ht="15.75">
      <c r="B14" s="50">
        <f>B13+0.1</f>
        <v>1.5000000000000004</v>
      </c>
      <c r="C14" s="29"/>
      <c r="D14" s="102"/>
      <c r="E14" s="30"/>
      <c r="F14" s="30"/>
      <c r="G14" s="33">
        <v>30</v>
      </c>
      <c r="H14" s="31">
        <f t="shared" si="0"/>
        <v>0.5833333333333333</v>
      </c>
    </row>
    <row r="15" spans="2:8" ht="15.75">
      <c r="B15" s="50">
        <f>B14+0.1</f>
        <v>1.6000000000000005</v>
      </c>
      <c r="C15" s="29"/>
      <c r="D15" s="102"/>
      <c r="E15" s="30"/>
      <c r="F15" s="30"/>
      <c r="G15" s="33">
        <v>30</v>
      </c>
      <c r="H15" s="31">
        <f t="shared" si="0"/>
        <v>0.6041666666666666</v>
      </c>
    </row>
    <row r="16" spans="4:8" ht="15.75">
      <c r="D16" s="102" t="s">
        <v>1067</v>
      </c>
      <c r="H16" s="31">
        <f t="shared" si="0"/>
        <v>0.625</v>
      </c>
    </row>
    <row r="18" spans="2:8" ht="15.75">
      <c r="B18" s="50"/>
      <c r="C18" s="29"/>
      <c r="D18" s="102" t="s">
        <v>17</v>
      </c>
      <c r="E18" s="30"/>
      <c r="F18" s="30"/>
      <c r="G18" s="33"/>
      <c r="H18" s="31">
        <v>0.6458333333333334</v>
      </c>
    </row>
    <row r="19" spans="2:8" ht="15.75">
      <c r="B19" s="50"/>
      <c r="C19" s="29"/>
      <c r="D19" s="102"/>
      <c r="E19" s="30"/>
      <c r="F19" s="30"/>
      <c r="G19" s="33"/>
      <c r="H19" s="31"/>
    </row>
    <row r="20" spans="2:8" ht="15.75">
      <c r="B20" s="50">
        <v>2.1</v>
      </c>
      <c r="C20" s="29"/>
      <c r="D20" s="102" t="s">
        <v>1263</v>
      </c>
      <c r="E20" s="30"/>
      <c r="F20" s="30" t="s">
        <v>70</v>
      </c>
      <c r="G20" s="33">
        <v>1</v>
      </c>
      <c r="H20" s="31">
        <v>0.6666666666666666</v>
      </c>
    </row>
    <row r="21" spans="2:8" ht="15.75">
      <c r="B21" s="50">
        <f>B20+0.1</f>
        <v>2.2</v>
      </c>
      <c r="C21" s="29"/>
      <c r="D21" s="102" t="s">
        <v>97</v>
      </c>
      <c r="E21" s="30"/>
      <c r="F21" s="30"/>
      <c r="G21" s="33">
        <v>4</v>
      </c>
      <c r="H21" s="31">
        <f>H20+TIME(0,G20,0)</f>
        <v>0.6673611111111111</v>
      </c>
    </row>
    <row r="22" spans="2:8" ht="15.75">
      <c r="B22" s="50">
        <f>B21+0.1</f>
        <v>2.3000000000000003</v>
      </c>
      <c r="C22" s="29"/>
      <c r="D22" s="102"/>
      <c r="H22" s="31">
        <f>H21+TIME(0,G21,0)</f>
        <v>0.6701388888888888</v>
      </c>
    </row>
    <row r="23" spans="2:8" ht="15.75">
      <c r="B23" s="50">
        <f>B22+0.1</f>
        <v>2.4000000000000004</v>
      </c>
      <c r="C23" s="29"/>
      <c r="D23" s="102"/>
      <c r="E23" s="30"/>
      <c r="F23" s="30"/>
      <c r="G23" s="33">
        <v>115</v>
      </c>
      <c r="H23" s="31">
        <f>H22+TIME(0,G23,0)</f>
        <v>0.75</v>
      </c>
    </row>
    <row r="24" spans="2:8" ht="15.75">
      <c r="B24" s="50"/>
      <c r="C24" s="29"/>
      <c r="D24" s="102"/>
      <c r="E24" s="30"/>
      <c r="F24" s="30"/>
      <c r="G24" s="33"/>
      <c r="H24" s="31"/>
    </row>
    <row r="25" ht="15.75">
      <c r="H25" s="31">
        <v>0.75</v>
      </c>
    </row>
    <row r="26" ht="15.75">
      <c r="D26" s="102" t="s">
        <v>1067</v>
      </c>
    </row>
    <row r="28" ht="15.75"/>
    <row r="29" spans="2:8" ht="15.75">
      <c r="B29" s="587"/>
      <c r="C29" s="29"/>
      <c r="D29" s="102"/>
      <c r="E29" s="30"/>
      <c r="F29" s="585"/>
      <c r="G29" s="33"/>
      <c r="H29" s="31"/>
    </row>
    <row r="30" ht="15.75"/>
    <row r="31" spans="2:12" s="521" customFormat="1" ht="15.75">
      <c r="B31" s="587"/>
      <c r="C31" s="518"/>
      <c r="D31" s="102"/>
      <c r="E31" s="519"/>
      <c r="F31" s="585"/>
      <c r="G31" s="33"/>
      <c r="H31" s="520"/>
      <c r="J31" s="586"/>
      <c r="K31" s="586"/>
      <c r="L31" s="586"/>
    </row>
    <row r="32" spans="2:12" s="521" customFormat="1" ht="15.75">
      <c r="B32" s="587"/>
      <c r="C32" s="518"/>
      <c r="D32" s="102"/>
      <c r="E32" s="519"/>
      <c r="F32" s="585"/>
      <c r="G32" s="33"/>
      <c r="H32" s="520"/>
      <c r="J32" s="586"/>
      <c r="K32" s="586"/>
      <c r="L32" s="586"/>
    </row>
    <row r="33" spans="2:12" s="521" customFormat="1" ht="15.75">
      <c r="B33" s="587"/>
      <c r="C33" s="518"/>
      <c r="D33" s="102"/>
      <c r="E33" s="519"/>
      <c r="F33" s="585"/>
      <c r="G33" s="33"/>
      <c r="H33" s="520"/>
      <c r="J33" s="586"/>
      <c r="K33" s="586"/>
      <c r="L33" s="586"/>
    </row>
    <row r="34" spans="2:12" s="521" customFormat="1" ht="15.75">
      <c r="B34" s="587"/>
      <c r="C34" s="518"/>
      <c r="D34" s="102"/>
      <c r="E34" s="519"/>
      <c r="F34" s="585"/>
      <c r="G34" s="33"/>
      <c r="H34" s="520"/>
      <c r="J34" s="586"/>
      <c r="K34" s="586"/>
      <c r="L34" s="586"/>
    </row>
    <row r="35" spans="2:12" s="521" customFormat="1" ht="15.75">
      <c r="B35" s="587"/>
      <c r="C35" s="518"/>
      <c r="D35" s="102"/>
      <c r="E35" s="519"/>
      <c r="F35" s="585"/>
      <c r="G35" s="33"/>
      <c r="H35" s="520"/>
      <c r="J35" s="586"/>
      <c r="K35" s="586"/>
      <c r="L35" s="586"/>
    </row>
    <row r="36" ht="15.75">
      <c r="H36" s="520"/>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J31"/>
  <sheetViews>
    <sheetView zoomScale="80" zoomScaleNormal="80" zoomScalePageLayoutView="0" workbookViewId="0" topLeftCell="A1">
      <selection activeCell="D3" sqref="D3"/>
    </sheetView>
  </sheetViews>
  <sheetFormatPr defaultColWidth="9.140625" defaultRowHeight="12.75"/>
  <cols>
    <col min="1" max="1" width="2.57421875" style="0" customWidth="1"/>
    <col min="2" max="2" width="8.28125" style="2" customWidth="1"/>
    <col min="3" max="3" width="2.7109375" style="17" customWidth="1"/>
    <col min="4" max="4" width="48.140625" style="103" customWidth="1"/>
    <col min="5" max="5" width="18.00390625" style="0" bestFit="1" customWidth="1"/>
    <col min="6" max="6" width="34.7109375" style="6" bestFit="1" customWidth="1"/>
    <col min="7" max="7" width="10.140625" style="33" bestFit="1" customWidth="1"/>
    <col min="8" max="8" width="21.28125" style="6" customWidth="1"/>
    <col min="9" max="9" width="7.28125" style="14" customWidth="1"/>
    <col min="10" max="10" width="21.28125" style="0" customWidth="1"/>
    <col min="11" max="11" width="14.7109375" style="0" customWidth="1"/>
    <col min="12" max="12" width="18.00390625" style="0" customWidth="1"/>
  </cols>
  <sheetData>
    <row r="1" spans="2:8" ht="18">
      <c r="B1" s="1"/>
      <c r="C1" s="16"/>
      <c r="D1" s="100" t="s">
        <v>244</v>
      </c>
      <c r="F1" s="9"/>
      <c r="H1" s="9"/>
    </row>
    <row r="2" spans="3:8" ht="15.75">
      <c r="C2" s="16"/>
      <c r="D2" s="101">
        <f>'Tuesday 1330 1800'!D2+1</f>
        <v>40926</v>
      </c>
      <c r="F2" s="9"/>
      <c r="H2" s="9"/>
    </row>
    <row r="3" spans="3:8" ht="15.75">
      <c r="C3" s="16"/>
      <c r="D3" s="102"/>
      <c r="F3" s="9"/>
      <c r="H3" s="9"/>
    </row>
    <row r="4" spans="2:9" ht="15.75">
      <c r="B4" s="32"/>
      <c r="C4" s="29"/>
      <c r="D4" s="18"/>
      <c r="E4" s="8" t="s">
        <v>948</v>
      </c>
      <c r="F4" s="8" t="s">
        <v>69</v>
      </c>
      <c r="G4" s="30" t="s">
        <v>68</v>
      </c>
      <c r="H4" s="31"/>
      <c r="I4"/>
    </row>
    <row r="5" spans="2:9" ht="15.75">
      <c r="B5" s="50"/>
      <c r="C5" s="29"/>
      <c r="D5" s="102"/>
      <c r="E5" s="30"/>
      <c r="F5" s="30"/>
      <c r="H5" s="31"/>
      <c r="I5" s="31"/>
    </row>
    <row r="6" spans="2:10" ht="18">
      <c r="B6" s="50"/>
      <c r="C6" s="29"/>
      <c r="D6" s="107" t="s">
        <v>96</v>
      </c>
      <c r="F6" s="30"/>
      <c r="G6" s="33">
        <v>120</v>
      </c>
      <c r="H6" s="31">
        <v>0.4375</v>
      </c>
      <c r="J6" s="30"/>
    </row>
    <row r="7" spans="2:8" ht="15.75">
      <c r="B7" s="50"/>
      <c r="C7" s="29"/>
      <c r="D7" s="102"/>
      <c r="E7" s="30"/>
      <c r="F7" s="30"/>
      <c r="H7" s="31">
        <f>H6+TIME(0,G6,0)</f>
        <v>0.5208333333333334</v>
      </c>
    </row>
    <row r="9" ht="15.75">
      <c r="I9"/>
    </row>
    <row r="10" spans="2:9" ht="15.75">
      <c r="B10" s="50"/>
      <c r="C10" s="29"/>
      <c r="D10" s="102" t="s">
        <v>638</v>
      </c>
      <c r="F10" s="30"/>
      <c r="H10" s="31">
        <v>0.5208333333333334</v>
      </c>
      <c r="I10"/>
    </row>
    <row r="11" spans="2:9" ht="15.75">
      <c r="B11"/>
      <c r="C11"/>
      <c r="I11" s="31"/>
    </row>
    <row r="12" spans="2:9" ht="15.75">
      <c r="B12" s="50">
        <v>3.1</v>
      </c>
      <c r="C12" s="29"/>
      <c r="D12" s="102" t="s">
        <v>50</v>
      </c>
      <c r="E12" s="30"/>
      <c r="F12" s="30" t="s">
        <v>70</v>
      </c>
      <c r="G12" s="33">
        <v>1</v>
      </c>
      <c r="H12" s="31">
        <v>0.5625</v>
      </c>
      <c r="I12" s="8"/>
    </row>
    <row r="13" spans="2:9" ht="15.75">
      <c r="B13" s="50">
        <f>B12+0.1</f>
        <v>3.2</v>
      </c>
      <c r="C13" s="29"/>
      <c r="D13" s="102" t="s">
        <v>97</v>
      </c>
      <c r="E13" s="30"/>
      <c r="F13" s="30"/>
      <c r="G13" s="33">
        <v>4</v>
      </c>
      <c r="H13" s="31">
        <f>H12+TIME(0,G12,0)</f>
        <v>0.5631944444444444</v>
      </c>
      <c r="I13"/>
    </row>
    <row r="14" spans="2:9" ht="15.75">
      <c r="B14" s="50">
        <f>B13+0.1</f>
        <v>3.3000000000000003</v>
      </c>
      <c r="C14" s="29"/>
      <c r="D14" s="102"/>
      <c r="E14" s="30"/>
      <c r="F14" s="30"/>
      <c r="H14" s="31">
        <f>H13+TIME(0,G13,0)</f>
        <v>0.5659722222222222</v>
      </c>
      <c r="I14"/>
    </row>
    <row r="15" spans="2:9" ht="15.75">
      <c r="B15" s="50">
        <f>B14+0.1</f>
        <v>3.4000000000000004</v>
      </c>
      <c r="C15" s="29"/>
      <c r="H15" s="31">
        <f>H14+TIME(0,G14,0)</f>
        <v>0.5659722222222222</v>
      </c>
      <c r="I15"/>
    </row>
    <row r="16" spans="2:9" ht="15.75">
      <c r="B16" s="50">
        <f>B15+0.1</f>
        <v>3.5000000000000004</v>
      </c>
      <c r="H16" s="31">
        <f>H15+TIME(0,G15,0)</f>
        <v>0.5659722222222222</v>
      </c>
      <c r="I16"/>
    </row>
    <row r="17" spans="2:9" ht="15.75">
      <c r="B17" s="50"/>
      <c r="C17" s="29"/>
      <c r="D17" s="102" t="s">
        <v>1067</v>
      </c>
      <c r="E17" s="250"/>
      <c r="F17" s="250"/>
      <c r="G17" s="251"/>
      <c r="H17" s="31">
        <f>H16+TIME(0,'Tuesday 1330 1800'!G15,0)</f>
        <v>0.5868055555555556</v>
      </c>
      <c r="I17"/>
    </row>
    <row r="18" ht="15.75">
      <c r="I18"/>
    </row>
    <row r="19" spans="4:9" ht="15.75">
      <c r="D19" s="102"/>
      <c r="H19" s="31"/>
      <c r="I19"/>
    </row>
    <row r="20" spans="4:9" ht="15.75">
      <c r="D20" s="102" t="s">
        <v>17</v>
      </c>
      <c r="H20" s="31">
        <f>H18+TIME(0,G18,0)</f>
        <v>0</v>
      </c>
      <c r="I20"/>
    </row>
    <row r="21" ht="15.75">
      <c r="I21" s="8"/>
    </row>
    <row r="22" spans="2:9" ht="15.75">
      <c r="B22" s="50">
        <v>4.1</v>
      </c>
      <c r="C22" s="29"/>
      <c r="D22" s="102" t="s">
        <v>50</v>
      </c>
      <c r="E22" s="30"/>
      <c r="F22" s="30" t="s">
        <v>70</v>
      </c>
      <c r="G22" s="33">
        <v>1</v>
      </c>
      <c r="H22" s="31">
        <v>0.6666666666666666</v>
      </c>
      <c r="I22"/>
    </row>
    <row r="23" spans="2:9" ht="15.75">
      <c r="B23" s="50">
        <f>B22+0.1</f>
        <v>4.199999999999999</v>
      </c>
      <c r="C23" s="29"/>
      <c r="D23" s="102" t="s">
        <v>97</v>
      </c>
      <c r="E23" s="30"/>
      <c r="F23" s="30"/>
      <c r="G23" s="33">
        <v>4</v>
      </c>
      <c r="H23" s="31">
        <f>H22+TIME(0,G22,0)</f>
        <v>0.6673611111111111</v>
      </c>
      <c r="I23"/>
    </row>
    <row r="24" spans="2:9" ht="15.75">
      <c r="B24" s="50">
        <f>B23+0.1</f>
        <v>4.299999999999999</v>
      </c>
      <c r="C24" s="29"/>
      <c r="D24" s="102"/>
      <c r="E24" s="30"/>
      <c r="F24" s="30"/>
      <c r="G24" s="33">
        <v>115</v>
      </c>
      <c r="H24" s="31">
        <f>H23+TIME(0,G23,0)</f>
        <v>0.6701388888888888</v>
      </c>
      <c r="I24"/>
    </row>
    <row r="25" spans="2:9" ht="15.75">
      <c r="B25" s="50">
        <f>B24+0.1</f>
        <v>4.399999999999999</v>
      </c>
      <c r="C25" s="29"/>
      <c r="D25" s="102" t="s">
        <v>1114</v>
      </c>
      <c r="F25"/>
      <c r="G25" s="33">
        <v>15</v>
      </c>
      <c r="H25" s="31">
        <f>H24+TIME(0,G24,0)</f>
        <v>0.75</v>
      </c>
      <c r="I25"/>
    </row>
    <row r="26" spans="4:10" ht="20.25" customHeight="1">
      <c r="D26" s="102" t="s">
        <v>1256</v>
      </c>
      <c r="E26" s="30"/>
      <c r="F26" s="30" t="s">
        <v>70</v>
      </c>
      <c r="G26" s="33">
        <v>30</v>
      </c>
      <c r="H26" s="31">
        <f>H25+TIME(0,'Wednesday 1330 1800'!G20,0)</f>
        <v>0.75</v>
      </c>
      <c r="I26"/>
      <c r="J26" s="534"/>
    </row>
    <row r="27" spans="2:9" ht="15.75">
      <c r="B27"/>
      <c r="C27"/>
      <c r="D27" s="102" t="s">
        <v>1067</v>
      </c>
      <c r="E27" s="250"/>
      <c r="F27" s="250"/>
      <c r="G27" s="251"/>
      <c r="H27" s="31">
        <f>H25+TIME(0,'Wednesday 1330 1800'!G20,0)</f>
        <v>0.75</v>
      </c>
      <c r="I27"/>
    </row>
    <row r="31" spans="4:8" ht="33.75">
      <c r="D31" s="595" t="s">
        <v>51</v>
      </c>
      <c r="E31" s="596"/>
      <c r="F31" s="597"/>
      <c r="G31" s="598"/>
      <c r="H31" s="599">
        <v>0.7708333333333334</v>
      </c>
    </row>
  </sheetData>
  <sheetProtection/>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30"/>
  <sheetViews>
    <sheetView zoomScale="90" zoomScaleNormal="90" zoomScalePageLayoutView="0" workbookViewId="0" topLeftCell="A1">
      <selection activeCell="E31" sqref="E31"/>
    </sheetView>
  </sheetViews>
  <sheetFormatPr defaultColWidth="9.140625" defaultRowHeight="12.75"/>
  <cols>
    <col min="1" max="1" width="2.7109375" style="17" customWidth="1"/>
    <col min="2" max="2" width="7.140625" style="17" customWidth="1"/>
    <col min="3" max="3" width="2.57421875" style="17" customWidth="1"/>
    <col min="4" max="4" width="57.7109375" style="0" customWidth="1"/>
    <col min="5" max="5" width="10.57421875" style="6" customWidth="1"/>
    <col min="6" max="6" width="32.7109375" style="6" customWidth="1"/>
    <col min="7" max="7" width="8.57421875" style="33" customWidth="1"/>
    <col min="8" max="8" width="17.421875" style="6" customWidth="1"/>
    <col min="9" max="9" width="6.421875" style="14" customWidth="1"/>
    <col min="10" max="10" width="19.28125" style="0" customWidth="1"/>
    <col min="11" max="11" width="11.421875" style="0" bestFit="1" customWidth="1"/>
    <col min="12" max="12" width="15.57421875" style="0" bestFit="1" customWidth="1"/>
  </cols>
  <sheetData>
    <row r="1" spans="1:8" ht="18">
      <c r="A1" s="16"/>
      <c r="B1" s="16"/>
      <c r="C1" s="16"/>
      <c r="D1" s="34" t="s">
        <v>342</v>
      </c>
      <c r="E1" s="9"/>
      <c r="F1" s="9"/>
      <c r="H1" s="9"/>
    </row>
    <row r="2" spans="1:8" ht="15.75">
      <c r="A2" s="16"/>
      <c r="B2" s="16"/>
      <c r="C2" s="16"/>
      <c r="D2" s="49">
        <f>'Wednesday 1330 1800'!D2+1</f>
        <v>40927</v>
      </c>
      <c r="E2" s="9"/>
      <c r="F2" s="9"/>
      <c r="H2" s="9"/>
    </row>
    <row r="3" spans="1:8" ht="15.75">
      <c r="A3" s="16"/>
      <c r="B3" s="16"/>
      <c r="C3" s="16"/>
      <c r="D3" s="13"/>
      <c r="E3" s="9"/>
      <c r="F3" s="9"/>
      <c r="H3" s="9" t="s">
        <v>1257</v>
      </c>
    </row>
    <row r="4" spans="1:9" ht="15.75">
      <c r="A4"/>
      <c r="I4" s="30"/>
    </row>
    <row r="5" spans="1:9" ht="15.75">
      <c r="A5"/>
      <c r="B5" s="27"/>
      <c r="C5" s="27"/>
      <c r="D5" s="23"/>
      <c r="E5" s="8" t="s">
        <v>948</v>
      </c>
      <c r="F5" s="30" t="s">
        <v>69</v>
      </c>
      <c r="G5" s="29" t="s">
        <v>68</v>
      </c>
      <c r="H5" s="28"/>
      <c r="I5" s="30"/>
    </row>
    <row r="6" spans="1:9" ht="15.75">
      <c r="A6"/>
      <c r="I6" s="30"/>
    </row>
    <row r="7" spans="1:10" ht="15.75">
      <c r="A7"/>
      <c r="D7" s="102" t="s">
        <v>638</v>
      </c>
      <c r="E7"/>
      <c r="F7" s="30"/>
      <c r="H7" s="31">
        <v>0.5208333333333334</v>
      </c>
      <c r="I7" s="30"/>
      <c r="J7" s="102"/>
    </row>
    <row r="8" spans="1:9" ht="15.75">
      <c r="A8"/>
      <c r="I8" s="30"/>
    </row>
    <row r="9" spans="1:9" ht="15.75">
      <c r="A9"/>
      <c r="I9" s="30"/>
    </row>
    <row r="10" spans="1:9" ht="15.75">
      <c r="A10"/>
      <c r="B10" s="50">
        <v>5.1</v>
      </c>
      <c r="C10" s="29"/>
      <c r="D10" s="102" t="s">
        <v>50</v>
      </c>
      <c r="E10" s="30"/>
      <c r="F10" s="30" t="s">
        <v>70</v>
      </c>
      <c r="G10" s="33">
        <v>1</v>
      </c>
      <c r="H10" s="31">
        <v>0.5625</v>
      </c>
      <c r="I10" s="30"/>
    </row>
    <row r="11" spans="1:9" ht="15.75">
      <c r="A11"/>
      <c r="B11" s="50">
        <f>B10+0.1</f>
        <v>5.199999999999999</v>
      </c>
      <c r="C11" s="29"/>
      <c r="D11" s="102" t="s">
        <v>97</v>
      </c>
      <c r="E11" s="30"/>
      <c r="F11" s="30"/>
      <c r="G11" s="33">
        <v>4</v>
      </c>
      <c r="H11" s="31">
        <f>H10+TIME(0,G10,0)</f>
        <v>0.5631944444444444</v>
      </c>
      <c r="I11" s="30"/>
    </row>
    <row r="12" spans="1:9" ht="15.75">
      <c r="A12"/>
      <c r="B12" s="50">
        <f>B11+0.1</f>
        <v>5.299999999999999</v>
      </c>
      <c r="C12" s="29"/>
      <c r="D12" s="102"/>
      <c r="F12" s="30"/>
      <c r="H12" s="31">
        <f>H11+TIME(0,G11,0)</f>
        <v>0.5659722222222222</v>
      </c>
      <c r="I12" s="30"/>
    </row>
    <row r="13" spans="1:9" ht="15.75">
      <c r="A13"/>
      <c r="B13" s="50">
        <f>B12+0.1</f>
        <v>5.399999999999999</v>
      </c>
      <c r="C13" s="29"/>
      <c r="D13" s="102"/>
      <c r="F13" s="30"/>
      <c r="G13" s="33">
        <v>45</v>
      </c>
      <c r="H13" s="31">
        <f>H12+TIME(0,G12,0)</f>
        <v>0.5659722222222222</v>
      </c>
      <c r="I13" s="30"/>
    </row>
    <row r="14" spans="1:9" ht="15.75">
      <c r="A14"/>
      <c r="B14" s="50"/>
      <c r="C14" s="29"/>
      <c r="D14" s="102"/>
      <c r="E14" s="250"/>
      <c r="F14" s="250"/>
      <c r="G14" s="251"/>
      <c r="H14" s="31">
        <f>H13+TIME(0,G20,0)</f>
        <v>0.6145833333333334</v>
      </c>
      <c r="I14" s="30"/>
    </row>
    <row r="15" spans="1:9" ht="15.75">
      <c r="A15"/>
      <c r="B15" s="2"/>
      <c r="D15" s="103"/>
      <c r="E15"/>
      <c r="I15" s="30"/>
    </row>
    <row r="16" spans="2:9" ht="15.75">
      <c r="B16" s="2"/>
      <c r="D16" s="102" t="s">
        <v>17</v>
      </c>
      <c r="E16"/>
      <c r="H16" s="31">
        <v>0.6458333333333334</v>
      </c>
      <c r="I16" s="30"/>
    </row>
    <row r="18" spans="2:8" ht="15.75">
      <c r="B18" s="50">
        <v>6.1</v>
      </c>
      <c r="C18" s="29"/>
      <c r="D18" s="102" t="s">
        <v>50</v>
      </c>
      <c r="E18" s="30"/>
      <c r="F18" s="30" t="s">
        <v>70</v>
      </c>
      <c r="G18" s="33">
        <v>1</v>
      </c>
      <c r="H18" s="31">
        <v>0.6666666666666666</v>
      </c>
    </row>
    <row r="19" spans="2:8" ht="15.75">
      <c r="B19" s="50">
        <f>B18+0.1</f>
        <v>6.199999999999999</v>
      </c>
      <c r="C19" s="29"/>
      <c r="D19" s="102" t="s">
        <v>97</v>
      </c>
      <c r="E19" s="30"/>
      <c r="F19" s="30"/>
      <c r="G19" s="33">
        <v>4</v>
      </c>
      <c r="H19" s="31">
        <f aca="true" t="shared" si="0" ref="H19:H24">H18+TIME(0,G16,0)</f>
        <v>0.6666666666666666</v>
      </c>
    </row>
    <row r="20" spans="2:8" ht="15.75">
      <c r="B20" s="50">
        <f>B19+0.1</f>
        <v>6.299999999999999</v>
      </c>
      <c r="D20" s="102" t="s">
        <v>732</v>
      </c>
      <c r="E20" s="30"/>
      <c r="F20" s="30" t="s">
        <v>70</v>
      </c>
      <c r="G20" s="33">
        <v>70</v>
      </c>
      <c r="H20" s="31">
        <f t="shared" si="0"/>
        <v>0.6666666666666666</v>
      </c>
    </row>
    <row r="21" spans="2:8" ht="15.75">
      <c r="B21" s="50">
        <f>B20+0.1</f>
        <v>6.399999999999999</v>
      </c>
      <c r="D21" s="102" t="s">
        <v>1294</v>
      </c>
      <c r="F21" s="30" t="s">
        <v>70</v>
      </c>
      <c r="G21" s="33">
        <v>45</v>
      </c>
      <c r="H21" s="31">
        <f t="shared" si="0"/>
        <v>0.6673611111111111</v>
      </c>
    </row>
    <row r="22" spans="2:8" ht="15.75">
      <c r="B22" s="50">
        <f>B21+0.1</f>
        <v>6.499999999999998</v>
      </c>
      <c r="C22" s="29"/>
      <c r="H22" s="31">
        <f t="shared" si="0"/>
        <v>0.6701388888888888</v>
      </c>
    </row>
    <row r="23" spans="2:8" ht="15.75">
      <c r="B23" s="50">
        <f>B22+0.1</f>
        <v>6.599999999999998</v>
      </c>
      <c r="C23" s="29"/>
      <c r="D23" s="102" t="s">
        <v>239</v>
      </c>
      <c r="E23" s="250"/>
      <c r="F23" s="250"/>
      <c r="G23" s="251"/>
      <c r="H23" s="31">
        <f t="shared" si="0"/>
        <v>0.71875</v>
      </c>
    </row>
    <row r="24" ht="15.75">
      <c r="H24" s="31">
        <f t="shared" si="0"/>
        <v>0.75</v>
      </c>
    </row>
    <row r="26" spans="4:8" ht="18">
      <c r="D26" s="535" t="s">
        <v>260</v>
      </c>
      <c r="E26" s="169"/>
      <c r="F26" s="169"/>
      <c r="G26" s="33">
        <v>120</v>
      </c>
      <c r="H26" s="520">
        <v>0.7708333333333334</v>
      </c>
    </row>
    <row r="27" spans="4:8" ht="15.75">
      <c r="D27" s="171"/>
      <c r="E27" s="172"/>
      <c r="F27" s="172"/>
      <c r="G27" s="170"/>
      <c r="H27" s="520">
        <f>H26+TIME(0,G26,0)</f>
        <v>0.8541666666666667</v>
      </c>
    </row>
    <row r="29" ht="15.75">
      <c r="J29" s="540"/>
    </row>
    <row r="30" ht="15.75">
      <c r="J30" s="541"/>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C41"/>
  <sheetViews>
    <sheetView zoomScale="70" zoomScaleNormal="70"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93" t="s">
        <v>322</v>
      </c>
    </row>
    <row r="3" spans="1:3" ht="15.75">
      <c r="A3" s="8"/>
      <c r="B3" s="11"/>
      <c r="C3" s="15"/>
    </row>
    <row r="4" spans="1:2" ht="36">
      <c r="A4" s="8"/>
      <c r="B4" s="90" t="s">
        <v>277</v>
      </c>
    </row>
    <row r="5" spans="1:2" ht="36">
      <c r="A5" s="8"/>
      <c r="B5" s="90" t="s">
        <v>278</v>
      </c>
    </row>
    <row r="6" spans="1:3" ht="18">
      <c r="A6" s="8"/>
      <c r="B6" s="91" t="s">
        <v>279</v>
      </c>
      <c r="C6" s="15"/>
    </row>
    <row r="7" spans="1:3" ht="18">
      <c r="A7" s="8"/>
      <c r="B7" s="92" t="s">
        <v>276</v>
      </c>
      <c r="C7" s="12"/>
    </row>
    <row r="8" spans="1:3" ht="18">
      <c r="A8" s="8"/>
      <c r="B8" s="92" t="s">
        <v>280</v>
      </c>
      <c r="C8" s="12"/>
    </row>
    <row r="9" spans="1:2" ht="18">
      <c r="A9" s="8"/>
      <c r="B9" s="92" t="s">
        <v>281</v>
      </c>
    </row>
    <row r="10" spans="1:2" ht="18">
      <c r="A10" s="8"/>
      <c r="B10" s="94" t="s">
        <v>282</v>
      </c>
    </row>
    <row r="11" spans="2:3" ht="18">
      <c r="B11" s="94" t="s">
        <v>283</v>
      </c>
      <c r="C11" s="15"/>
    </row>
    <row r="12" ht="18">
      <c r="B12" s="92" t="s">
        <v>284</v>
      </c>
    </row>
    <row r="13" ht="18">
      <c r="B13" s="94" t="s">
        <v>285</v>
      </c>
    </row>
    <row r="14" spans="1:2" ht="18">
      <c r="A14" s="8"/>
      <c r="B14" s="94" t="s">
        <v>286</v>
      </c>
    </row>
    <row r="15" spans="1:2" ht="18">
      <c r="A15" s="8"/>
      <c r="B15" s="94" t="s">
        <v>287</v>
      </c>
    </row>
    <row r="16" ht="18">
      <c r="B16" s="94" t="s">
        <v>288</v>
      </c>
    </row>
    <row r="17" ht="18">
      <c r="B17" s="94" t="s">
        <v>289</v>
      </c>
    </row>
    <row r="18" ht="18">
      <c r="B18" s="94" t="s">
        <v>290</v>
      </c>
    </row>
    <row r="19" ht="18">
      <c r="B19" s="94" t="s">
        <v>291</v>
      </c>
    </row>
    <row r="20" ht="18">
      <c r="B20" s="92" t="s">
        <v>292</v>
      </c>
    </row>
    <row r="21" ht="18">
      <c r="B21" s="92" t="s">
        <v>293</v>
      </c>
    </row>
    <row r="22" ht="18">
      <c r="B22" s="92" t="s">
        <v>275</v>
      </c>
    </row>
    <row r="25" ht="18">
      <c r="B25" s="89" t="s">
        <v>307</v>
      </c>
    </row>
    <row r="26" ht="72">
      <c r="B26" s="95" t="s">
        <v>308</v>
      </c>
    </row>
    <row r="27" ht="162">
      <c r="B27" s="95" t="s">
        <v>309</v>
      </c>
    </row>
    <row r="28" ht="18">
      <c r="B28" s="95" t="s">
        <v>310</v>
      </c>
    </row>
    <row r="29" ht="54">
      <c r="B29" s="96" t="s">
        <v>311</v>
      </c>
    </row>
    <row r="30" ht="90">
      <c r="B30" s="97" t="s">
        <v>312</v>
      </c>
    </row>
    <row r="32" ht="36">
      <c r="B32" s="95" t="s">
        <v>313</v>
      </c>
    </row>
    <row r="33" ht="72">
      <c r="B33" s="95" t="s">
        <v>314</v>
      </c>
    </row>
    <row r="34" ht="72">
      <c r="B34" s="95" t="s">
        <v>315</v>
      </c>
    </row>
    <row r="35" ht="36">
      <c r="B35" s="95" t="s">
        <v>316</v>
      </c>
    </row>
    <row r="36" ht="180">
      <c r="B36" s="95" t="s">
        <v>317</v>
      </c>
    </row>
    <row r="38" ht="36">
      <c r="B38" s="95" t="s">
        <v>318</v>
      </c>
    </row>
    <row r="39" ht="54">
      <c r="B39" s="95" t="s">
        <v>319</v>
      </c>
    </row>
    <row r="40" ht="36">
      <c r="B40" s="95" t="s">
        <v>320</v>
      </c>
    </row>
    <row r="41" ht="108">
      <c r="B41" s="95" t="s">
        <v>321</v>
      </c>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B22"/>
  <sheetViews>
    <sheetView zoomScalePageLayoutView="0" workbookViewId="0" topLeftCell="I1">
      <selection activeCell="B24" sqref="B24"/>
    </sheetView>
  </sheetViews>
  <sheetFormatPr defaultColWidth="9.140625" defaultRowHeight="12.75"/>
  <cols>
    <col min="1" max="1" width="5.00390625" style="17" customWidth="1"/>
    <col min="2" max="2" width="133.7109375" style="0" customWidth="1"/>
  </cols>
  <sheetData>
    <row r="1" ht="41.25">
      <c r="B1" s="84" t="s">
        <v>294</v>
      </c>
    </row>
    <row r="2" ht="12.75">
      <c r="B2" s="17"/>
    </row>
    <row r="3" ht="40.5">
      <c r="B3" s="87" t="s">
        <v>295</v>
      </c>
    </row>
    <row r="4" ht="20.25">
      <c r="B4" s="87" t="s">
        <v>296</v>
      </c>
    </row>
    <row r="5" ht="20.25">
      <c r="B5" s="87" t="s">
        <v>297</v>
      </c>
    </row>
    <row r="6" ht="33">
      <c r="B6" s="88" t="s">
        <v>298</v>
      </c>
    </row>
    <row r="7" ht="16.5">
      <c r="B7" s="88" t="s">
        <v>299</v>
      </c>
    </row>
    <row r="8" ht="20.25">
      <c r="B8" s="87" t="s">
        <v>300</v>
      </c>
    </row>
    <row r="9" ht="20.25">
      <c r="B9" s="87" t="s">
        <v>301</v>
      </c>
    </row>
    <row r="10" ht="20.25">
      <c r="B10" s="87" t="s">
        <v>302</v>
      </c>
    </row>
    <row r="11" ht="12.75">
      <c r="B11" s="85" t="s">
        <v>303</v>
      </c>
    </row>
    <row r="12" ht="31.5">
      <c r="B12" s="86" t="s">
        <v>304</v>
      </c>
    </row>
    <row r="13" ht="31.5">
      <c r="B13" s="86" t="s">
        <v>305</v>
      </c>
    </row>
    <row r="14" ht="15.75">
      <c r="B14" s="86" t="s">
        <v>306</v>
      </c>
    </row>
    <row r="15" ht="12.75">
      <c r="B15" s="17"/>
    </row>
    <row r="16" ht="18.75">
      <c r="B16" s="20" t="s">
        <v>54</v>
      </c>
    </row>
    <row r="17" s="19" customFormat="1" ht="31.5">
      <c r="B17" s="21" t="s">
        <v>53</v>
      </c>
    </row>
    <row r="18" s="19" customFormat="1" ht="15.75">
      <c r="B18" s="22" t="s">
        <v>55</v>
      </c>
    </row>
    <row r="19" s="19" customFormat="1" ht="15.75">
      <c r="B19" s="22" t="s">
        <v>52</v>
      </c>
    </row>
    <row r="20" s="19" customFormat="1" ht="31.5">
      <c r="B20" s="22" t="s">
        <v>56</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2:B14"/>
  <sheetViews>
    <sheetView zoomScalePageLayoutView="0" workbookViewId="0" topLeftCell="A1">
      <selection activeCell="B14" sqref="B14"/>
    </sheetView>
  </sheetViews>
  <sheetFormatPr defaultColWidth="9.140625" defaultRowHeight="12.75"/>
  <cols>
    <col min="2" max="2" width="119.140625" style="0" customWidth="1"/>
  </cols>
  <sheetData>
    <row r="2" ht="30.75">
      <c r="B2" s="44" t="s">
        <v>93</v>
      </c>
    </row>
    <row r="3" ht="15">
      <c r="B3" s="37"/>
    </row>
    <row r="4" ht="18.75">
      <c r="B4" s="38" t="s">
        <v>85</v>
      </c>
    </row>
    <row r="5" ht="150">
      <c r="B5" s="39" t="s">
        <v>86</v>
      </c>
    </row>
    <row r="6" ht="12.75">
      <c r="B6" s="40"/>
    </row>
    <row r="7" ht="97.5">
      <c r="B7" s="41" t="s">
        <v>87</v>
      </c>
    </row>
    <row r="8" ht="12.75">
      <c r="B8" s="40"/>
    </row>
    <row r="9" ht="25.5">
      <c r="B9" s="42" t="s">
        <v>88</v>
      </c>
    </row>
    <row r="10" ht="18.75">
      <c r="B10" s="43" t="s">
        <v>89</v>
      </c>
    </row>
    <row r="11" ht="12.75">
      <c r="B11" s="42" t="s">
        <v>90</v>
      </c>
    </row>
    <row r="12" ht="12.75">
      <c r="B12" s="40"/>
    </row>
    <row r="13" ht="18.75">
      <c r="B13" s="39" t="s">
        <v>91</v>
      </c>
    </row>
    <row r="14" ht="12.75">
      <c r="B14" s="42" t="s">
        <v>92</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cp:lastModifiedBy>
  <cp:lastPrinted>2009-11-19T16:37:30Z</cp:lastPrinted>
  <dcterms:created xsi:type="dcterms:W3CDTF">2001-08-10T12:49:45Z</dcterms:created>
  <dcterms:modified xsi:type="dcterms:W3CDTF">2012-01-01T19:39:54Z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