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0785" windowHeight="4470" tabRatio="711" activeTab="4"/>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Coex Doc" sheetId="11" r:id="rId11"/>
    <sheet name="Summary" sheetId="12" r:id="rId12"/>
  </sheets>
  <definedNames>
    <definedName name="_xlnm._FilterDatabase" localSheetId="7" hidden="1">'Clause 10'!$A$1:$M$1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7'!$A$1:$M$90</definedName>
    <definedName name="_xlnm._FilterDatabase" localSheetId="5" hidden="1">'Clause 8'!$A$1:$L$1</definedName>
    <definedName name="_xlnm._FilterDatabase" localSheetId="6" hidden="1">'Clause 9'!$A$1:$L$21</definedName>
  </definedNames>
  <calcPr fullCalcOnLoad="1"/>
</workbook>
</file>

<file path=xl/sharedStrings.xml><?xml version="1.0" encoding="utf-8"?>
<sst xmlns="http://schemas.openxmlformats.org/spreadsheetml/2006/main" count="2586" uniqueCount="1141">
  <si>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</si>
  <si>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</si>
  <si>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</si>
  <si>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</si>
  <si>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</si>
  <si>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</si>
  <si>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</si>
  <si>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</si>
  <si>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</si>
  <si>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</si>
  <si>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</si>
  <si>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</si>
  <si>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</si>
  <si>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</si>
  <si>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</si>
  <si>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</si>
  <si>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</si>
  <si>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</si>
  <si>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</si>
  <si>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</si>
  <si>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</si>
  <si>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</si>
  <si>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</si>
  <si>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</si>
  <si>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</si>
  <si>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Voice: +61 2 6267 6252</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</si>
  <si>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</si>
  <si>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</si>
  <si>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</si>
  <si>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</si>
  <si>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</si>
  <si>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</si>
  <si>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</si>
  <si>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</si>
  <si>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</si>
  <si>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</si>
  <si>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</si>
  <si>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</si>
  <si>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</si>
  <si>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</si>
  <si>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</si>
  <si>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</si>
  <si>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</si>
  <si>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</si>
  <si>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</si>
  <si>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</si>
  <si>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</si>
  <si>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</si>
  <si>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</si>
  <si>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</si>
  <si>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</si>
  <si>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</si>
  <si>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</si>
  <si>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</si>
  <si>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</si>
  <si>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</si>
  <si>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</si>
  <si>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</si>
  <si>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</si>
  <si>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</si>
  <si>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</si>
  <si>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</si>
  <si>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</si>
  <si>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</si>
  <si>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</si>
  <si>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</si>
  <si>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</si>
  <si>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</si>
  <si>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</si>
  <si>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</si>
  <si>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</si>
  <si>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</si>
  <si>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</si>
  <si>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</si>
  <si>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</si>
  <si>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</si>
  <si>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</si>
  <si>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</si>
  <si>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</si>
  <si>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</si>
  <si>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</si>
  <si>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</si>
  <si>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</si>
  <si>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</si>
  <si>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</si>
  <si>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</si>
  <si>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</si>
  <si>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</si>
  <si>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</si>
  <si>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</si>
  <si>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</si>
  <si>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</si>
  <si>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</si>
  <si>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</si>
  <si>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</si>
  <si>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</si>
  <si>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</si>
  <si>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</si>
  <si>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</si>
  <si>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</si>
  <si>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</si>
  <si>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</si>
  <si>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</si>
  <si>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</si>
  <si>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</si>
  <si>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</si>
  <si>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</si>
  <si>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</si>
  <si>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</si>
  <si>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</si>
  <si>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</si>
  <si>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</si>
  <si>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</si>
  <si>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</si>
  <si>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</si>
  <si>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</si>
  <si>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</si>
  <si>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</si>
  <si>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</si>
  <si>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</si>
  <si>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</si>
  <si>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</si>
  <si>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</si>
  <si>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</si>
  <si>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</si>
  <si>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</si>
  <si>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</si>
  <si>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</si>
  <si>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</si>
  <si>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</si>
  <si>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</si>
  <si>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</si>
  <si>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</si>
  <si>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</si>
  <si>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</si>
  <si>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</si>
  <si>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</si>
  <si>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</si>
  <si>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</si>
  <si>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</si>
  <si>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</si>
  <si>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</si>
  <si>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</si>
  <si>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</si>
  <si>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</si>
  <si>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</si>
  <si>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</si>
  <si>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</si>
  <si>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</si>
  <si>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</si>
  <si>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</si>
  <si>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</si>
  <si>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</si>
  <si>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</si>
  <si>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</si>
  <si>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</si>
  <si>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</si>
  <si>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</si>
  <si>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</si>
  <si>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</si>
  <si>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</si>
  <si>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</si>
  <si>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</si>
  <si>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</si>
  <si>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</si>
  <si>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</si>
  <si>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</si>
  <si>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</si>
  <si>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</si>
  <si>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</si>
  <si>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</si>
  <si>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</si>
  <si>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</si>
  <si>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</si>
  <si>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</si>
  <si>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</si>
  <si>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</si>
  <si>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</si>
  <si>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</si>
  <si>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</si>
  <si>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</si>
  <si>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</si>
  <si>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</si>
  <si>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</si>
  <si>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</si>
  <si>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</si>
  <si>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</si>
  <si>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</si>
  <si>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</si>
  <si>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</si>
  <si>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</si>
  <si>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</si>
  <si>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</si>
  <si>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</si>
  <si>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</si>
  <si>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</si>
  <si>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</si>
  <si>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</si>
  <si>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</si>
  <si>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</si>
  <si>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</si>
  <si>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</si>
  <si>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</si>
  <si>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</si>
  <si>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</si>
  <si>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</si>
  <si>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</si>
  <si>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</si>
  <si>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</si>
  <si>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</si>
  <si>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</si>
  <si>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</si>
  <si>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</si>
  <si>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</si>
  <si>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</si>
  <si>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</si>
  <si>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</si>
  <si>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</si>
  <si>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</si>
  <si>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</si>
  <si>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</si>
  <si>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</si>
  <si>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</si>
  <si>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</si>
  <si>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</si>
  <si>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</si>
  <si>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</si>
  <si>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</si>
  <si>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</si>
  <si>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</si>
  <si>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</si>
  <si>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</si>
  <si>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</si>
  <si>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</si>
  <si>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</si>
  <si>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</si>
  <si>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</si>
  <si>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</si>
  <si>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</si>
  <si>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</si>
  <si>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</si>
  <si>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</si>
  <si>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</si>
  <si>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</si>
  <si>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</si>
  <si>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</si>
  <si>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</si>
  <si>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</si>
  <si>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</si>
  <si>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</si>
  <si>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</si>
  <si>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</si>
  <si>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</si>
  <si>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</si>
  <si>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</si>
  <si>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</si>
  <si>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</si>
  <si>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</si>
  <si>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</si>
  <si>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</si>
  <si>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</si>
  <si>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</si>
  <si>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</si>
  <si>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</si>
  <si>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</si>
  <si>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</si>
  <si>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</si>
  <si>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</si>
  <si>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</si>
  <si>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</si>
  <si>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</si>
  <si>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</si>
  <si>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</si>
  <si>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</si>
  <si>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</si>
  <si>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</si>
  <si>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</si>
  <si>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</si>
  <si>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</si>
  <si>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</si>
  <si>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</si>
  <si>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</si>
  <si>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</si>
  <si>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</si>
  <si>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</si>
  <si>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</si>
  <si>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</si>
  <si>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</si>
  <si>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</si>
  <si>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</si>
  <si>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</si>
  <si>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</si>
  <si>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</si>
  <si>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</si>
  <si>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</si>
  <si>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</si>
  <si>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</si>
  <si>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</si>
  <si>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</si>
  <si>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</si>
  <si>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</si>
  <si>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</si>
  <si>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</si>
  <si>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</si>
  <si>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</si>
  <si>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</si>
  <si>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</si>
  <si>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</si>
  <si>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</si>
  <si>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</si>
  <si>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</si>
  <si>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</si>
  <si>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</si>
  <si>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</si>
  <si>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</si>
  <si>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</si>
  <si>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</si>
  <si>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</si>
  <si>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</si>
  <si>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</si>
  <si>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</si>
  <si>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</si>
  <si>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</si>
  <si>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</si>
  <si>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</si>
  <si>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</si>
  <si>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</si>
  <si>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</si>
  <si>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</si>
  <si>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</si>
  <si>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</si>
  <si>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</si>
  <si>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</si>
  <si>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</si>
  <si>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</si>
  <si>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</si>
  <si>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</si>
  <si>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</si>
  <si>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</si>
  <si>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</si>
  <si>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</si>
  <si>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</si>
  <si>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</si>
  <si>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</si>
  <si>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</si>
  <si>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</si>
  <si>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</si>
  <si>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</si>
  <si>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</si>
  <si>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</si>
  <si>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</si>
  <si>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</si>
  <si>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</si>
  <si>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</si>
  <si>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</si>
  <si>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</si>
  <si>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</si>
  <si>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</si>
  <si>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</si>
  <si>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</si>
  <si>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</si>
  <si>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</si>
  <si>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</si>
  <si>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</si>
  <si>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</si>
  <si>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</si>
  <si>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</si>
  <si>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</si>
  <si>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</si>
  <si>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</si>
  <si>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</si>
  <si>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</si>
  <si>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</si>
  <si>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</si>
  <si>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</si>
  <si>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</si>
  <si>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</si>
  <si>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</si>
  <si>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</si>
  <si>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</si>
  <si>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</si>
  <si>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</si>
  <si>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</si>
  <si>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</si>
  <si>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</si>
  <si>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</si>
  <si>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</si>
  <si>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</si>
  <si>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</si>
  <si>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</si>
  <si>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</si>
  <si>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</si>
  <si>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</si>
  <si>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</si>
  <si>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</si>
  <si>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</si>
  <si>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</si>
  <si>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</si>
  <si>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</si>
  <si>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</si>
  <si>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</si>
  <si>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</si>
  <si>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</si>
  <si>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</si>
  <si>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</si>
  <si>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</si>
  <si>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</si>
  <si>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</si>
  <si>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</si>
  <si>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</si>
  <si>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</si>
  <si>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</si>
  <si>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</si>
  <si>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</si>
  <si>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</si>
  <si>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</si>
  <si>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</si>
  <si>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</si>
  <si>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</si>
  <si>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</si>
  <si>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</si>
  <si>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</si>
  <si>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</si>
  <si>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</si>
  <si>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</si>
  <si>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</si>
  <si>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</si>
  <si>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</si>
  <si>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</si>
  <si>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</si>
  <si>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</si>
  <si>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</si>
  <si>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</si>
  <si>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</si>
  <si>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</si>
  <si>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</si>
  <si>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</si>
  <si>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</si>
  <si>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</si>
  <si>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</si>
  <si>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</si>
  <si>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</si>
  <si>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</si>
  <si>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</si>
  <si>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</si>
  <si>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</si>
  <si>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</si>
  <si>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</si>
  <si>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</si>
  <si>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</si>
  <si>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</si>
  <si>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</si>
  <si>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</si>
  <si>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</si>
  <si>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</si>
  <si>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</si>
  <si>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</si>
  <si>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</si>
  <si>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</si>
  <si>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</si>
  <si>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</si>
  <si>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</si>
  <si>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</si>
  <si>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</si>
  <si>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</si>
  <si>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</si>
  <si>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</si>
  <si>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</si>
  <si>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</si>
  <si>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</si>
  <si>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</si>
  <si>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</si>
  <si>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</si>
  <si>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</si>
  <si>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</si>
  <si>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</si>
  <si>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</si>
  <si>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</si>
  <si>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</si>
  <si>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</si>
  <si>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</si>
  <si>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</si>
  <si>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</si>
  <si>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</si>
  <si>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</si>
  <si>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</si>
  <si>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</si>
  <si>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</si>
  <si>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</si>
  <si>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</si>
  <si>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</si>
  <si>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</si>
  <si>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</si>
  <si>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</si>
  <si>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</si>
  <si>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</si>
  <si>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</si>
  <si>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</si>
  <si>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</si>
  <si>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</si>
  <si>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</si>
  <si>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</si>
  <si>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</si>
  <si>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</si>
  <si>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</si>
  <si>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</si>
  <si>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</si>
  <si>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</si>
  <si>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</si>
  <si>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</si>
  <si>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</si>
  <si>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</si>
  <si>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</si>
  <si>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</si>
  <si>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</si>
  <si>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</si>
  <si>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</si>
  <si>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</si>
  <si>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</si>
  <si>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</si>
  <si>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</si>
  <si>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</si>
  <si>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</si>
  <si>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</si>
  <si>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</si>
  <si>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</si>
  <si>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</si>
  <si>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</si>
  <si>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</si>
  <si>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</si>
  <si>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</si>
  <si>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</si>
  <si>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</si>
  <si>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</si>
  <si>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</si>
  <si>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</si>
  <si>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</si>
  <si>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</si>
  <si>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</si>
  <si>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</si>
  <si>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</si>
  <si>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</si>
  <si>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</si>
  <si>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</si>
  <si>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</si>
  <si>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</si>
  <si>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</si>
  <si>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</si>
  <si>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</si>
  <si>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</si>
  <si>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</si>
  <si>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</si>
  <si>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</si>
  <si>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</si>
  <si>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</si>
  <si>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</si>
  <si>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</si>
  <si>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</si>
  <si>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</si>
  <si>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</si>
  <si>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</si>
  <si>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</si>
  <si>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</si>
  <si>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</si>
  <si>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</si>
  <si>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</si>
  <si>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</si>
  <si>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</si>
  <si>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</si>
  <si>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</si>
  <si>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</si>
  <si>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</si>
  <si>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</si>
  <si>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</si>
  <si>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</si>
  <si>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</si>
  <si>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</si>
  <si>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</si>
  <si>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</si>
  <si>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</si>
  <si>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</si>
  <si>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</si>
  <si>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</si>
  <si>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</si>
  <si>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</si>
  <si>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</si>
  <si>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t>Technical</t>
  </si>
  <si>
    <t>Delete 780MHz from this table</t>
  </si>
  <si>
    <t>Kaoru Yokoo</t>
  </si>
  <si>
    <t>Fujitsu</t>
  </si>
  <si>
    <t>Editorial</t>
  </si>
  <si>
    <t>6.2.1.1.6</t>
  </si>
  <si>
    <t>Wrong level of paragraph.</t>
  </si>
  <si>
    <t>6.2.1.1.9</t>
  </si>
  <si>
    <t>6.3.6.8.2</t>
  </si>
  <si>
    <t>Ordering of bits is not consistent with subclause 9-11. (See 9.3.1.1 for example)</t>
  </si>
  <si>
    <t>Change ordering of the bits as R0R1R2, for example.</t>
  </si>
  <si>
    <t>6.3.6.8.4</t>
  </si>
  <si>
    <t>Ordering of bits is not consistent with subclause 9-11. (See 9.3.1.2 for example)</t>
  </si>
  <si>
    <t xml:space="preserve">Editorial </t>
  </si>
  <si>
    <t>6.3.6.8</t>
  </si>
  <si>
    <t>Figure 29</t>
  </si>
  <si>
    <t>Replace "Hub Data Rate" by "Hub Ack Data Rate".</t>
  </si>
  <si>
    <t>6.3.7.3.1</t>
  </si>
  <si>
    <t xml:space="preserve">Either field should be renamed.
Change name of the first field in the Mode/Status format (6.3.7.3.1) to "Access Method", for example.
</t>
  </si>
  <si>
    <t>6.3.7.11</t>
  </si>
  <si>
    <t>6.3.11.5.3</t>
  </si>
  <si>
    <t>Wrong reference.</t>
  </si>
  <si>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</si>
  <si>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</si>
  <si>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t>Replace 6.3.11.5.1 by 6.3.11.5.3</t>
  </si>
  <si>
    <t>6.3.11.8.2</t>
  </si>
  <si>
    <t>6.4.4</t>
  </si>
  <si>
    <t>6.6.1.6</t>
  </si>
  <si>
    <t xml:space="preserve">Label should start by a). </t>
  </si>
  <si>
    <t>7.2.1</t>
  </si>
  <si>
    <t>NID notation should be distinct.</t>
  </si>
  <si>
    <t>Revert Unconnected_NID(0x00) to Unconnected_Broadcast_NID and modify and corresponding words in the document.</t>
  </si>
  <si>
    <t>10-12, 21-24</t>
  </si>
  <si>
    <t>For relaying and relayed node, it is difficult to send I-Ack with Connected_NID for the very first Management frame.</t>
  </si>
  <si>
    <t xml:space="preserve">Add exception applicable between relayed and relaying node.
</t>
  </si>
  <si>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</si>
  <si>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</si>
  <si>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</si>
  <si>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t>7.2.7</t>
  </si>
  <si>
    <t>"the shortest length expected" may be misleading because the sender should know exact length expected of I-ack or B-ack which is based on the sender's request.</t>
  </si>
  <si>
    <t>Delete "the shortest" seems better.</t>
  </si>
  <si>
    <t>7.4.3</t>
  </si>
  <si>
    <t>Figure 73</t>
  </si>
  <si>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</si>
  <si>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</si>
  <si>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</si>
  <si>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</si>
  <si>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</si>
  <si>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</si>
  <si>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</si>
  <si>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</si>
  <si>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t>7.7.2</t>
  </si>
  <si>
    <t>This sentense seems imcomplete. ("pSIFS later" what is unclear)</t>
  </si>
  <si>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</si>
  <si>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</si>
  <si>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</si>
  <si>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</si>
  <si>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</si>
  <si>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t>7.12.2</t>
  </si>
  <si>
    <r>
      <t xml:space="preserve">Typo:
</t>
    </r>
    <r>
      <rPr>
        <sz val="10"/>
        <rFont val="Arial"/>
        <family val="0"/>
      </rPr>
      <t xml:space="preserve">"if it </t>
    </r>
    <r>
      <rPr>
        <b/>
        <i/>
        <sz val="10"/>
        <rFont val="Arial"/>
        <family val="2"/>
      </rPr>
      <t xml:space="preserve">nodes </t>
    </r>
    <r>
      <rPr>
        <sz val="10"/>
        <rFont val="Arial"/>
        <family val="0"/>
      </rPr>
      <t>not…"</t>
    </r>
  </si>
  <si>
    <t xml:space="preserve">There may be the case a node may receive emergency data from a hub in EAP1 or EAP2. 
</t>
  </si>
  <si>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</si>
  <si>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</si>
  <si>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</si>
  <si>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</si>
  <si>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</si>
  <si>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</si>
  <si>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</si>
  <si>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</si>
  <si>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</si>
  <si>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</si>
  <si>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</si>
  <si>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</si>
  <si>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</si>
  <si>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</si>
  <si>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</si>
  <si>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</si>
  <si>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</si>
  <si>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</si>
  <si>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</si>
  <si>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</si>
  <si>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</si>
  <si>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</si>
  <si>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</si>
  <si>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</si>
  <si>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</si>
  <si>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</si>
  <si>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</si>
  <si>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</si>
  <si>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</si>
  <si>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</si>
  <si>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</si>
  <si>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</si>
  <si>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</si>
  <si>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</si>
  <si>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</si>
  <si>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</si>
  <si>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</si>
  <si>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</si>
  <si>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</si>
  <si>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</si>
  <si>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</si>
  <si>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</si>
  <si>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</si>
  <si>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</si>
  <si>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</si>
  <si>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</si>
  <si>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</si>
  <si>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</si>
  <si>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</si>
  <si>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</si>
  <si>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</si>
  <si>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</si>
  <si>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</si>
  <si>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</si>
  <si>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</si>
  <si>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</si>
  <si>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</si>
  <si>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</si>
  <si>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</si>
  <si>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</si>
  <si>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</si>
  <si>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</si>
  <si>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</si>
  <si>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</si>
  <si>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</si>
  <si>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</si>
  <si>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</si>
  <si>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</si>
  <si>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</si>
  <si>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</si>
  <si>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</si>
  <si>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</si>
  <si>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</si>
  <si>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</si>
  <si>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</si>
  <si>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</si>
  <si>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</si>
  <si>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</si>
  <si>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</si>
  <si>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</si>
  <si>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</si>
  <si>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</si>
  <si>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</si>
  <si>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</si>
  <si>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</si>
  <si>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</si>
  <si>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</si>
  <si>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</si>
  <si>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</si>
  <si>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</si>
  <si>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</si>
  <si>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</si>
  <si>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</si>
  <si>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</si>
  <si>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</si>
  <si>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</si>
  <si>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</si>
  <si>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</si>
  <si>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</si>
  <si>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</si>
  <si>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</si>
  <si>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</si>
  <si>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</si>
  <si>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</si>
  <si>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</si>
  <si>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</si>
  <si>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</si>
  <si>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</si>
  <si>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</si>
  <si>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</si>
  <si>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</si>
  <si>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</si>
  <si>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</si>
  <si>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</si>
  <si>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</si>
  <si>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</si>
  <si>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</si>
  <si>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</si>
  <si>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</si>
  <si>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</si>
  <si>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</si>
  <si>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</si>
  <si>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</si>
  <si>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</si>
  <si>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</si>
  <si>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</si>
  <si>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</si>
  <si>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</si>
  <si>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</si>
  <si>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</si>
  <si>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</si>
  <si>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</si>
  <si>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</si>
  <si>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</si>
  <si>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</si>
  <si>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</si>
  <si>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</si>
  <si>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</si>
  <si>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</si>
  <si>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</si>
  <si>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</si>
  <si>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</si>
  <si>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</si>
  <si>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</si>
  <si>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</si>
  <si>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</si>
  <si>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</si>
  <si>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</si>
  <si>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</si>
  <si>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</si>
  <si>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</si>
  <si>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</si>
  <si>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</si>
  <si>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</si>
  <si>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</si>
  <si>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</si>
  <si>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</si>
  <si>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</si>
  <si>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</si>
  <si>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</si>
  <si>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</si>
  <si>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</si>
  <si>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</si>
  <si>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</si>
  <si>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</si>
  <si>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</si>
  <si>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</si>
  <si>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</si>
  <si>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</si>
  <si>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</si>
  <si>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</si>
  <si>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</si>
  <si>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</si>
  <si>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</si>
  <si>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</si>
  <si>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</si>
  <si>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</si>
  <si>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</si>
  <si>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</si>
  <si>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</si>
  <si>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</si>
  <si>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</si>
  <si>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</si>
  <si>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</si>
  <si>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</si>
  <si>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</si>
  <si>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</si>
  <si>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</si>
  <si>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</si>
  <si>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</si>
  <si>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</si>
  <si>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</si>
  <si>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</si>
  <si>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</si>
  <si>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</si>
  <si>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</si>
  <si>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</si>
  <si>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</si>
  <si>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</si>
  <si>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</si>
  <si>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</si>
  <si>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</si>
  <si>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</si>
  <si>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</si>
  <si>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</si>
  <si>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</si>
  <si>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</si>
  <si>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</si>
  <si>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</si>
  <si>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</si>
  <si>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</si>
  <si>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</si>
  <si>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</si>
  <si>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</si>
  <si>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</si>
  <si>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</si>
  <si>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</si>
  <si>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</si>
  <si>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</si>
  <si>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</si>
  <si>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</si>
  <si>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</si>
  <si>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</si>
  <si>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</si>
  <si>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</si>
  <si>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</si>
  <si>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</si>
  <si>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</si>
  <si>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</si>
  <si>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</si>
  <si>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</si>
  <si>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</si>
  <si>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</si>
  <si>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</si>
  <si>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</si>
  <si>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</si>
  <si>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</si>
  <si>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</si>
  <si>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</si>
  <si>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</si>
  <si>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</si>
  <si>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</si>
  <si>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</si>
  <si>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</si>
  <si>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</si>
  <si>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</si>
  <si>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</si>
  <si>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</si>
  <si>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</si>
  <si>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</si>
  <si>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</si>
  <si>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</si>
  <si>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</si>
  <si>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</si>
  <si>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</si>
  <si>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</si>
  <si>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</si>
  <si>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</si>
  <si>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</si>
  <si>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</si>
  <si>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</si>
  <si>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</si>
  <si>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</si>
  <si>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</si>
  <si>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</si>
  <si>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</si>
  <si>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</si>
  <si>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</si>
  <si>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</si>
  <si>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</si>
  <si>
    <t>Running Tally (Live)</t>
  </si>
  <si>
    <t>Proposed Resolution</t>
  </si>
  <si>
    <t>DOSE</t>
  </si>
  <si>
    <t>Not actionable, no 11-15/358</t>
  </si>
  <si>
    <t>Editorial?</t>
  </si>
  <si>
    <t>Accept</t>
  </si>
  <si>
    <t>Reject.</t>
  </si>
  <si>
    <t>Accept. Editorial.</t>
  </si>
  <si>
    <t>i</t>
  </si>
  <si>
    <t>Accept.</t>
  </si>
  <si>
    <t>Reject.
Clause 5 is an overview and not normative and "shall" is not to be use in clause 5.</t>
  </si>
  <si>
    <t>Reject.
EUI already in acronym list.  EUI-48 is well known to IEEE definitions.</t>
  </si>
  <si>
    <t>Accept in principle.  
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beacon, Poll, and T-Poll frames sent by the hub.</t>
  </si>
  <si>
    <t>Accept in principle.
Also change "frame subtype" to "frame type"</t>
  </si>
  <si>
    <t>Reject.
All management type frames use the same sequence number such that separate memory octets are not required.</t>
  </si>
  <si>
    <t>Accept in principle.
Change "part" to "final fragment" in line 11.</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</si>
  <si>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</si>
  <si>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</si>
  <si>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Reject.
The comment and proposed change are out of scope for this recirculation.</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</si>
  <si>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</si>
  <si>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</si>
  <si>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Reject.
Table 22 addresses the scenario presented by this comment.</t>
  </si>
  <si>
    <t>Reject.
Current text as written provides valuable explanation of this condition.</t>
  </si>
  <si>
    <t>Reject.
"Shall" is not used in clause 6, only clauses 7 and 8.  This comment applies to document page #29.</t>
  </si>
  <si>
    <t>Reject.
This comment is addressed by acceptance of comment S6-012.</t>
  </si>
  <si>
    <t xml:space="preserve">Accept.   </t>
  </si>
  <si>
    <t>Reject.
Control frames are never encrypted.  See section 8.3 and Table 29.</t>
  </si>
  <si>
    <t>Reject.
"Shall" is not used in clause 6, only clauses 7 and 8.  This comment applies to document page #30.</t>
  </si>
  <si>
    <t>Accept.  Editorial</t>
  </si>
  <si>
    <r>
      <t>E</t>
    </r>
    <r>
      <rPr>
        <sz val="10"/>
        <rFont val="Arial"/>
        <family val="2"/>
      </rPr>
      <t>ditorial</t>
    </r>
  </si>
  <si>
    <r>
      <t>R</t>
    </r>
    <r>
      <rPr>
        <sz val="10"/>
        <rFont val="Arial"/>
        <family val="2"/>
      </rPr>
      <t>eplace 6.3.11.5.1 by 6.3.11.5.3</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</si>
  <si>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</si>
  <si>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r>
      <t>Typo</t>
    </r>
    <r>
      <rPr>
        <sz val="10"/>
        <rFont val="Arial"/>
        <family val="2"/>
      </rPr>
      <t>.
"</t>
    </r>
    <r>
      <rPr>
        <sz val="10"/>
        <rFont val="Arial"/>
        <family val="0"/>
      </rPr>
      <t>Hub Data Rate</t>
    </r>
    <r>
      <rPr>
        <sz val="10"/>
        <rFont val="Arial"/>
        <family val="2"/>
      </rPr>
      <t>" is wrong.</t>
    </r>
  </si>
  <si>
    <r>
      <t>C</t>
    </r>
    <r>
      <rPr>
        <sz val="10"/>
        <rFont val="Arial"/>
        <family val="2"/>
      </rPr>
      <t>hange ordering of the bits as R0R1R3, for example.</t>
    </r>
  </si>
  <si>
    <r>
      <t>W</t>
    </r>
    <r>
      <rPr>
        <sz val="10"/>
        <rFont val="Arial"/>
        <family val="2"/>
      </rPr>
      <t>rong reference.</t>
    </r>
  </si>
  <si>
    <r>
      <t>R</t>
    </r>
    <r>
      <rPr>
        <sz val="10"/>
        <rFont val="Arial"/>
        <family val="2"/>
      </rPr>
      <t>eplace 6.3.6.5.8 by 6.3.6.6</t>
    </r>
  </si>
  <si>
    <r>
      <t>T</t>
    </r>
    <r>
      <rPr>
        <sz val="10"/>
        <rFont val="Arial"/>
        <family val="2"/>
      </rPr>
      <t>echnical</t>
    </r>
  </si>
  <si>
    <r>
      <t>"Access Mode" is also used in the Frame Control (6.2.1.1.10). It is conf</t>
    </r>
    <r>
      <rPr>
        <sz val="10"/>
        <rFont val="Arial"/>
        <family val="0"/>
      </rPr>
      <t>u</t>
    </r>
    <r>
      <rPr>
        <sz val="10"/>
        <rFont val="Arial"/>
        <family val="2"/>
      </rPr>
      <t>sing for readers.</t>
    </r>
  </si>
  <si>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</si>
  <si>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R</t>
    </r>
    <r>
      <rPr>
        <sz val="10"/>
        <rFont val="Arial"/>
        <family val="2"/>
      </rPr>
      <t>eplace 6.4.1.1 by 6.4.2</t>
    </r>
  </si>
  <si>
    <r>
      <t>M</t>
    </r>
    <r>
      <rPr>
        <sz val="10"/>
        <rFont val="Arial"/>
        <family val="2"/>
      </rPr>
      <t>odify as starting with a) followed by b) and c)</t>
    </r>
  </si>
  <si>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</si>
  <si>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</si>
  <si>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</si>
  <si>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r>
      <t xml:space="preserve">Modify as 
"if it </t>
    </r>
    <r>
      <rPr>
        <b/>
        <i/>
        <sz val="10"/>
        <rFont val="Arial"/>
        <family val="2"/>
      </rPr>
      <t xml:space="preserve">does </t>
    </r>
    <r>
      <rPr>
        <sz val="10"/>
        <rFont val="Arial"/>
        <family val="2"/>
      </rPr>
      <t>not…"</t>
    </r>
  </si>
  <si>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</si>
  <si>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r>
      <t>7</t>
    </r>
    <r>
      <rPr>
        <sz val="10"/>
        <rFont val="Arial"/>
        <family val="2"/>
      </rPr>
      <t>.2.1</t>
    </r>
  </si>
  <si>
    <r>
      <t>T</t>
    </r>
    <r>
      <rPr>
        <sz val="10"/>
        <rFont val="Arial"/>
        <family val="2"/>
      </rPr>
      <t>able 16</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</si>
  <si>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</si>
  <si>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r>
      <t>1</t>
    </r>
    <r>
      <rPr>
        <sz val="10"/>
        <rFont val="Arial"/>
        <family val="2"/>
      </rPr>
      <t>9 , 26</t>
    </r>
  </si>
  <si>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</si>
  <si>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 xml:space="preserve">Accept in principle.
Add a new paragraph to the end of 7.2.8 as follows:
In determining if a new frame transaction will fit into an allocation interval, a sender shall treat the value of the pSIFS or pMIFS involved in the frame transaction, if any, as no less than pSIFS+0.5*pExtraIFS or pMIFS+0.5*ExtraIFS, respectively.
</t>
  </si>
  <si>
    <t>Reject.
See comment S7-015 which provides alternate resolution of this comment.</t>
  </si>
  <si>
    <r>
      <rPr>
        <sz val="10"/>
        <rFont val="ＭＳ Ｐゴシック"/>
        <family val="3"/>
      </rPr>
      <t>F</t>
    </r>
    <r>
      <rPr>
        <sz val="10"/>
        <rFont val="Arial"/>
        <family val="2"/>
      </rPr>
      <t xml:space="preserve">igure (a) should not be correct one .
Caption of (b) seems wrong. </t>
    </r>
  </si>
  <si>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</si>
  <si>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</si>
  <si>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</si>
  <si>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</si>
  <si>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</si>
  <si>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Accept in principle.
"Otherwise, the received frame contains an invalid MIC and frame authentication fails."</t>
  </si>
  <si>
    <t>Accept.  Editorial.</t>
  </si>
  <si>
    <t>Reject.
Comment cites erroneous reference.  No such text found in clause 8.</t>
  </si>
  <si>
    <r>
      <t>8</t>
    </r>
    <r>
      <rPr>
        <sz val="10"/>
        <rFont val="Arial"/>
        <family val="2"/>
      </rPr>
      <t>.1a</t>
    </r>
  </si>
  <si>
    <r>
      <t>S</t>
    </r>
    <r>
      <rPr>
        <sz val="10"/>
        <rFont val="Arial"/>
        <family val="2"/>
      </rPr>
      <t>IMIT</t>
    </r>
  </si>
  <si>
    <r>
      <t>X</t>
    </r>
    <r>
      <rPr>
        <sz val="10"/>
        <rFont val="Arial"/>
        <family val="2"/>
      </rPr>
      <t>iang Wang</t>
    </r>
  </si>
  <si>
    <t>Reject.
Proposed change is not actionable.
The scalar M_X+1 was included to ensure no two password values would be matched to the same point on the elliptic curve.  It was replaced with this new factor to achieve the same objective, but simplify the implementation.</t>
  </si>
  <si>
    <t xml:space="preserve">Reject.  
This is a repeat comment (D02/S8-039) which has been recirculated.
</t>
  </si>
  <si>
    <t xml:space="preserve">Reject.  
This is a repeat comment which has been recirculated (See D02/S8-038).
</t>
  </si>
  <si>
    <t>Reject.  
This is a repeat comment which has been recirculated (See D02/S8-037).
No new information provided since previous rejection in D01, D02.  Cited document is Pending and not available on mentor document server.</t>
  </si>
  <si>
    <t>Reject.  
This is a repeat comment which has been recirculated (See D02/S8-011).
No new information provided since previous rejection in D01, D02.  Cited document is Pending and not available on mentor document server.</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</si>
  <si>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</si>
  <si>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Accept in principle.
Change other reference to FIPS in similar context to IEEE standard.</t>
  </si>
  <si>
    <t>Reject.  
This is a repeat comment which has been recirculated (See D02/S8-008).
Comment proposed change is not actionable and represents a new proposal which is out of scope.</t>
  </si>
  <si>
    <t>Reject.  
Comment proposed change is not actionable and represents a new proposal which is out of scope.</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</si>
  <si>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</si>
  <si>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Reject.  
This is a repeat comment which has been recirculated (see D02/S8-007).
No new information provided since previous rejection in D01, D02.  Cited document is Pending and not available on mentor document server.</t>
  </si>
  <si>
    <t>Accept: move section 9.6 to become 9.5.2.1</t>
  </si>
  <si>
    <t xml:space="preserve">Accept in prinicple: See resolution in doc  15-11-0378-00-0006
</t>
  </si>
  <si>
    <t>Reject. This is addressed based on acceptance of S7-015</t>
  </si>
  <si>
    <t xml:space="preserve">Accept: Change text on line 10 to say "from a BCH (63, 51) code by appending 32 zero bits to the 19 information bits" </t>
  </si>
  <si>
    <t>Reject</t>
  </si>
  <si>
    <t>Accept: Replace 1st appearance of PLCP with "Physical Layer Convergence Protocol (PLCP)"</t>
  </si>
  <si>
    <t>Accept in principle: Use suggested text but replace "SRRC" with "pulse shaping"</t>
  </si>
  <si>
    <t>Accept in principle: See resolution for S9-015</t>
  </si>
  <si>
    <t>Revise category</t>
  </si>
  <si>
    <t>Reject.  Page 204 makes a general description of UWB PHYs. Change in line 15 shall by may. CCA description is in 10.18.8</t>
  </si>
  <si>
    <t>Accept in principle.  Rephrase 10.2 and 10.3.1.</t>
  </si>
  <si>
    <t>Reject.  Km is necessary.</t>
  </si>
  <si>
    <t>Accept in principle.  Replace "SRRC-like" by "short pulse shape".</t>
  </si>
  <si>
    <t>Accept. Description how to form it in the Annex.</t>
  </si>
  <si>
    <t>Reject. Spreading introduces better SNR and reliability.</t>
  </si>
  <si>
    <t>Accept in principle. Define an optional mode for 0.81 code rate in the high QoS mode.</t>
  </si>
  <si>
    <t>Accept in principle. MAC frame body transmit time=N_T*Tsym</t>
  </si>
  <si>
    <t>Reject. Already addressed in the MAC</t>
  </si>
  <si>
    <t>Reject. BCH(126,63) invertible code rate is needed.</t>
  </si>
  <si>
    <t xml:space="preserve">Accept in principle. </t>
  </si>
  <si>
    <t>Reject based on S7-015</t>
  </si>
  <si>
    <t>Accept in principle. Check with NW PHY.</t>
  </si>
  <si>
    <t>Reject.
This is addressed based on acceptance of S7-015.</t>
  </si>
  <si>
    <t>Email</t>
  </si>
  <si>
    <t>Phone #</t>
  </si>
  <si>
    <t>802.19 WG</t>
  </si>
  <si>
    <t>IEEE</t>
  </si>
  <si>
    <t>sshellha@qualcomm.com</t>
  </si>
  <si>
    <t>(858) 658-1874</t>
  </si>
  <si>
    <t>Please add conclusion of overall coexistence performance</t>
  </si>
  <si>
    <t>Page 5</t>
  </si>
  <si>
    <t>Include table caption</t>
  </si>
  <si>
    <t>Page 6</t>
  </si>
  <si>
    <t>Page 19</t>
  </si>
  <si>
    <t>9.1.2</t>
  </si>
  <si>
    <t>Change Figure No. (1 --&gt; 16)</t>
  </si>
  <si>
    <t>E</t>
  </si>
  <si>
    <t>"to each of the IEEE 802 standards identified in section 5, and vice versa Note that the " Full stop missing before Note.</t>
  </si>
  <si>
    <t>Add full stop</t>
  </si>
  <si>
    <t>6.2</t>
  </si>
  <si>
    <t xml:space="preserve">Page numbering restarts from 1. </t>
  </si>
  <si>
    <t>Fix page numbering</t>
  </si>
  <si>
    <t>2-3</t>
  </si>
  <si>
    <t>6.2.3</t>
  </si>
  <si>
    <t>Equations are blurred, and thus not consistent with earlier equations.</t>
  </si>
  <si>
    <t>Fix the equations</t>
  </si>
  <si>
    <t>6.3</t>
  </si>
  <si>
    <t>Page numbering restarts from 1.</t>
  </si>
  <si>
    <t>6.3.3</t>
  </si>
  <si>
    <t>8</t>
  </si>
  <si>
    <t>Figure 11 title refers to 802.15.4 with 15.4. In earlier figures 802.11 formati is used. Not consistent</t>
  </si>
  <si>
    <t>Change 15.4 to 802.15.4 in figure  title</t>
  </si>
  <si>
    <t>6.4.3.1</t>
  </si>
  <si>
    <t>Texts are overlapping in figure 12.</t>
  </si>
  <si>
    <t>Remove the overlap.</t>
  </si>
  <si>
    <t>10.2</t>
  </si>
  <si>
    <t>Table 1 should be Table 11. Also Table text is missing.</t>
  </si>
  <si>
    <t>Fixe the numbering. Add table description.</t>
  </si>
  <si>
    <t>In Scope the 1st sentence starts "The IEEE 802.19 TAG has mandated..."</t>
  </si>
  <si>
    <t>should be changed to "The IEEE 802 has mandated...</t>
  </si>
  <si>
    <t>All references to "802.19 TAG" should  be changed to 802.19 WG"</t>
  </si>
  <si>
    <t>Section 8 included 802.16-2009 in the list to be characterized for coexistence, yet I did not find the characterization in the document or the 802.16-2009 in the reference section</t>
  </si>
  <si>
    <t>Section 8 doesn't include the most recent draft of 802.22, it should as it will most likely be ratified in June and should be part of this document</t>
  </si>
  <si>
    <t>Section 12 Discussions and Conclusion doesn't contain a 'conclusion', i.e., something along the lines "there is (choose a word: zero, low, medium, high) probability of interference with (list each standard analyzed) or an equivalent table summarizing the results of the document.</t>
  </si>
  <si>
    <t>X-001</t>
  </si>
  <si>
    <t>X-002</t>
  </si>
  <si>
    <t>X-003</t>
  </si>
  <si>
    <t>X-004</t>
  </si>
  <si>
    <t>X-005</t>
  </si>
  <si>
    <t>X-006</t>
  </si>
  <si>
    <t>X-007</t>
  </si>
  <si>
    <t>X-008</t>
  </si>
  <si>
    <t>X-009</t>
  </si>
  <si>
    <t>X-010</t>
  </si>
  <si>
    <t>X-011</t>
  </si>
  <si>
    <t>X-012</t>
  </si>
  <si>
    <t>X-013</t>
  </si>
  <si>
    <t>X-014</t>
  </si>
  <si>
    <t>X-015</t>
  </si>
  <si>
    <t>X-016</t>
  </si>
  <si>
    <t>X-017</t>
  </si>
  <si>
    <t>X-018</t>
  </si>
  <si>
    <t>Coex Doc</t>
  </si>
  <si>
    <t>Accept.  (Editorial)</t>
  </si>
  <si>
    <t>Withdrawn.</t>
  </si>
  <si>
    <t>Accept in principle.
Correct as described in 8.1.5</t>
  </si>
  <si>
    <t>Accept in principle.
Delete "or is set to zero otherwise".</t>
  </si>
  <si>
    <t>Reject.
Text is correct as written.</t>
  </si>
  <si>
    <t>Accept in principle. 
Change text of 6.3.7.3 and 6.3.7.3.1 and Figure 31 and Figure 30 and title of Table 10 from "Access Mode" to "Access Descriptor"</t>
  </si>
  <si>
    <t>Accept in principle.
Add new text to end of 6.4.2 stating that the first two fields are either both present or both absent.  The final three fields are either all present or all absent.</t>
  </si>
  <si>
    <r>
      <t>Accept in principle.
Modify as follows:
The Oldest Frame Expected field is not present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</si>
  <si>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See S6-053.</t>
  </si>
  <si>
    <t>See S6-042.</t>
  </si>
  <si>
    <t>See S6-043.</t>
  </si>
  <si>
    <t>Accept in principle.
Make this a MAC parameter such that N &lt;= a MAC parameter (to be named), with default value of the MAC parameter = 8.</t>
  </si>
  <si>
    <t>May 2011</t>
  </si>
  <si>
    <t>1 Research Circle</t>
  </si>
  <si>
    <t>Email: davenport@ge.com</t>
  </si>
  <si>
    <t>Voice: +01518 387 5041</t>
  </si>
  <si>
    <t>Niskayuna, NY 12309  USA</t>
  </si>
  <si>
    <t>Accept in principle.
Change page 148 in lines, 18 and 20 - change "requested" to "offered".  Also add "before sending each response" in line 19 before "it shall".</t>
  </si>
  <si>
    <t>Accept in principle.
In line 5 after "sender" add "is a node that" and add a new phrase to end of line 6 stating "is reserved if the sender is a hub."  Make similar changes to 6.6.1.14.</t>
  </si>
  <si>
    <t>Reject.
The current text provides sufficient context.</t>
  </si>
  <si>
    <t>Accept.
M. Hernandez to provide UWB data rates to tech editors.</t>
  </si>
  <si>
    <t xml:space="preserve">Reject. </t>
  </si>
  <si>
    <t>Reject.
Text of 6.7.14 provides context and clarification (see page 82, lines 5-6).</t>
  </si>
  <si>
    <t xml:space="preserve">Accept in principle.
Proposed Change Part (1): Strike "and Octet Encoded Channel Order IE" from Figure 60 caption.
Proposed Change Part (2): Insert a new figure 61:
Octets:  1       1                          1                &gt;= 0         &gt;= 0
|  Element  |  Length  |   Nsep       \  Bitmap  |  Channel  |  Channel  |
|    ID         |  (&gt;=1)    |  Channels  \  Length   |  Enable   |  Ordered  |
|                |              |   (4 bits)     \  (4 bits)  |  Bitmap   |    List      |  
           Figure 61 - Octet Encoded Channel Order IE Format
</t>
  </si>
  <si>
    <r>
      <t xml:space="preserve">Accept in principle.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if present,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</si>
  <si>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Accept in principle.
Change to "ceil((1 - D/16)xAllocation Length)"</t>
  </si>
  <si>
    <t>Accept in principle.
Change to "ceil((1 + U/8)xAllocation Length)"</t>
  </si>
  <si>
    <t>See S7-021.</t>
  </si>
  <si>
    <t>Withdrawn</t>
  </si>
  <si>
    <t>Accept in principle.
Replace "immediately before their frame exchanges." with "before their exchange of data or management type frames."</t>
  </si>
  <si>
    <t>See S7-006.</t>
  </si>
  <si>
    <t>Accept in principle.
Add new text such that the channel hopping algorithm operates with Nch = number of bits in the Channel Enable Bitmap of Octet Encoded Channel Order IE.  
Resulting channel order list is then used as index to the absolute channel number of the Channel Enable Bitmap.
Add new lines 22+ to read: "A hub may disable channel hopping.  All members of a BAN for which channel hopping is terminated shall use the first ordered channel defined by the Octet Encoded Channel Order IE."</t>
  </si>
  <si>
    <t>See S7-007.</t>
  </si>
  <si>
    <t>Reject. 
This is specified on page 85, lines 8-9.</t>
  </si>
  <si>
    <t>Accept.
Also review text for other uses of "Unconnected_NID" and clarify as broadcast, where necessary.</t>
  </si>
  <si>
    <t>Accept in principle.
Change title of section 7.13.4 to read "UWB PHY uncoordinated interleaving"</t>
  </si>
  <si>
    <t>Accept in principle.
Combine two UWB columns to single column. Change first row text box to read "Different regulations in the UWB band."  In title row, add 3.1 to 10.6 GHz under "UWB band".
Reflect these changes in the coexistence document.</t>
  </si>
  <si>
    <t>Accept in principle.
Change row title from "UWB PHY symbol interleaving" to "UWB PHY uncoordinated interleaving"</t>
  </si>
  <si>
    <t>See S7-059.</t>
  </si>
  <si>
    <t>Accept in principle.
Delete first sentence starting "In sending a Disconnection frame".</t>
  </si>
  <si>
    <r>
      <t xml:space="preserve">Change "The hub may choose a new channel only when required by, and in compliance with, applicable regulations and considerations. An implant shall communicate as a node with a hub, taking into account applicable regulations." to </t>
    </r>
    <r>
      <rPr>
        <b/>
        <sz val="10"/>
        <color indexed="30"/>
        <rFont val="Arial"/>
        <family val="2"/>
      </rPr>
      <t>"The hub may choose a new channel only when required by, and in compliance with, applicable regulations and clause 10 of ETSI EN 301 839-1. An implant shall communicate as a node with a hub, in compliance with applicable regulations and clause 10 of ETSI EN 301 839-1."</t>
    </r>
    <r>
      <rPr>
        <sz val="10"/>
        <rFont val="Arial"/>
        <family val="2"/>
      </rPr>
      <t xml:space="preserve">  Alternately, the authors may incorporate requirements in the IEEE standard identical to those contained within the ETSI MICS standard.  </t>
    </r>
  </si>
  <si>
    <r>
      <t xml:space="preserve">Change "A hub may facilitate mutual discovery and connection with unconnected nodes as follows and in compliance with applicable regulations." to </t>
    </r>
    <r>
      <rPr>
        <b/>
        <sz val="10"/>
        <color indexed="30"/>
        <rFont val="Arial"/>
        <family val="2"/>
      </rPr>
      <t>"A hub may facilitate mutual discovery and connection with unconnected nodes as follows and in compliance with applicable regulations and clause 10 of ETSI EN 301 839-1."</t>
    </r>
    <r>
      <rPr>
        <sz val="10"/>
        <rFont val="Arial"/>
        <family val="2"/>
      </rPr>
      <t xml:space="preserve">  Alternately, the authors may incorporate requirements in the IEEE standard identical to those contained within the ETSI MICS standard.</t>
    </r>
  </si>
  <si>
    <r>
      <t xml:space="preserve">Accept in principle.
Change "A hub may facilitate mutual discovery and connection with unconnected nodes as follows and in compliance with applicable regulations." 
 - to -
 </t>
    </r>
    <r>
      <rPr>
        <b/>
        <sz val="10"/>
        <color indexed="30"/>
        <rFont val="Arial"/>
        <family val="2"/>
      </rPr>
      <t>"A hub may facilitate mutual discovery and connection with unconnected nodes as follows and in compliance with applicable regulations including clause 10 of ETSI EN 301 839-1."</t>
    </r>
    <r>
      <rPr>
        <sz val="10"/>
        <rFont val="Arial"/>
        <family val="2"/>
      </rPr>
      <t xml:space="preserve">  </t>
    </r>
  </si>
  <si>
    <r>
      <t xml:space="preserve">After "The node should not further change the channel unless recommended otherwise." add the statement </t>
    </r>
    <r>
      <rPr>
        <b/>
        <sz val="10"/>
        <color indexed="30"/>
        <rFont val="Arial"/>
        <family val="2"/>
      </rPr>
      <t xml:space="preserve">"The changing of a channel shall comply with all requirements elaborated in clause 10 of ETSI EN 301 839-1." </t>
    </r>
    <r>
      <rPr>
        <sz val="10"/>
        <rFont val="Arial"/>
        <family val="2"/>
      </rPr>
      <t xml:space="preserve"> Alternately, the authors may incorporate requirements in the IEEE standard identical to those contained within the ETSI MICS standard.</t>
    </r>
  </si>
  <si>
    <r>
      <t xml:space="preserve">Accept in principle.
Change "The hub may choose a new channel only when required by, and in compliance with, applicable regulations and considerations. An implant shall communicate as a node with a hub, taking into account applicable regulations."
 - to -
</t>
    </r>
    <r>
      <rPr>
        <b/>
        <sz val="10"/>
        <color indexed="30"/>
        <rFont val="Arial"/>
        <family val="2"/>
      </rPr>
      <t xml:space="preserve">"The hub may choose a new channel only when required by, and in compliance with, applicable regulations including clause 10 of ETSI EN 301 839-1. An implant shall communicate as a node with a hub, in compliance with applicable regulations includinng clause 10 of ETSI EN 301 839-1."  </t>
    </r>
    <r>
      <rPr>
        <sz val="10"/>
        <rFont val="Arial"/>
        <family val="2"/>
      </rPr>
      <t xml:space="preserve">
C. Farlow to provide ETSI EN 301 839-1 reference for inclusion in Normative References section of page 3.</t>
    </r>
  </si>
  <si>
    <t>Reject.
Acceptance of S7-008 addresses this comment.</t>
  </si>
  <si>
    <t>Accept in principle.
Change lines 20-21 sentence as follows:
"The sender may discard fragments of an MSDU before they are transmitted, but shall not transmit any other fragments of an MSDU after discarding any fragment of the MSDU.</t>
  </si>
  <si>
    <t>Accept in principle.
Insert new sentence prior to the sentence of lines 15-17: "The sender may discard fragments of a frame payload of a non-beacon management type frame before they are transmitted."</t>
  </si>
  <si>
    <t>Defer</t>
  </si>
  <si>
    <r>
      <t xml:space="preserve">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 if it has not received any portion (such as a physical layer preamble) of a frame,</t>
    </r>
    <r>
      <rPr>
        <sz val="10"/>
        <rFont val="Arial"/>
        <family val="2"/>
      </rPr>
      <t xml:space="preserve"> with the assumption that the time interval between the end of the previous frame and the start of the expected frame is pSIFS+pExtraIFS or pMIFS+pExtraIFS, respectively.</t>
    </r>
  </si>
  <si>
    <r>
      <t xml:space="preserve">Accept in principle.
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t>
    </r>
  </si>
  <si>
    <t>Reject.
No actionable proposed change provided by commenter.</t>
  </si>
  <si>
    <t>Accept in principle.
Move (b) figure up to (a).  Insert correct figure for (b).</t>
  </si>
  <si>
    <t>Accept in principle.
Add "Only" before "in a MAP" on line 23 of page 95 to address this comment.
Line 27 of page 95, add "immediate" before "polled".
Also in 7.5 add sentence to clarify that immediate poll allocations not allowed in RAP but future poll/posts outside of RAP are allowed.</t>
  </si>
  <si>
    <t>Accept in principle.
Add detailed exception rule in 7.10.
Add escape clause to 7.2.1.</t>
  </si>
  <si>
    <t>Reject.
Text is correct as written.
Connected_NID and Connection State are independent.</t>
  </si>
  <si>
    <t>Accept.
Apply change to lines 17 and 20.</t>
  </si>
  <si>
    <t>Accept in principle.
Add reference to additional specifications of 7.8 to this subclause and others.</t>
  </si>
  <si>
    <t>Reject.
Text is correct as is, with sufficient context for type-I or type-II polled allocation.</t>
  </si>
  <si>
    <t>See S7-064.</t>
  </si>
  <si>
    <t>Accept in principle.
Remove entire sentence starting on line 35 with "If a hub does not receive.."</t>
  </si>
  <si>
    <t>Accept in principle.
See S7-064</t>
  </si>
  <si>
    <t>See S7-044,</t>
  </si>
  <si>
    <t>Accept in principle.
Change I-ACK of first two frames to B-ACK.</t>
  </si>
  <si>
    <t xml:space="preserve">Accept in principle.
Need to redefine zero values for Interval Start and Interval End fields as 7.7.5 currently uses zero values for both to cancel a scheduled allocation.
Revise line 27 on page 114.
Revise 7.7.5 such that scheduled allocation is cancelled when Interval Start = 255 and Interval End = 0.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</si>
</sst>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69">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b/>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9"/>
      <color rgb="FF000000"/>
      <name val="Arial"/>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00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4">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NumberFormat="1" applyFont="1" applyAlignment="1">
      <alignment vertical="top" wrapText="1"/>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right" vertical="top"/>
    </xf>
    <xf numFmtId="16" fontId="0" fillId="0" borderId="0" xfId="0" applyNumberFormat="1" applyAlignment="1" quotePrefix="1">
      <alignment horizontal="right"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quotePrefix="1">
      <alignment horizontal="left" vertical="top" wrapText="1"/>
    </xf>
    <xf numFmtId="16" fontId="0" fillId="0" borderId="0" xfId="0" applyNumberFormat="1" applyAlignment="1" quotePrefix="1">
      <alignment horizontal="righ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 fillId="0" borderId="0" xfId="0" applyFont="1" applyAlignment="1">
      <alignment horizontal="center" vertical="top"/>
    </xf>
    <xf numFmtId="0" fontId="1" fillId="0" borderId="0" xfId="57"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0" fontId="0" fillId="0" borderId="0" xfId="0" applyFont="1" applyAlignment="1">
      <alignment vertical="top"/>
    </xf>
    <xf numFmtId="179" fontId="0" fillId="0" borderId="0" xfId="0" applyNumberFormat="1" applyFont="1" applyAlignment="1">
      <alignment horizontal="right"/>
    </xf>
    <xf numFmtId="0" fontId="0" fillId="33" borderId="0" xfId="0" applyFill="1" applyAlignment="1">
      <alignment vertical="top" wrapText="1"/>
    </xf>
    <xf numFmtId="0" fontId="1" fillId="0" borderId="0" xfId="59" applyFont="1" applyAlignment="1">
      <alignment vertical="top"/>
      <protection/>
    </xf>
    <xf numFmtId="0" fontId="1" fillId="0" borderId="0" xfId="59" applyFont="1" applyAlignment="1">
      <alignment horizontal="center" vertical="top" wrapText="1"/>
      <protection/>
    </xf>
    <xf numFmtId="0" fontId="1" fillId="0" borderId="0" xfId="59" applyFont="1" applyAlignment="1">
      <alignment horizontal="left" vertical="top" wrapText="1"/>
      <protection/>
    </xf>
    <xf numFmtId="0" fontId="0" fillId="0" borderId="0" xfId="59">
      <alignment/>
      <protection/>
    </xf>
    <xf numFmtId="0" fontId="0" fillId="0" borderId="0" xfId="59" applyFont="1" applyAlignment="1">
      <alignment vertical="top"/>
      <protection/>
    </xf>
    <xf numFmtId="0" fontId="0" fillId="0" borderId="0" xfId="59" applyAlignment="1">
      <alignment vertical="top"/>
      <protection/>
    </xf>
    <xf numFmtId="0" fontId="0" fillId="0" borderId="0" xfId="59" applyAlignment="1">
      <alignment vertical="top" wrapText="1"/>
      <protection/>
    </xf>
    <xf numFmtId="0" fontId="0" fillId="0" borderId="0" xfId="59" applyAlignment="1">
      <alignment horizontal="left" vertical="top"/>
      <protection/>
    </xf>
    <xf numFmtId="0" fontId="0" fillId="0" borderId="0" xfId="59" applyFont="1" applyAlignment="1">
      <alignment horizontal="left" vertical="top"/>
      <protection/>
    </xf>
    <xf numFmtId="0" fontId="1" fillId="0" borderId="0" xfId="59" applyFont="1" applyFill="1" applyAlignment="1">
      <alignment horizontal="right" vertical="top" wrapText="1"/>
      <protection/>
    </xf>
    <xf numFmtId="0" fontId="1" fillId="0" borderId="0" xfId="58" applyFont="1" applyAlignment="1">
      <alignment horizontal="center" vertical="top" wrapText="1"/>
      <protection/>
    </xf>
    <xf numFmtId="0" fontId="1" fillId="0" borderId="0" xfId="59" applyFont="1" applyAlignment="1">
      <alignment horizontal="left" vertical="top"/>
      <protection/>
    </xf>
    <xf numFmtId="0" fontId="1" fillId="0" borderId="0" xfId="59" applyFont="1" applyAlignment="1">
      <alignment horizontal="center" vertical="top"/>
      <protection/>
    </xf>
    <xf numFmtId="0" fontId="1" fillId="0" borderId="0" xfId="58" applyFont="1" applyAlignment="1">
      <alignment horizontal="left" vertical="top" wrapText="1"/>
      <protection/>
    </xf>
    <xf numFmtId="0" fontId="1" fillId="0" borderId="0" xfId="59" applyFont="1" applyFill="1" applyAlignment="1">
      <alignment horizontal="right" vertical="top"/>
      <protection/>
    </xf>
    <xf numFmtId="0" fontId="1" fillId="0" borderId="0" xfId="59" applyFont="1" applyAlignment="1">
      <alignment horizontal="center"/>
      <protection/>
    </xf>
    <xf numFmtId="0" fontId="1" fillId="0" borderId="0" xfId="59" applyFont="1" applyFill="1" applyAlignment="1">
      <alignment horizontal="left" vertical="top"/>
      <protection/>
    </xf>
    <xf numFmtId="0" fontId="1" fillId="0" borderId="0" xfId="58" applyFont="1" applyAlignment="1">
      <alignment vertical="top"/>
      <protection/>
    </xf>
    <xf numFmtId="0" fontId="0" fillId="0" borderId="0" xfId="58">
      <alignment/>
      <protection/>
    </xf>
    <xf numFmtId="0" fontId="0" fillId="0" borderId="0" xfId="58" applyFont="1" applyAlignment="1">
      <alignment vertical="top"/>
      <protection/>
    </xf>
    <xf numFmtId="0" fontId="0" fillId="0" borderId="0" xfId="58" applyAlignment="1">
      <alignment horizontal="center" vertical="top" wrapText="1"/>
      <protection/>
    </xf>
    <xf numFmtId="0" fontId="0" fillId="0" borderId="0" xfId="58" applyAlignment="1">
      <alignment vertical="top" wrapText="1"/>
      <protection/>
    </xf>
    <xf numFmtId="0" fontId="0" fillId="0" borderId="0" xfId="58" applyAlignment="1">
      <alignment wrapText="1"/>
      <protection/>
    </xf>
    <xf numFmtId="0" fontId="0" fillId="0" borderId="0" xfId="58" applyAlignment="1">
      <alignment horizontal="center" vertical="top"/>
      <protection/>
    </xf>
    <xf numFmtId="0" fontId="0" fillId="0" borderId="0" xfId="58" applyAlignment="1">
      <alignment vertical="top"/>
      <protection/>
    </xf>
    <xf numFmtId="0" fontId="1" fillId="0" borderId="0" xfId="58" applyFont="1" applyFill="1" applyAlignment="1">
      <alignment horizontal="right" vertical="top" wrapText="1"/>
      <protection/>
    </xf>
    <xf numFmtId="0" fontId="1" fillId="0" borderId="0" xfId="58" applyFont="1" applyAlignment="1">
      <alignment horizontal="center" vertical="top"/>
      <protection/>
    </xf>
    <xf numFmtId="0" fontId="1" fillId="0" borderId="0" xfId="58" applyFont="1" applyFill="1" applyAlignment="1">
      <alignment horizontal="right" vertical="top"/>
      <protection/>
    </xf>
    <xf numFmtId="0" fontId="1" fillId="0" borderId="0" xfId="58" applyFont="1" applyAlignment="1">
      <alignment horizontal="center"/>
      <protection/>
    </xf>
    <xf numFmtId="49" fontId="1" fillId="0" borderId="0" xfId="58" applyNumberFormat="1" applyFont="1" applyAlignment="1">
      <alignment horizontal="left" vertical="top" wrapText="1"/>
      <protection/>
    </xf>
    <xf numFmtId="0" fontId="0" fillId="0" borderId="0" xfId="58" applyAlignment="1">
      <alignment horizontal="left" vertical="top"/>
      <protection/>
    </xf>
    <xf numFmtId="49" fontId="0" fillId="0" borderId="0" xfId="58" applyNumberFormat="1" applyAlignment="1">
      <alignment vertical="top" wrapText="1"/>
      <protection/>
    </xf>
    <xf numFmtId="49" fontId="0" fillId="0" borderId="0" xfId="58" applyNumberFormat="1" applyAlignment="1">
      <alignment horizontal="left" vertical="top" wrapText="1"/>
      <protection/>
    </xf>
    <xf numFmtId="0" fontId="0" fillId="0" borderId="0" xfId="58" applyNumberFormat="1" applyAlignment="1">
      <alignment horizontal="left" vertical="top" wrapText="1"/>
      <protection/>
    </xf>
    <xf numFmtId="0" fontId="0" fillId="0" borderId="0" xfId="58" applyAlignment="1">
      <alignment vertical="center" wrapText="1"/>
      <protection/>
    </xf>
    <xf numFmtId="49" fontId="0" fillId="0" borderId="0" xfId="58" applyNumberFormat="1" applyFont="1" applyAlignment="1">
      <alignment vertical="top" wrapText="1"/>
      <protection/>
    </xf>
    <xf numFmtId="0" fontId="0" fillId="0" borderId="0" xfId="58" applyFont="1" applyAlignment="1">
      <alignment vertical="top" wrapText="1"/>
      <protection/>
    </xf>
    <xf numFmtId="0" fontId="0" fillId="0" borderId="0" xfId="58" applyNumberFormat="1" applyFont="1" applyAlignment="1">
      <alignment horizontal="left" vertical="top" wrapText="1"/>
      <protection/>
    </xf>
    <xf numFmtId="0" fontId="0" fillId="0" borderId="0" xfId="58" applyFont="1" applyAlignment="1">
      <alignment horizontal="center" vertical="top"/>
      <protection/>
    </xf>
    <xf numFmtId="0" fontId="0" fillId="0" borderId="0" xfId="58" applyAlignment="1">
      <alignment vertical="center"/>
      <protection/>
    </xf>
    <xf numFmtId="0" fontId="0" fillId="0" borderId="0" xfId="58" applyFont="1" applyFill="1" applyAlignment="1">
      <alignment horizontal="center" vertical="top"/>
      <protection/>
    </xf>
    <xf numFmtId="0" fontId="0" fillId="0" borderId="0" xfId="58" applyFill="1" applyAlignment="1">
      <alignment horizontal="center" vertical="top"/>
      <protection/>
    </xf>
    <xf numFmtId="0" fontId="0" fillId="0" borderId="0" xfId="58" applyFont="1" applyFill="1" applyAlignment="1">
      <alignment vertical="top" wrapText="1"/>
      <protection/>
    </xf>
    <xf numFmtId="0" fontId="0" fillId="0" borderId="0" xfId="58" applyAlignment="1">
      <alignment vertical="top" wrapText="1" shrinkToFit="1"/>
      <protection/>
    </xf>
    <xf numFmtId="0" fontId="1" fillId="0" borderId="0" xfId="58" applyFont="1" applyFill="1" applyAlignment="1">
      <alignment horizontal="left" vertical="top" wrapText="1"/>
      <protection/>
    </xf>
    <xf numFmtId="49" fontId="1" fillId="0" borderId="0" xfId="58" applyNumberFormat="1" applyFont="1" applyAlignment="1">
      <alignment horizontal="center" vertical="top" wrapText="1"/>
      <protection/>
    </xf>
    <xf numFmtId="49" fontId="0" fillId="0" borderId="0" xfId="0" applyNumberFormat="1" applyAlignment="1">
      <alignment horizontal="center"/>
    </xf>
    <xf numFmtId="0" fontId="1" fillId="0" borderId="0" xfId="58" applyFont="1" applyAlignment="1">
      <alignment vertical="top" wrapText="1"/>
      <protection/>
    </xf>
    <xf numFmtId="0" fontId="0" fillId="0" borderId="0" xfId="58" applyNumberFormat="1" applyFont="1" applyAlignment="1" applyProtection="1">
      <alignment horizontal="center" vertical="top"/>
      <protection locked="0"/>
    </xf>
    <xf numFmtId="0" fontId="0" fillId="0" borderId="0" xfId="58" applyFont="1" applyFill="1" applyAlignment="1">
      <alignment vertical="top"/>
      <protection/>
    </xf>
    <xf numFmtId="0" fontId="0" fillId="0" borderId="0" xfId="58" applyFill="1" applyAlignment="1">
      <alignment vertical="top"/>
      <protection/>
    </xf>
    <xf numFmtId="0" fontId="0" fillId="0" borderId="0" xfId="58" applyFill="1" applyAlignment="1">
      <alignment vertical="top" wrapText="1"/>
      <protection/>
    </xf>
    <xf numFmtId="0" fontId="0" fillId="0" borderId="0" xfId="58" applyNumberFormat="1" applyFont="1" applyAlignment="1">
      <alignment vertical="top" wrapText="1"/>
      <protection/>
    </xf>
    <xf numFmtId="0" fontId="0" fillId="0" borderId="0" xfId="58" applyAlignment="1">
      <alignment horizontal="left" vertical="top" wrapText="1"/>
      <protection/>
    </xf>
    <xf numFmtId="0" fontId="1" fillId="0" borderId="0" xfId="58" applyFont="1" applyFill="1" applyAlignment="1">
      <alignment vertical="top" wrapText="1"/>
      <protection/>
    </xf>
    <xf numFmtId="0" fontId="0" fillId="0" borderId="0" xfId="58" applyBorder="1">
      <alignment/>
      <protection/>
    </xf>
    <xf numFmtId="0" fontId="0" fillId="0" borderId="0" xfId="58" applyBorder="1" applyAlignment="1">
      <alignment wrapText="1"/>
      <protection/>
    </xf>
    <xf numFmtId="0" fontId="0" fillId="0" borderId="0" xfId="58" applyFont="1" applyBorder="1">
      <alignment/>
      <protection/>
    </xf>
    <xf numFmtId="0" fontId="1" fillId="0" borderId="0" xfId="58" applyFont="1" applyBorder="1" applyAlignment="1">
      <alignment horizontal="center" wrapText="1"/>
      <protection/>
    </xf>
    <xf numFmtId="0" fontId="1" fillId="0" borderId="0" xfId="58" applyFont="1" applyFill="1" applyBorder="1" applyAlignment="1">
      <alignment horizontal="right" vertical="top"/>
      <protection/>
    </xf>
    <xf numFmtId="0" fontId="1" fillId="0" borderId="0" xfId="58" applyFont="1" applyBorder="1" applyAlignment="1">
      <alignment horizontal="center" vertical="top" wrapText="1"/>
      <protection/>
    </xf>
    <xf numFmtId="0" fontId="1" fillId="0" borderId="0" xfId="58" applyFont="1" applyFill="1" applyBorder="1" applyAlignment="1">
      <alignment horizontal="right" vertical="top" wrapText="1"/>
      <protection/>
    </xf>
    <xf numFmtId="0" fontId="0" fillId="0" borderId="13" xfId="58" applyBorder="1">
      <alignment/>
      <protection/>
    </xf>
    <xf numFmtId="0" fontId="0" fillId="0" borderId="13" xfId="58" applyFont="1" applyBorder="1" applyAlignment="1">
      <alignment vertical="top" wrapText="1"/>
      <protection/>
    </xf>
    <xf numFmtId="0" fontId="0" fillId="0" borderId="13" xfId="58" applyBorder="1" applyAlignment="1">
      <alignment horizontal="center" vertical="top"/>
      <protection/>
    </xf>
    <xf numFmtId="0" fontId="0" fillId="0" borderId="13" xfId="58" applyBorder="1" applyAlignment="1">
      <alignment vertical="top" wrapText="1"/>
      <protection/>
    </xf>
    <xf numFmtId="0" fontId="0" fillId="0" borderId="13" xfId="58" applyBorder="1" applyAlignment="1">
      <alignment vertical="top"/>
      <protection/>
    </xf>
    <xf numFmtId="0" fontId="0" fillId="0" borderId="13" xfId="58" applyFont="1" applyBorder="1" applyAlignment="1">
      <alignment vertical="top"/>
      <protection/>
    </xf>
    <xf numFmtId="0" fontId="0" fillId="34" borderId="0" xfId="58" applyFill="1" applyBorder="1">
      <alignment/>
      <protection/>
    </xf>
    <xf numFmtId="49" fontId="0" fillId="0" borderId="13" xfId="58" applyNumberFormat="1" applyBorder="1" applyAlignment="1">
      <alignment vertical="top" wrapText="1"/>
      <protection/>
    </xf>
    <xf numFmtId="0" fontId="0" fillId="0" borderId="13" xfId="58" applyNumberFormat="1" applyBorder="1" applyAlignment="1">
      <alignment horizontal="left" vertical="top" wrapText="1"/>
      <protection/>
    </xf>
    <xf numFmtId="0" fontId="0" fillId="0" borderId="13" xfId="58" applyNumberFormat="1" applyFont="1" applyBorder="1" applyAlignment="1">
      <alignment horizontal="left" vertical="top" wrapText="1"/>
      <protection/>
    </xf>
    <xf numFmtId="49" fontId="0" fillId="0" borderId="13" xfId="58" applyNumberFormat="1" applyBorder="1" applyAlignment="1">
      <alignment horizontal="left" vertical="top" wrapText="1"/>
      <protection/>
    </xf>
    <xf numFmtId="0" fontId="27" fillId="34" borderId="13" xfId="58" applyFont="1" applyFill="1" applyBorder="1" applyAlignment="1">
      <alignment wrapText="1"/>
      <protection/>
    </xf>
    <xf numFmtId="0" fontId="0" fillId="34" borderId="13" xfId="58" applyFont="1" applyFill="1" applyBorder="1" applyAlignment="1">
      <alignment vertical="top" wrapText="1"/>
      <protection/>
    </xf>
    <xf numFmtId="0" fontId="0" fillId="34" borderId="13" xfId="58" applyFont="1" applyFill="1" applyBorder="1" applyAlignment="1">
      <alignment vertical="top"/>
      <protection/>
    </xf>
    <xf numFmtId="0" fontId="0" fillId="34" borderId="13" xfId="58" applyFill="1" applyBorder="1" applyAlignment="1">
      <alignment vertical="top" wrapText="1"/>
      <protection/>
    </xf>
    <xf numFmtId="0" fontId="65" fillId="34" borderId="13" xfId="58" applyFont="1" applyFill="1" applyBorder="1" applyAlignment="1">
      <alignment vertical="top" wrapText="1"/>
      <protection/>
    </xf>
    <xf numFmtId="0" fontId="0" fillId="34" borderId="13" xfId="58" applyFill="1" applyBorder="1" applyAlignment="1">
      <alignment vertical="top"/>
      <protection/>
    </xf>
    <xf numFmtId="0" fontId="65" fillId="34" borderId="13" xfId="58" applyFont="1" applyFill="1" applyBorder="1" applyAlignment="1">
      <alignment horizontal="left" vertical="top" wrapText="1"/>
      <protection/>
    </xf>
    <xf numFmtId="0" fontId="0" fillId="34" borderId="13" xfId="58" applyFont="1" applyFill="1" applyBorder="1" applyAlignment="1">
      <alignment horizontal="center" vertical="top"/>
      <protection/>
    </xf>
    <xf numFmtId="0" fontId="0" fillId="0" borderId="13" xfId="58" applyNumberFormat="1" applyFill="1" applyBorder="1" applyAlignment="1">
      <alignment vertical="top" wrapText="1"/>
      <protection/>
    </xf>
    <xf numFmtId="0" fontId="27" fillId="0" borderId="0" xfId="58" applyFont="1" applyBorder="1">
      <alignment/>
      <protection/>
    </xf>
    <xf numFmtId="0" fontId="0" fillId="33" borderId="13" xfId="58" applyFont="1" applyFill="1" applyBorder="1" applyAlignment="1">
      <alignment vertical="top" wrapText="1"/>
      <protection/>
    </xf>
    <xf numFmtId="0" fontId="27" fillId="34" borderId="13" xfId="58" applyFont="1" applyFill="1" applyBorder="1" applyAlignment="1">
      <alignment vertical="top"/>
      <protection/>
    </xf>
    <xf numFmtId="0" fontId="27" fillId="34" borderId="13" xfId="58" applyFont="1" applyFill="1" applyBorder="1" applyAlignment="1">
      <alignment vertical="top" wrapText="1"/>
      <protection/>
    </xf>
    <xf numFmtId="0" fontId="66" fillId="34" borderId="13" xfId="58" applyFont="1" applyFill="1" applyBorder="1" applyAlignment="1">
      <alignment horizontal="left" vertical="top" wrapText="1"/>
      <protection/>
    </xf>
    <xf numFmtId="16" fontId="27" fillId="34" borderId="13" xfId="58" applyNumberFormat="1" applyFont="1" applyFill="1" applyBorder="1" applyAlignment="1">
      <alignment vertical="top"/>
      <protection/>
    </xf>
    <xf numFmtId="0" fontId="27" fillId="0" borderId="13" xfId="58" applyFont="1" applyBorder="1" applyAlignment="1">
      <alignment vertical="top"/>
      <protection/>
    </xf>
    <xf numFmtId="0" fontId="0" fillId="34" borderId="13" xfId="58" applyNumberFormat="1" applyFont="1" applyFill="1" applyBorder="1" applyAlignment="1">
      <alignment vertical="top" wrapText="1"/>
      <protection/>
    </xf>
    <xf numFmtId="0" fontId="67" fillId="34" borderId="13" xfId="58" applyFont="1" applyFill="1" applyBorder="1" applyAlignment="1">
      <alignment horizontal="left" vertical="top" wrapText="1"/>
      <protection/>
    </xf>
    <xf numFmtId="0" fontId="1" fillId="0" borderId="13" xfId="58" applyFont="1" applyBorder="1" applyAlignment="1">
      <alignment vertical="top" wrapText="1"/>
      <protection/>
    </xf>
    <xf numFmtId="0" fontId="1" fillId="0" borderId="13" xfId="58" applyFont="1" applyBorder="1" applyAlignment="1">
      <alignment horizontal="left" vertical="top" wrapText="1"/>
      <protection/>
    </xf>
    <xf numFmtId="0" fontId="1" fillId="0" borderId="13" xfId="58" applyFont="1" applyBorder="1" applyAlignment="1">
      <alignment horizontal="center" vertical="top" wrapText="1"/>
      <protection/>
    </xf>
    <xf numFmtId="0" fontId="1" fillId="0" borderId="13" xfId="58" applyFont="1" applyBorder="1" applyAlignment="1">
      <alignment vertical="top"/>
      <protection/>
    </xf>
    <xf numFmtId="0" fontId="68" fillId="0" borderId="0" xfId="58" applyFont="1" applyAlignment="1">
      <alignment vertical="top" wrapText="1"/>
      <protection/>
    </xf>
    <xf numFmtId="0" fontId="12" fillId="0" borderId="0" xfId="58" applyFont="1" applyAlignment="1">
      <alignment horizontal="left" vertical="top" wrapText="1"/>
      <protection/>
    </xf>
    <xf numFmtId="49" fontId="12" fillId="0" borderId="0" xfId="58" applyNumberFormat="1" applyFont="1" applyAlignment="1">
      <alignment horizontal="left" vertical="top" wrapText="1"/>
      <protection/>
    </xf>
    <xf numFmtId="0" fontId="12" fillId="0" borderId="0" xfId="58" applyFont="1" applyAlignment="1">
      <alignment vertical="top" wrapText="1"/>
      <protection/>
    </xf>
    <xf numFmtId="0" fontId="0" fillId="0" borderId="0" xfId="58" applyFont="1" applyAlignment="1">
      <alignment horizontal="left" vertical="top" wrapText="1"/>
      <protection/>
    </xf>
    <xf numFmtId="0" fontId="12" fillId="33" borderId="0" xfId="58" applyFont="1" applyFill="1" applyAlignment="1">
      <alignment horizontal="left" vertical="top" wrapText="1"/>
      <protection/>
    </xf>
    <xf numFmtId="0" fontId="0" fillId="0" borderId="0" xfId="58" applyFont="1" applyAlignment="1" quotePrefix="1">
      <alignment horizontal="left" vertical="top" wrapText="1"/>
      <protection/>
    </xf>
    <xf numFmtId="17" fontId="0" fillId="0" borderId="0" xfId="58" applyNumberFormat="1" applyFont="1" applyAlignment="1" quotePrefix="1">
      <alignment horizontal="left" vertical="top" wrapText="1"/>
      <protection/>
    </xf>
    <xf numFmtId="0" fontId="0" fillId="0" borderId="0" xfId="58" applyFont="1" applyFill="1">
      <alignment/>
      <protection/>
    </xf>
    <xf numFmtId="0" fontId="0" fillId="0" borderId="0" xfId="58" applyNumberFormat="1" applyAlignment="1">
      <alignment horizontal="center" vertical="top" wrapText="1"/>
      <protection/>
    </xf>
    <xf numFmtId="49" fontId="0" fillId="0" borderId="0" xfId="58" applyNumberFormat="1" applyAlignment="1">
      <alignment horizontal="center" vertical="top" wrapText="1"/>
      <protection/>
    </xf>
    <xf numFmtId="16" fontId="0" fillId="0" borderId="0" xfId="58" applyNumberFormat="1" applyAlignment="1">
      <alignment horizontal="center" vertical="top"/>
      <protection/>
    </xf>
    <xf numFmtId="16" fontId="0" fillId="0" borderId="0" xfId="58" applyNumberFormat="1" applyAlignment="1" quotePrefix="1">
      <alignment horizontal="center" vertical="top" wrapText="1"/>
      <protection/>
    </xf>
    <xf numFmtId="0" fontId="0" fillId="0" borderId="0" xfId="58" applyAlignment="1">
      <alignment horizontal="center"/>
      <protection/>
    </xf>
    <xf numFmtId="0" fontId="1" fillId="0" borderId="0" xfId="58" applyFont="1">
      <alignment/>
      <protection/>
    </xf>
    <xf numFmtId="0" fontId="0" fillId="0" borderId="0" xfId="0" applyFont="1" applyAlignment="1">
      <alignment vertical="top" wrapText="1"/>
    </xf>
    <xf numFmtId="0" fontId="57" fillId="0" borderId="0" xfId="52" applyAlignment="1" applyProtection="1">
      <alignment/>
      <protection/>
    </xf>
    <xf numFmtId="0" fontId="0" fillId="0" borderId="0" xfId="58" applyFont="1" applyAlignment="1">
      <alignment horizontal="center"/>
      <protection/>
    </xf>
    <xf numFmtId="0" fontId="0" fillId="0" borderId="0" xfId="58" applyFont="1" applyAlignment="1">
      <alignment wrapText="1"/>
      <protection/>
    </xf>
    <xf numFmtId="0" fontId="0" fillId="0" borderId="0" xfId="58" applyNumberFormat="1" applyFont="1" applyAlignment="1">
      <alignment wrapText="1"/>
      <protection/>
    </xf>
    <xf numFmtId="49" fontId="0" fillId="0" borderId="0" xfId="58" applyNumberFormat="1" applyFont="1" applyAlignment="1">
      <alignment horizontal="center"/>
      <protection/>
    </xf>
    <xf numFmtId="49" fontId="0" fillId="0" borderId="0" xfId="58" applyNumberFormat="1" applyFont="1" applyAlignment="1">
      <alignment horizontal="right" wrapText="1"/>
      <protection/>
    </xf>
    <xf numFmtId="16" fontId="0" fillId="0" borderId="0" xfId="58" applyNumberFormat="1" applyAlignment="1" quotePrefix="1">
      <alignment horizontal="center" vertical="top"/>
      <protection/>
    </xf>
    <xf numFmtId="0" fontId="0" fillId="0" borderId="0" xfId="58" applyAlignment="1" quotePrefix="1">
      <alignment horizontal="center" vertical="top"/>
      <protection/>
    </xf>
    <xf numFmtId="49" fontId="0" fillId="0" borderId="0" xfId="58" applyNumberFormat="1" applyFont="1" applyAlignment="1">
      <alignment horizontal="center" vertical="top"/>
      <protection/>
    </xf>
    <xf numFmtId="49" fontId="0" fillId="0" borderId="0" xfId="58" applyNumberFormat="1" applyAlignment="1">
      <alignment horizontal="center" vertical="top"/>
      <protection/>
    </xf>
    <xf numFmtId="0" fontId="0" fillId="0" borderId="0" xfId="58" applyAlignment="1" quotePrefix="1">
      <alignment vertical="top" wrapText="1"/>
      <protection/>
    </xf>
    <xf numFmtId="0" fontId="0" fillId="0" borderId="0" xfId="58" applyFont="1" applyFill="1" applyAlignment="1">
      <alignment horizontal="left" vertical="top" wrapText="1"/>
      <protection/>
    </xf>
    <xf numFmtId="49" fontId="0" fillId="0" borderId="0" xfId="58" applyNumberFormat="1" applyFill="1" applyAlignment="1">
      <alignment horizontal="left" vertical="top" wrapText="1"/>
      <protection/>
    </xf>
    <xf numFmtId="49" fontId="0" fillId="0" borderId="0" xfId="58" applyNumberFormat="1" applyFill="1" applyAlignment="1">
      <alignment horizontal="center" vertical="top" wrapText="1"/>
      <protection/>
    </xf>
    <xf numFmtId="0" fontId="0" fillId="0" borderId="0" xfId="58" applyNumberFormat="1" applyFill="1" applyAlignment="1">
      <alignment horizontal="left" vertical="top" wrapText="1"/>
      <protection/>
    </xf>
    <xf numFmtId="49" fontId="0" fillId="0" borderId="0" xfId="58" applyNumberFormat="1" applyFill="1" applyAlignment="1">
      <alignment vertical="top" wrapText="1"/>
      <protection/>
    </xf>
    <xf numFmtId="0" fontId="0" fillId="0" borderId="0" xfId="58" applyFill="1" applyAlignment="1">
      <alignment vertical="center" wrapText="1"/>
      <protection/>
    </xf>
    <xf numFmtId="0" fontId="0" fillId="0" borderId="0" xfId="58" applyFill="1">
      <alignment/>
      <protection/>
    </xf>
    <xf numFmtId="49" fontId="0" fillId="0" borderId="0" xfId="58" applyNumberFormat="1" applyFont="1" applyFill="1" applyAlignment="1">
      <alignment horizontal="center" vertical="top"/>
      <protection/>
    </xf>
    <xf numFmtId="49" fontId="0" fillId="0" borderId="0" xfId="58" applyNumberFormat="1" applyFont="1" applyFill="1" applyAlignment="1">
      <alignment vertical="top" wrapText="1"/>
      <protection/>
    </xf>
    <xf numFmtId="16" fontId="0" fillId="0" borderId="0" xfId="58" applyNumberFormat="1" applyFont="1" applyAlignment="1" quotePrefix="1">
      <alignment horizontal="center" vertical="top"/>
      <protection/>
    </xf>
    <xf numFmtId="17" fontId="0" fillId="0" borderId="0" xfId="58" applyNumberFormat="1" applyAlignment="1" quotePrefix="1">
      <alignment horizontal="center" vertical="top"/>
      <protection/>
    </xf>
    <xf numFmtId="1" fontId="0" fillId="0" borderId="0" xfId="58" applyNumberFormat="1" applyAlignment="1">
      <alignment horizontal="center" vertical="top"/>
      <protection/>
    </xf>
    <xf numFmtId="0" fontId="0" fillId="33" borderId="0" xfId="58" applyFill="1" applyAlignment="1">
      <alignment vertical="top" wrapText="1"/>
      <protection/>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79"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0" fontId="0" fillId="35" borderId="0" xfId="58" applyFill="1" applyAlignment="1">
      <alignment vertical="top" wrapText="1"/>
      <protection/>
    </xf>
    <xf numFmtId="0" fontId="0" fillId="36" borderId="0" xfId="58" applyFont="1" applyFill="1" applyAlignment="1">
      <alignment vertical="top" wrapText="1"/>
      <protection/>
    </xf>
    <xf numFmtId="0" fontId="0" fillId="36" borderId="0" xfId="58" applyFill="1" applyAlignment="1">
      <alignment vertical="top" wrapText="1"/>
      <protection/>
    </xf>
    <xf numFmtId="0" fontId="0" fillId="0" borderId="0" xfId="58" applyNumberFormat="1" applyAlignment="1">
      <alignment vertical="top" wrapText="1"/>
      <protection/>
    </xf>
    <xf numFmtId="0" fontId="0" fillId="35" borderId="0" xfId="58" applyFont="1" applyFill="1" applyAlignment="1">
      <alignment vertical="top"/>
      <protection/>
    </xf>
    <xf numFmtId="0" fontId="0" fillId="35" borderId="0" xfId="58" applyFill="1" applyAlignment="1">
      <alignment vertical="top"/>
      <protection/>
    </xf>
    <xf numFmtId="0" fontId="0" fillId="35" borderId="0" xfId="58" applyFont="1" applyFill="1" applyAlignment="1">
      <alignment horizontal="center" vertical="top"/>
      <protection/>
    </xf>
    <xf numFmtId="0" fontId="0" fillId="35" borderId="0" xfId="58" applyFill="1" applyAlignment="1">
      <alignment horizontal="center" vertical="top"/>
      <protection/>
    </xf>
    <xf numFmtId="0" fontId="0" fillId="35" borderId="0" xfId="58" applyFont="1" applyFill="1" applyAlignment="1">
      <alignment vertical="top" wrapText="1"/>
      <protection/>
    </xf>
    <xf numFmtId="0" fontId="0" fillId="35" borderId="0" xfId="58" applyFill="1">
      <alignment/>
      <protection/>
    </xf>
    <xf numFmtId="0" fontId="0" fillId="35" borderId="0" xfId="58" applyNumberFormat="1" applyFont="1" applyFill="1" applyAlignment="1">
      <alignment vertical="top" wrapText="1"/>
      <protection/>
    </xf>
    <xf numFmtId="0" fontId="0" fillId="35" borderId="0" xfId="58" applyFont="1" applyFill="1" applyAlignment="1">
      <alignment horizontal="center"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shellha@qualcomm.com" TargetMode="External" /><Relationship Id="rId2" Type="http://schemas.openxmlformats.org/officeDocument/2006/relationships/hyperlink" Target="mailto:sshellha@qualcomm.co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C13" sqref="C13"/>
    </sheetView>
  </sheetViews>
  <sheetFormatPr defaultColWidth="9.140625" defaultRowHeight="12.75"/>
  <cols>
    <col min="1" max="1" width="9.140625" style="4" customWidth="1"/>
    <col min="2" max="2" width="15.421875" style="4" customWidth="1"/>
    <col min="3" max="3" width="46.57421875" style="4" customWidth="1"/>
    <col min="4" max="4" width="43.7109375" style="4" customWidth="1"/>
    <col min="5" max="16384" width="9.140625" style="4" customWidth="1"/>
  </cols>
  <sheetData>
    <row r="1" spans="2:4" ht="26.25">
      <c r="B1" s="14" t="s">
        <v>1088</v>
      </c>
      <c r="C1" s="3"/>
      <c r="D1" s="13" t="s">
        <v>910</v>
      </c>
    </row>
    <row r="3" ht="18.75">
      <c r="C3" s="5" t="s">
        <v>7</v>
      </c>
    </row>
    <row r="4" ht="18.75">
      <c r="C4" s="5" t="s">
        <v>8</v>
      </c>
    </row>
    <row r="5" ht="18.75">
      <c r="B5" s="5"/>
    </row>
    <row r="6" spans="2:4" ht="15.75">
      <c r="B6" s="6" t="s">
        <v>9</v>
      </c>
      <c r="C6" s="178" t="s">
        <v>10</v>
      </c>
      <c r="D6" s="178"/>
    </row>
    <row r="7" spans="2:4" ht="18.75">
      <c r="B7" s="6" t="s">
        <v>11</v>
      </c>
      <c r="C7" s="179" t="s">
        <v>883</v>
      </c>
      <c r="D7" s="179"/>
    </row>
    <row r="8" spans="2:4" ht="15.75">
      <c r="B8" s="6" t="s">
        <v>12</v>
      </c>
      <c r="C8" s="180">
        <v>40673</v>
      </c>
      <c r="D8" s="180"/>
    </row>
    <row r="9" spans="2:4" ht="15.75">
      <c r="B9" s="178" t="s">
        <v>13</v>
      </c>
      <c r="C9" s="6" t="s">
        <v>105</v>
      </c>
      <c r="D9" s="6" t="s">
        <v>1091</v>
      </c>
    </row>
    <row r="10" spans="2:4" ht="15.75">
      <c r="B10" s="178"/>
      <c r="C10" s="8" t="s">
        <v>106</v>
      </c>
      <c r="D10" s="8"/>
    </row>
    <row r="11" spans="2:4" ht="18.75" customHeight="1">
      <c r="B11" s="178"/>
      <c r="C11" s="8" t="s">
        <v>1089</v>
      </c>
      <c r="D11" s="8" t="s">
        <v>1090</v>
      </c>
    </row>
    <row r="12" spans="2:4" ht="15.75">
      <c r="B12" s="178"/>
      <c r="C12" s="8" t="s">
        <v>1092</v>
      </c>
      <c r="D12" s="6" t="s">
        <v>25</v>
      </c>
    </row>
    <row r="13" spans="2:4" ht="15.75">
      <c r="B13" s="178"/>
      <c r="C13" s="9"/>
      <c r="D13" s="8"/>
    </row>
    <row r="14" spans="2:4" ht="15.75">
      <c r="B14" s="178"/>
      <c r="C14" s="8"/>
      <c r="D14" s="8"/>
    </row>
    <row r="15" spans="2:4" ht="15.75">
      <c r="B15" s="7"/>
      <c r="D15" s="15"/>
    </row>
    <row r="16" spans="2:4" ht="15.75">
      <c r="B16" s="178" t="s">
        <v>14</v>
      </c>
      <c r="C16" s="12" t="s">
        <v>909</v>
      </c>
      <c r="D16" s="6"/>
    </row>
    <row r="17" spans="2:4" ht="15.75">
      <c r="B17" s="178"/>
      <c r="C17" s="181"/>
      <c r="D17" s="181"/>
    </row>
    <row r="18" spans="2:3" ht="15.75">
      <c r="B18" s="178"/>
      <c r="C18" s="10"/>
    </row>
    <row r="19" spans="2:4" ht="15.75">
      <c r="B19" s="6" t="s">
        <v>15</v>
      </c>
      <c r="C19" s="178" t="s">
        <v>23</v>
      </c>
      <c r="D19" s="178"/>
    </row>
    <row r="20" spans="2:4" s="11" customFormat="1" ht="20.25" customHeight="1">
      <c r="B20" s="6" t="s">
        <v>16</v>
      </c>
      <c r="C20" s="178" t="s">
        <v>24</v>
      </c>
      <c r="D20" s="178"/>
    </row>
    <row r="21" spans="2:4" s="11" customFormat="1" ht="84" customHeight="1">
      <c r="B21" s="7" t="s">
        <v>17</v>
      </c>
      <c r="C21" s="178" t="s">
        <v>18</v>
      </c>
      <c r="D21" s="178"/>
    </row>
    <row r="22" spans="2:4" s="11" customFormat="1" ht="36.75" customHeight="1">
      <c r="B22" s="9" t="s">
        <v>19</v>
      </c>
      <c r="C22" s="178" t="s">
        <v>20</v>
      </c>
      <c r="D22" s="178"/>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140625" style="16" customWidth="1"/>
    <col min="12" max="16384" width="9.140625" style="16" customWidth="1"/>
  </cols>
  <sheetData>
    <row r="1" spans="1:11" ht="25.5">
      <c r="A1" s="21" t="s">
        <v>647</v>
      </c>
      <c r="B1" s="21" t="s">
        <v>21</v>
      </c>
      <c r="C1" s="21" t="s">
        <v>22</v>
      </c>
      <c r="D1" s="21" t="s">
        <v>6</v>
      </c>
      <c r="E1" s="21" t="s">
        <v>0</v>
      </c>
      <c r="F1" s="21" t="s">
        <v>1</v>
      </c>
      <c r="G1" s="21" t="s">
        <v>2</v>
      </c>
      <c r="H1" s="21" t="s">
        <v>3</v>
      </c>
      <c r="I1" s="21" t="s">
        <v>4</v>
      </c>
      <c r="J1" s="22" t="s">
        <v>5</v>
      </c>
      <c r="K1" s="33" t="s">
        <v>900</v>
      </c>
    </row>
    <row r="2" ht="12.75">
      <c r="K2" s="20"/>
    </row>
    <row r="4" spans="10:11" ht="12.75">
      <c r="J4" s="34" t="s">
        <v>902</v>
      </c>
      <c r="K4" s="37">
        <f>COUNTA(A$2:A2)</f>
        <v>0</v>
      </c>
    </row>
    <row r="5" spans="10:11" ht="12.75">
      <c r="J5" s="34" t="s">
        <v>901</v>
      </c>
      <c r="K5" s="36">
        <f>K4-K6</f>
        <v>0</v>
      </c>
    </row>
    <row r="6" spans="10:11" ht="12.75">
      <c r="J6" s="34" t="s">
        <v>903</v>
      </c>
      <c r="K6" s="36">
        <v>0</v>
      </c>
    </row>
    <row r="7" spans="10:11" ht="12.75">
      <c r="J7" s="35" t="s">
        <v>904</v>
      </c>
      <c r="K7" s="38">
        <f>COUNTIF(K$2:K2,"Defer")</f>
        <v>0</v>
      </c>
    </row>
    <row r="11" ht="12.75">
      <c r="J11" s="17"/>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M24"/>
  <sheetViews>
    <sheetView zoomScalePageLayoutView="0" workbookViewId="0" topLeftCell="H1">
      <selection activeCell="L21" sqref="L21:M24"/>
    </sheetView>
  </sheetViews>
  <sheetFormatPr defaultColWidth="8.8515625" defaultRowHeight="12.75"/>
  <cols>
    <col min="1" max="1" width="8.8515625" style="61" customWidth="1"/>
    <col min="2" max="2" width="12.140625" style="61" customWidth="1"/>
    <col min="3" max="3" width="11.28125" style="61" customWidth="1"/>
    <col min="4" max="4" width="24.8515625" style="61" customWidth="1"/>
    <col min="5" max="5" width="8.8515625" style="61" customWidth="1"/>
    <col min="6" max="6" width="11.00390625" style="61" customWidth="1"/>
    <col min="7" max="7" width="8.140625" style="61" customWidth="1"/>
    <col min="8" max="8" width="11.28125" style="61" customWidth="1"/>
    <col min="9" max="9" width="7.421875" style="61" customWidth="1"/>
    <col min="10" max="10" width="33.8515625" style="61" customWidth="1"/>
    <col min="11" max="11" width="36.00390625" style="61" customWidth="1"/>
    <col min="12" max="12" width="19.421875" style="61" customWidth="1"/>
    <col min="13" max="13" width="13.7109375" style="61" customWidth="1"/>
    <col min="14" max="16384" width="8.8515625" style="61" customWidth="1"/>
  </cols>
  <sheetData>
    <row r="1" spans="1:13" s="66" customFormat="1" ht="25.5">
      <c r="A1" s="81" t="s">
        <v>647</v>
      </c>
      <c r="B1" s="69" t="s">
        <v>21</v>
      </c>
      <c r="C1" s="69" t="s">
        <v>22</v>
      </c>
      <c r="D1" s="69" t="s">
        <v>1016</v>
      </c>
      <c r="E1" s="69" t="s">
        <v>1017</v>
      </c>
      <c r="F1" s="69" t="s">
        <v>6</v>
      </c>
      <c r="G1" s="69" t="s">
        <v>0</v>
      </c>
      <c r="H1" s="69" t="s">
        <v>1</v>
      </c>
      <c r="I1" s="69" t="s">
        <v>2</v>
      </c>
      <c r="J1" s="69" t="s">
        <v>3</v>
      </c>
      <c r="K1" s="69" t="s">
        <v>4</v>
      </c>
      <c r="L1" s="53" t="s">
        <v>5</v>
      </c>
      <c r="M1" s="53" t="s">
        <v>900</v>
      </c>
    </row>
    <row r="2" spans="1:12" ht="25.5">
      <c r="A2" s="61" t="s">
        <v>1057</v>
      </c>
      <c r="B2" s="61" t="s">
        <v>1018</v>
      </c>
      <c r="C2" s="61" t="s">
        <v>1019</v>
      </c>
      <c r="D2" s="154" t="s">
        <v>1020</v>
      </c>
      <c r="E2" s="61" t="s">
        <v>1021</v>
      </c>
      <c r="F2" s="155" t="s">
        <v>268</v>
      </c>
      <c r="G2" s="155">
        <v>24</v>
      </c>
      <c r="H2" s="156">
        <v>12</v>
      </c>
      <c r="J2" s="156" t="s">
        <v>1022</v>
      </c>
      <c r="K2" s="156"/>
      <c r="L2" s="61" t="s">
        <v>113</v>
      </c>
    </row>
    <row r="3" spans="1:12" ht="12.75">
      <c r="A3" s="61" t="s">
        <v>1058</v>
      </c>
      <c r="B3" s="61" t="s">
        <v>1018</v>
      </c>
      <c r="C3" s="61" t="s">
        <v>1019</v>
      </c>
      <c r="D3" s="154" t="s">
        <v>1020</v>
      </c>
      <c r="E3" s="61" t="s">
        <v>1021</v>
      </c>
      <c r="F3" s="155" t="s">
        <v>268</v>
      </c>
      <c r="G3" s="155" t="s">
        <v>1023</v>
      </c>
      <c r="H3" s="156">
        <v>4.2</v>
      </c>
      <c r="J3" s="156" t="s">
        <v>1024</v>
      </c>
      <c r="K3" s="156"/>
      <c r="L3" s="61" t="s">
        <v>113</v>
      </c>
    </row>
    <row r="4" spans="1:12" ht="12.75">
      <c r="A4" s="61" t="s">
        <v>1059</v>
      </c>
      <c r="B4" s="61" t="s">
        <v>1018</v>
      </c>
      <c r="C4" s="61" t="s">
        <v>1019</v>
      </c>
      <c r="D4" s="154" t="s">
        <v>1020</v>
      </c>
      <c r="E4" s="61" t="s">
        <v>1021</v>
      </c>
      <c r="F4" s="155" t="s">
        <v>268</v>
      </c>
      <c r="G4" s="155" t="s">
        <v>1025</v>
      </c>
      <c r="H4" s="156">
        <v>5.1</v>
      </c>
      <c r="J4" s="156" t="s">
        <v>1024</v>
      </c>
      <c r="K4" s="156"/>
      <c r="L4" s="61" t="s">
        <v>113</v>
      </c>
    </row>
    <row r="5" spans="1:12" ht="12.75">
      <c r="A5" s="61" t="s">
        <v>1060</v>
      </c>
      <c r="B5" s="61" t="s">
        <v>1018</v>
      </c>
      <c r="C5" s="61" t="s">
        <v>1019</v>
      </c>
      <c r="D5" s="154" t="s">
        <v>1020</v>
      </c>
      <c r="E5" s="61" t="s">
        <v>1021</v>
      </c>
      <c r="F5" s="155" t="s">
        <v>268</v>
      </c>
      <c r="G5" s="155" t="s">
        <v>1025</v>
      </c>
      <c r="H5" s="156">
        <v>5.2</v>
      </c>
      <c r="J5" s="156" t="s">
        <v>1024</v>
      </c>
      <c r="K5" s="156"/>
      <c r="L5" s="61" t="s">
        <v>113</v>
      </c>
    </row>
    <row r="6" spans="1:12" ht="12.75">
      <c r="A6" s="61" t="s">
        <v>1061</v>
      </c>
      <c r="B6" s="61" t="s">
        <v>1018</v>
      </c>
      <c r="C6" s="61" t="s">
        <v>1019</v>
      </c>
      <c r="D6" s="154" t="s">
        <v>1020</v>
      </c>
      <c r="E6" s="61" t="s">
        <v>1021</v>
      </c>
      <c r="F6" s="155" t="s">
        <v>268</v>
      </c>
      <c r="G6" s="155" t="s">
        <v>1026</v>
      </c>
      <c r="H6" s="156" t="s">
        <v>1027</v>
      </c>
      <c r="J6" s="157" t="s">
        <v>1028</v>
      </c>
      <c r="K6" s="156"/>
      <c r="L6" s="61" t="s">
        <v>113</v>
      </c>
    </row>
    <row r="7" spans="1:12" ht="51">
      <c r="A7" s="61" t="s">
        <v>1062</v>
      </c>
      <c r="B7" s="61" t="s">
        <v>1018</v>
      </c>
      <c r="C7" s="61" t="s">
        <v>1019</v>
      </c>
      <c r="D7" s="154" t="s">
        <v>1020</v>
      </c>
      <c r="E7" s="61" t="s">
        <v>1021</v>
      </c>
      <c r="F7" s="155" t="s">
        <v>1029</v>
      </c>
      <c r="G7" s="158">
        <v>7</v>
      </c>
      <c r="H7" s="159">
        <v>6</v>
      </c>
      <c r="J7" s="156" t="s">
        <v>1030</v>
      </c>
      <c r="K7" s="156" t="s">
        <v>1031</v>
      </c>
      <c r="L7" s="61" t="s">
        <v>113</v>
      </c>
    </row>
    <row r="8" spans="1:12" ht="12.75">
      <c r="A8" s="61" t="s">
        <v>1063</v>
      </c>
      <c r="B8" s="61" t="s">
        <v>1018</v>
      </c>
      <c r="C8" s="61" t="s">
        <v>1019</v>
      </c>
      <c r="D8" s="154" t="s">
        <v>1020</v>
      </c>
      <c r="E8" s="61" t="s">
        <v>1021</v>
      </c>
      <c r="F8" s="155" t="s">
        <v>1029</v>
      </c>
      <c r="G8" s="158">
        <v>1</v>
      </c>
      <c r="H8" s="159" t="s">
        <v>1032</v>
      </c>
      <c r="J8" s="156" t="s">
        <v>1033</v>
      </c>
      <c r="K8" s="156" t="s">
        <v>1034</v>
      </c>
      <c r="L8" s="61" t="s">
        <v>113</v>
      </c>
    </row>
    <row r="9" spans="1:12" ht="25.5">
      <c r="A9" s="61" t="s">
        <v>1064</v>
      </c>
      <c r="B9" s="61" t="s">
        <v>1018</v>
      </c>
      <c r="C9" s="61" t="s">
        <v>1019</v>
      </c>
      <c r="D9" s="154" t="s">
        <v>1020</v>
      </c>
      <c r="E9" s="61" t="s">
        <v>1021</v>
      </c>
      <c r="F9" s="155" t="s">
        <v>1029</v>
      </c>
      <c r="G9" s="158" t="s">
        <v>1035</v>
      </c>
      <c r="H9" s="159" t="s">
        <v>1036</v>
      </c>
      <c r="J9" s="156" t="s">
        <v>1037</v>
      </c>
      <c r="K9" s="156" t="s">
        <v>1038</v>
      </c>
      <c r="L9" s="61" t="s">
        <v>113</v>
      </c>
    </row>
    <row r="10" spans="1:12" ht="12.75">
      <c r="A10" s="61" t="s">
        <v>1065</v>
      </c>
      <c r="B10" s="61" t="s">
        <v>1018</v>
      </c>
      <c r="C10" s="61" t="s">
        <v>1019</v>
      </c>
      <c r="D10" s="154" t="s">
        <v>1020</v>
      </c>
      <c r="E10" s="61" t="s">
        <v>1021</v>
      </c>
      <c r="F10" s="155" t="s">
        <v>1029</v>
      </c>
      <c r="G10" s="158" t="s">
        <v>164</v>
      </c>
      <c r="H10" s="159" t="s">
        <v>1039</v>
      </c>
      <c r="J10" s="156" t="s">
        <v>1040</v>
      </c>
      <c r="K10" s="156" t="s">
        <v>1034</v>
      </c>
      <c r="L10" s="61" t="s">
        <v>113</v>
      </c>
    </row>
    <row r="11" spans="1:12" ht="25.5">
      <c r="A11" s="61" t="s">
        <v>1066</v>
      </c>
      <c r="B11" s="61" t="s">
        <v>1018</v>
      </c>
      <c r="C11" s="61" t="s">
        <v>1019</v>
      </c>
      <c r="D11" s="154" t="s">
        <v>1020</v>
      </c>
      <c r="E11" s="61" t="s">
        <v>1021</v>
      </c>
      <c r="F11" s="155" t="s">
        <v>1029</v>
      </c>
      <c r="G11" s="158" t="s">
        <v>201</v>
      </c>
      <c r="H11" s="159" t="s">
        <v>1041</v>
      </c>
      <c r="J11" s="156" t="s">
        <v>1037</v>
      </c>
      <c r="K11" s="156" t="s">
        <v>1038</v>
      </c>
      <c r="L11" s="61" t="s">
        <v>113</v>
      </c>
    </row>
    <row r="12" spans="1:12" ht="38.25">
      <c r="A12" s="61" t="s">
        <v>1067</v>
      </c>
      <c r="B12" s="61" t="s">
        <v>1018</v>
      </c>
      <c r="C12" s="61" t="s">
        <v>1019</v>
      </c>
      <c r="D12" s="154" t="s">
        <v>1020</v>
      </c>
      <c r="E12" s="61" t="s">
        <v>1021</v>
      </c>
      <c r="F12" s="155" t="s">
        <v>1029</v>
      </c>
      <c r="G12" s="158" t="s">
        <v>1042</v>
      </c>
      <c r="H12" s="159" t="s">
        <v>365</v>
      </c>
      <c r="J12" s="156" t="s">
        <v>1043</v>
      </c>
      <c r="K12" s="156" t="s">
        <v>1044</v>
      </c>
      <c r="L12" s="61" t="s">
        <v>113</v>
      </c>
    </row>
    <row r="13" spans="1:12" ht="12.75">
      <c r="A13" s="61" t="s">
        <v>1068</v>
      </c>
      <c r="B13" s="61" t="s">
        <v>1018</v>
      </c>
      <c r="C13" s="61" t="s">
        <v>1019</v>
      </c>
      <c r="D13" s="154" t="s">
        <v>1020</v>
      </c>
      <c r="E13" s="61" t="s">
        <v>1021</v>
      </c>
      <c r="F13" s="155" t="s">
        <v>1029</v>
      </c>
      <c r="G13" s="158" t="s">
        <v>246</v>
      </c>
      <c r="H13" s="159" t="s">
        <v>1045</v>
      </c>
      <c r="J13" s="156" t="s">
        <v>1046</v>
      </c>
      <c r="K13" s="156" t="s">
        <v>1047</v>
      </c>
      <c r="L13" s="61" t="s">
        <v>113</v>
      </c>
    </row>
    <row r="14" spans="1:12" ht="25.5">
      <c r="A14" s="61" t="s">
        <v>1069</v>
      </c>
      <c r="B14" s="61" t="s">
        <v>1018</v>
      </c>
      <c r="C14" s="61" t="s">
        <v>1019</v>
      </c>
      <c r="D14" s="154" t="s">
        <v>1020</v>
      </c>
      <c r="E14" s="61" t="s">
        <v>1021</v>
      </c>
      <c r="F14" s="155" t="s">
        <v>1029</v>
      </c>
      <c r="G14" s="158" t="s">
        <v>162</v>
      </c>
      <c r="H14" s="159" t="s">
        <v>1048</v>
      </c>
      <c r="J14" s="156" t="s">
        <v>1049</v>
      </c>
      <c r="K14" s="156" t="s">
        <v>1050</v>
      </c>
      <c r="L14" s="61" t="s">
        <v>113</v>
      </c>
    </row>
    <row r="15" spans="1:12" ht="25.5">
      <c r="A15" s="61" t="s">
        <v>1070</v>
      </c>
      <c r="B15" s="61" t="s">
        <v>1018</v>
      </c>
      <c r="C15" s="61" t="s">
        <v>1019</v>
      </c>
      <c r="D15" s="154" t="s">
        <v>1020</v>
      </c>
      <c r="E15" s="61" t="s">
        <v>1021</v>
      </c>
      <c r="F15" s="155" t="s">
        <v>572</v>
      </c>
      <c r="J15" s="156" t="s">
        <v>1051</v>
      </c>
      <c r="K15" s="156" t="s">
        <v>1052</v>
      </c>
      <c r="L15" s="61" t="s">
        <v>34</v>
      </c>
    </row>
    <row r="16" spans="1:12" ht="25.5">
      <c r="A16" s="61" t="s">
        <v>1071</v>
      </c>
      <c r="B16" s="61" t="s">
        <v>1018</v>
      </c>
      <c r="C16" s="61" t="s">
        <v>1019</v>
      </c>
      <c r="D16" s="154" t="s">
        <v>1020</v>
      </c>
      <c r="E16" s="61" t="s">
        <v>1021</v>
      </c>
      <c r="F16" s="155" t="s">
        <v>572</v>
      </c>
      <c r="J16" s="156"/>
      <c r="K16" s="156" t="s">
        <v>1053</v>
      </c>
      <c r="L16" s="61" t="s">
        <v>34</v>
      </c>
    </row>
    <row r="17" spans="1:12" ht="76.5">
      <c r="A17" s="61" t="s">
        <v>1072</v>
      </c>
      <c r="B17" s="61" t="s">
        <v>1018</v>
      </c>
      <c r="C17" s="61" t="s">
        <v>1019</v>
      </c>
      <c r="D17" s="154" t="s">
        <v>1020</v>
      </c>
      <c r="E17" s="61" t="s">
        <v>1021</v>
      </c>
      <c r="F17" s="155" t="s">
        <v>572</v>
      </c>
      <c r="J17" s="156" t="s">
        <v>1054</v>
      </c>
      <c r="K17" s="156"/>
      <c r="L17" s="61" t="s">
        <v>34</v>
      </c>
    </row>
    <row r="18" spans="1:12" ht="51">
      <c r="A18" s="61" t="s">
        <v>1073</v>
      </c>
      <c r="B18" s="61" t="s">
        <v>1018</v>
      </c>
      <c r="C18" s="61" t="s">
        <v>1019</v>
      </c>
      <c r="D18" s="154" t="s">
        <v>1020</v>
      </c>
      <c r="E18" s="61" t="s">
        <v>1021</v>
      </c>
      <c r="F18" s="155" t="s">
        <v>572</v>
      </c>
      <c r="J18" s="156" t="s">
        <v>1055</v>
      </c>
      <c r="K18" s="156"/>
      <c r="L18" s="61" t="s">
        <v>34</v>
      </c>
    </row>
    <row r="19" spans="1:12" ht="114.75">
      <c r="A19" s="61" t="s">
        <v>1074</v>
      </c>
      <c r="B19" s="61" t="s">
        <v>1018</v>
      </c>
      <c r="C19" s="61" t="s">
        <v>1019</v>
      </c>
      <c r="D19" s="154" t="s">
        <v>1020</v>
      </c>
      <c r="E19" s="61" t="s">
        <v>1021</v>
      </c>
      <c r="F19" s="155" t="s">
        <v>572</v>
      </c>
      <c r="J19" s="157" t="s">
        <v>1056</v>
      </c>
      <c r="K19" s="156"/>
      <c r="L19" s="61" t="s">
        <v>34</v>
      </c>
    </row>
    <row r="21" spans="12:13" ht="12.75">
      <c r="L21" s="34" t="s">
        <v>902</v>
      </c>
      <c r="M21" s="37">
        <f>COUNTA(C$2:C19)</f>
        <v>18</v>
      </c>
    </row>
    <row r="22" spans="12:13" ht="12.75">
      <c r="L22" s="34" t="s">
        <v>901</v>
      </c>
      <c r="M22" s="36">
        <f>M21-M23</f>
        <v>0</v>
      </c>
    </row>
    <row r="23" spans="12:13" ht="12.75">
      <c r="L23" s="34" t="s">
        <v>903</v>
      </c>
      <c r="M23" s="36">
        <f>COUNTBLANK(M$2:M19)</f>
        <v>18</v>
      </c>
    </row>
    <row r="24" spans="12:13" ht="12.75">
      <c r="L24" s="35" t="s">
        <v>904</v>
      </c>
      <c r="M24" s="38">
        <f>COUNTIF(M$2:M18,"Defer")</f>
        <v>0</v>
      </c>
    </row>
  </sheetData>
  <sheetProtection/>
  <hyperlinks>
    <hyperlink ref="D2" r:id="rId1" display="sshellha@qualcomm.com"/>
    <hyperlink ref="D3:D19" r:id="rId2" display="sshellha@qualcomm.com"/>
  </hyperlinks>
  <printOptions/>
  <pageMargins left="0.75" right="0.75" top="1" bottom="1" header="0.5" footer="0.5"/>
  <pageSetup horizontalDpi="300" verticalDpi="300" orientation="portrait" r:id="rId3"/>
</worksheet>
</file>

<file path=xl/worksheets/sheet12.xml><?xml version="1.0" encoding="utf-8"?>
<worksheet xmlns="http://schemas.openxmlformats.org/spreadsheetml/2006/main" xmlns:r="http://schemas.openxmlformats.org/officeDocument/2006/relationships">
  <dimension ref="A1:M45"/>
  <sheetViews>
    <sheetView zoomScalePageLayoutView="0" workbookViewId="0" topLeftCell="A1">
      <selection activeCell="M19" sqref="M19"/>
    </sheetView>
  </sheetViews>
  <sheetFormatPr defaultColWidth="9.140625" defaultRowHeight="12.75"/>
  <cols>
    <col min="1" max="1" width="23.7109375" style="0" bestFit="1" customWidth="1"/>
    <col min="2" max="11" width="10.00390625" style="0" customWidth="1"/>
    <col min="12" max="12" width="1.7109375" style="0" customWidth="1"/>
    <col min="13" max="13" width="6.7109375" style="0" customWidth="1"/>
  </cols>
  <sheetData>
    <row r="1" ht="12.75">
      <c r="A1" s="32" t="s">
        <v>908</v>
      </c>
    </row>
    <row r="4" spans="2:11" s="38" customFormat="1" ht="12.75">
      <c r="B4" s="38" t="s">
        <v>907</v>
      </c>
      <c r="C4" s="38" t="s">
        <v>893</v>
      </c>
      <c r="D4" s="38" t="s">
        <v>894</v>
      </c>
      <c r="E4" s="38" t="s">
        <v>895</v>
      </c>
      <c r="F4" s="38" t="s">
        <v>896</v>
      </c>
      <c r="G4" s="38" t="s">
        <v>897</v>
      </c>
      <c r="H4" s="38" t="s">
        <v>898</v>
      </c>
      <c r="I4" s="38" t="s">
        <v>899</v>
      </c>
      <c r="J4" s="38" t="s">
        <v>1075</v>
      </c>
      <c r="K4" s="38" t="s">
        <v>906</v>
      </c>
    </row>
    <row r="5" ht="12.75">
      <c r="A5" s="41" t="s">
        <v>917</v>
      </c>
    </row>
    <row r="7" spans="1:13" ht="12.75">
      <c r="A7" s="34" t="s">
        <v>902</v>
      </c>
      <c r="B7" s="2">
        <f>'Clause 1-4'!K9</f>
        <v>6</v>
      </c>
      <c r="C7" s="2">
        <f>'Clause 5'!K14</f>
        <v>11</v>
      </c>
      <c r="D7" s="89">
        <f>'Clause 6'!K72</f>
        <v>69</v>
      </c>
      <c r="E7" s="2">
        <f>'Clause 7'!K92</f>
        <v>89</v>
      </c>
      <c r="F7" s="2">
        <f>'Clause 8'!K21</f>
        <v>18</v>
      </c>
      <c r="G7" s="2">
        <f>'Clause 9'!K23</f>
        <v>20</v>
      </c>
      <c r="H7" s="2">
        <f>'Clause 10'!L19</f>
        <v>16</v>
      </c>
      <c r="I7" s="2">
        <f>'Clause 11'!K9</f>
        <v>6</v>
      </c>
      <c r="J7" s="2">
        <f>'Coex Doc'!M21</f>
        <v>18</v>
      </c>
      <c r="K7" s="2">
        <f>Annex!K4</f>
        <v>0</v>
      </c>
      <c r="M7" s="1">
        <f>SUM(B7:L7)</f>
        <v>253</v>
      </c>
    </row>
    <row r="8" spans="1:13" ht="12.75">
      <c r="A8" s="34" t="s">
        <v>901</v>
      </c>
      <c r="B8" s="2">
        <f>'Clause 1-4'!K10</f>
        <v>6</v>
      </c>
      <c r="C8" s="2">
        <f>'Clause 5'!K15</f>
        <v>11</v>
      </c>
      <c r="D8" s="89">
        <f>'Clause 6'!K73</f>
        <v>69</v>
      </c>
      <c r="E8" s="2">
        <f>'Clause 7'!K93</f>
        <v>67</v>
      </c>
      <c r="F8" s="2">
        <f>'Clause 8'!K22</f>
        <v>18</v>
      </c>
      <c r="G8" s="2">
        <f>'Clause 9'!K24</f>
        <v>20</v>
      </c>
      <c r="H8" s="2">
        <f>'Clause 10'!L20</f>
        <v>16</v>
      </c>
      <c r="I8" s="2">
        <f>'Clause 11'!K10</f>
        <v>0</v>
      </c>
      <c r="J8" s="2">
        <f>'Coex Doc'!M22</f>
        <v>0</v>
      </c>
      <c r="K8" s="2">
        <f>Annex!K5</f>
        <v>0</v>
      </c>
      <c r="M8" s="1">
        <f>SUM(B8:L8)</f>
        <v>207</v>
      </c>
    </row>
    <row r="9" spans="1:13" ht="12.75">
      <c r="A9" s="34" t="s">
        <v>903</v>
      </c>
      <c r="B9" s="2">
        <f>'Clause 1-4'!K11</f>
        <v>0</v>
      </c>
      <c r="C9" s="2">
        <f>'Clause 5'!K16</f>
        <v>0</v>
      </c>
      <c r="D9" s="89">
        <f>'Clause 6'!K74</f>
        <v>0</v>
      </c>
      <c r="E9" s="2">
        <f>'Clause 7'!K94</f>
        <v>22</v>
      </c>
      <c r="F9" s="2">
        <f>'Clause 8'!K23</f>
        <v>0</v>
      </c>
      <c r="G9" s="2">
        <f>'Clause 9'!K25</f>
        <v>0</v>
      </c>
      <c r="H9" s="2">
        <f>'Clause 10'!L21</f>
        <v>0</v>
      </c>
      <c r="I9" s="2">
        <f>'Clause 11'!K11</f>
        <v>6</v>
      </c>
      <c r="J9" s="2">
        <f>'Coex Doc'!M23</f>
        <v>18</v>
      </c>
      <c r="K9" s="2">
        <f>Annex!K6</f>
        <v>0</v>
      </c>
      <c r="M9" s="1">
        <f>SUM(B9:L9)</f>
        <v>46</v>
      </c>
    </row>
    <row r="10" spans="1:13" ht="12.75">
      <c r="A10" s="35" t="s">
        <v>904</v>
      </c>
      <c r="B10" s="2">
        <f>'Clause 1-4'!K12</f>
        <v>0</v>
      </c>
      <c r="C10" s="2">
        <f>'Clause 5'!K17</f>
        <v>0</v>
      </c>
      <c r="D10" s="89">
        <f>'Clause 6'!K75</f>
        <v>0</v>
      </c>
      <c r="E10" s="2">
        <f>'Clause 7'!K95</f>
        <v>0</v>
      </c>
      <c r="F10" s="2">
        <f>'Clause 8'!K24</f>
        <v>0</v>
      </c>
      <c r="G10" s="2">
        <f>'Clause 9'!K26</f>
        <v>0</v>
      </c>
      <c r="H10" s="2">
        <f>'Clause 10'!L22</f>
        <v>0</v>
      </c>
      <c r="I10" s="2">
        <f>'Clause 11'!K12</f>
        <v>0</v>
      </c>
      <c r="J10" s="2">
        <f>'Coex Doc'!M24</f>
        <v>0</v>
      </c>
      <c r="K10" s="2">
        <f>Annex!K7</f>
        <v>0</v>
      </c>
      <c r="M10" s="1">
        <f>SUM(B10:L10)</f>
        <v>0</v>
      </c>
    </row>
    <row r="12" ht="12.75">
      <c r="A12" s="39">
        <v>40671</v>
      </c>
    </row>
    <row r="14" spans="1:13" ht="12.75">
      <c r="A14" s="34" t="s">
        <v>902</v>
      </c>
      <c r="B14" s="2">
        <v>6</v>
      </c>
      <c r="C14" s="2">
        <v>11</v>
      </c>
      <c r="D14" s="2">
        <v>69</v>
      </c>
      <c r="E14" s="2">
        <v>89</v>
      </c>
      <c r="F14" s="2">
        <v>18</v>
      </c>
      <c r="G14" s="2">
        <v>20</v>
      </c>
      <c r="H14" s="2">
        <v>16</v>
      </c>
      <c r="I14" s="2">
        <v>6</v>
      </c>
      <c r="J14" s="2"/>
      <c r="K14" s="2">
        <v>0</v>
      </c>
      <c r="M14" s="1">
        <f>SUM(B14:L14)</f>
        <v>235</v>
      </c>
    </row>
    <row r="15" spans="1:13" ht="12.75">
      <c r="A15" s="34" t="s">
        <v>901</v>
      </c>
      <c r="B15" s="2">
        <v>0</v>
      </c>
      <c r="C15" s="2">
        <v>0</v>
      </c>
      <c r="D15" s="2">
        <v>0</v>
      </c>
      <c r="E15" s="2">
        <v>0</v>
      </c>
      <c r="F15" s="2">
        <v>0</v>
      </c>
      <c r="G15" s="2">
        <v>0</v>
      </c>
      <c r="H15" s="2">
        <v>0</v>
      </c>
      <c r="I15" s="2">
        <v>0</v>
      </c>
      <c r="J15" s="2"/>
      <c r="K15" s="2">
        <v>0</v>
      </c>
      <c r="M15" s="1">
        <f>SUM(B15:L15)</f>
        <v>0</v>
      </c>
    </row>
    <row r="16" spans="1:13" ht="12.75">
      <c r="A16" s="34" t="s">
        <v>903</v>
      </c>
      <c r="B16" s="2">
        <v>6</v>
      </c>
      <c r="C16" s="2">
        <v>11</v>
      </c>
      <c r="D16" s="2">
        <v>69</v>
      </c>
      <c r="E16" s="2">
        <v>89</v>
      </c>
      <c r="F16" s="2">
        <v>18</v>
      </c>
      <c r="G16" s="2">
        <v>20</v>
      </c>
      <c r="H16" s="2">
        <v>16</v>
      </c>
      <c r="I16" s="2">
        <v>6</v>
      </c>
      <c r="J16" s="2"/>
      <c r="K16" s="2">
        <v>0</v>
      </c>
      <c r="M16" s="1">
        <f>SUM(B16:L16)</f>
        <v>235</v>
      </c>
    </row>
    <row r="17" spans="1:13" ht="12.75">
      <c r="A17" s="35" t="s">
        <v>904</v>
      </c>
      <c r="B17" s="2">
        <v>0</v>
      </c>
      <c r="C17" s="2">
        <v>0</v>
      </c>
      <c r="D17" s="2">
        <v>0</v>
      </c>
      <c r="E17" s="2">
        <v>0</v>
      </c>
      <c r="F17" s="2">
        <v>0</v>
      </c>
      <c r="G17" s="2">
        <v>0</v>
      </c>
      <c r="H17" s="2">
        <v>0</v>
      </c>
      <c r="I17" s="2">
        <v>0</v>
      </c>
      <c r="J17" s="2"/>
      <c r="K17" s="2">
        <v>0</v>
      </c>
      <c r="M17" s="1">
        <f>SUM(B17:L17)</f>
        <v>0</v>
      </c>
    </row>
    <row r="18" spans="2:3" ht="12.75">
      <c r="B18" s="35"/>
      <c r="C18" s="38"/>
    </row>
    <row r="19" ht="12.75">
      <c r="A19" s="39">
        <v>40672</v>
      </c>
    </row>
    <row r="21" spans="1:13" ht="12.75">
      <c r="A21" s="34" t="s">
        <v>902</v>
      </c>
      <c r="B21">
        <v>6</v>
      </c>
      <c r="C21">
        <v>11</v>
      </c>
      <c r="D21">
        <v>69</v>
      </c>
      <c r="E21">
        <v>89</v>
      </c>
      <c r="F21">
        <v>18</v>
      </c>
      <c r="G21">
        <v>20</v>
      </c>
      <c r="H21">
        <v>16</v>
      </c>
      <c r="I21">
        <v>6</v>
      </c>
      <c r="J21">
        <v>18</v>
      </c>
      <c r="K21">
        <v>0</v>
      </c>
      <c r="M21" s="1">
        <f>SUM(B21:L21)</f>
        <v>253</v>
      </c>
    </row>
    <row r="22" spans="1:13" ht="12.75">
      <c r="A22" s="34" t="s">
        <v>901</v>
      </c>
      <c r="B22">
        <v>6</v>
      </c>
      <c r="C22">
        <v>11</v>
      </c>
      <c r="D22">
        <v>20</v>
      </c>
      <c r="E22">
        <v>4</v>
      </c>
      <c r="F22">
        <v>18</v>
      </c>
      <c r="G22">
        <v>20</v>
      </c>
      <c r="H22">
        <v>16</v>
      </c>
      <c r="I22">
        <v>0</v>
      </c>
      <c r="J22">
        <v>0</v>
      </c>
      <c r="K22">
        <v>0</v>
      </c>
      <c r="M22" s="1">
        <f>SUM(B22:L22)</f>
        <v>95</v>
      </c>
    </row>
    <row r="23" spans="1:13" ht="12.75">
      <c r="A23" s="34" t="s">
        <v>903</v>
      </c>
      <c r="B23">
        <v>0</v>
      </c>
      <c r="C23">
        <v>0</v>
      </c>
      <c r="D23">
        <v>49</v>
      </c>
      <c r="E23">
        <v>85</v>
      </c>
      <c r="F23">
        <v>0</v>
      </c>
      <c r="G23">
        <v>0</v>
      </c>
      <c r="H23">
        <v>0</v>
      </c>
      <c r="I23">
        <v>6</v>
      </c>
      <c r="J23">
        <v>18</v>
      </c>
      <c r="K23">
        <v>0</v>
      </c>
      <c r="M23" s="1">
        <f>SUM(B23:L23)</f>
        <v>158</v>
      </c>
    </row>
    <row r="24" spans="1:13" ht="12.75">
      <c r="A24" s="35" t="s">
        <v>904</v>
      </c>
      <c r="B24">
        <v>0</v>
      </c>
      <c r="C24">
        <v>0</v>
      </c>
      <c r="D24">
        <v>0</v>
      </c>
      <c r="E24">
        <v>0</v>
      </c>
      <c r="F24">
        <v>0</v>
      </c>
      <c r="G24">
        <v>0</v>
      </c>
      <c r="H24">
        <v>0</v>
      </c>
      <c r="I24">
        <v>0</v>
      </c>
      <c r="J24">
        <v>0</v>
      </c>
      <c r="K24">
        <v>0</v>
      </c>
      <c r="M24" s="1">
        <f>SUM(B24:L24)</f>
        <v>0</v>
      </c>
    </row>
    <row r="26" ht="12.75">
      <c r="A26" s="39">
        <v>40673</v>
      </c>
    </row>
    <row r="28" ht="12.75">
      <c r="A28" s="34" t="s">
        <v>902</v>
      </c>
    </row>
    <row r="29" ht="12.75">
      <c r="A29" s="34" t="s">
        <v>901</v>
      </c>
    </row>
    <row r="30" ht="12.75">
      <c r="A30" s="34" t="s">
        <v>903</v>
      </c>
    </row>
    <row r="31" ht="12.75">
      <c r="A31" s="35" t="s">
        <v>904</v>
      </c>
    </row>
    <row r="33" ht="12.75">
      <c r="A33" s="39">
        <v>40674</v>
      </c>
    </row>
    <row r="35" ht="12.75">
      <c r="A35" s="34" t="s">
        <v>902</v>
      </c>
    </row>
    <row r="36" ht="12.75">
      <c r="A36" s="34" t="s">
        <v>901</v>
      </c>
    </row>
    <row r="37" ht="12.75">
      <c r="A37" s="34" t="s">
        <v>903</v>
      </c>
    </row>
    <row r="38" ht="12.75">
      <c r="A38" s="35" t="s">
        <v>904</v>
      </c>
    </row>
    <row r="40" ht="12.75">
      <c r="A40" s="39">
        <v>40675</v>
      </c>
    </row>
    <row r="42" ht="12.75">
      <c r="A42" s="34" t="s">
        <v>902</v>
      </c>
    </row>
    <row r="43" ht="12.75">
      <c r="A43" s="34" t="s">
        <v>901</v>
      </c>
    </row>
    <row r="44" ht="12.75">
      <c r="A44" s="34" t="s">
        <v>903</v>
      </c>
    </row>
    <row r="45" ht="12.75">
      <c r="A45" s="35" t="s">
        <v>904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D1">
      <selection activeCell="K2" sqref="K2:K7"/>
    </sheetView>
  </sheetViews>
  <sheetFormatPr defaultColWidth="8.8515625" defaultRowHeight="12.75"/>
  <cols>
    <col min="1" max="1" width="11.57421875" style="46" customWidth="1"/>
    <col min="2" max="2" width="8.8515625" style="46" customWidth="1"/>
    <col min="3" max="3" width="11.28125" style="46" customWidth="1"/>
    <col min="4" max="4" width="8.8515625" style="46" customWidth="1"/>
    <col min="5" max="5" width="6.7109375" style="46" customWidth="1"/>
    <col min="6" max="6" width="10.421875" style="46" customWidth="1"/>
    <col min="7" max="7" width="7.421875" style="46" customWidth="1"/>
    <col min="8" max="8" width="33.8515625" style="46" customWidth="1"/>
    <col min="9" max="9" width="36.00390625" style="46" customWidth="1"/>
    <col min="10" max="10" width="19.421875" style="46" customWidth="1"/>
    <col min="11" max="11" width="24.140625" style="46" customWidth="1"/>
    <col min="12" max="16384" width="8.8515625" style="46" customWidth="1"/>
  </cols>
  <sheetData>
    <row r="1" spans="1:11" ht="25.5">
      <c r="A1" s="43" t="s">
        <v>647</v>
      </c>
      <c r="B1" s="43" t="s">
        <v>21</v>
      </c>
      <c r="C1" s="43" t="s">
        <v>22</v>
      </c>
      <c r="D1" s="43" t="s">
        <v>6</v>
      </c>
      <c r="E1" s="43" t="s">
        <v>0</v>
      </c>
      <c r="F1" s="43" t="s">
        <v>1</v>
      </c>
      <c r="G1" s="43" t="s">
        <v>2</v>
      </c>
      <c r="H1" s="43" t="s">
        <v>3</v>
      </c>
      <c r="I1" s="43" t="s">
        <v>4</v>
      </c>
      <c r="J1" s="44" t="s">
        <v>5</v>
      </c>
      <c r="K1" s="45" t="s">
        <v>900</v>
      </c>
    </row>
    <row r="2" spans="1:11" ht="38.25">
      <c r="A2" s="47" t="s">
        <v>651</v>
      </c>
      <c r="B2" s="48" t="s">
        <v>492</v>
      </c>
      <c r="C2" s="48" t="s">
        <v>79</v>
      </c>
      <c r="D2" s="48" t="s">
        <v>28</v>
      </c>
      <c r="E2" s="48">
        <v>8</v>
      </c>
      <c r="F2" s="48">
        <v>2</v>
      </c>
      <c r="G2" s="48">
        <v>19</v>
      </c>
      <c r="H2" s="49" t="s">
        <v>493</v>
      </c>
      <c r="I2" s="49" t="s">
        <v>494</v>
      </c>
      <c r="J2" s="48" t="s">
        <v>495</v>
      </c>
      <c r="K2" s="47" t="s">
        <v>922</v>
      </c>
    </row>
    <row r="3" spans="1:11" ht="25.5">
      <c r="A3" s="47" t="s">
        <v>653</v>
      </c>
      <c r="B3" s="48" t="s">
        <v>492</v>
      </c>
      <c r="C3" s="48" t="s">
        <v>79</v>
      </c>
      <c r="D3" s="48" t="s">
        <v>28</v>
      </c>
      <c r="E3" s="48">
        <v>8</v>
      </c>
      <c r="F3" s="48">
        <v>2</v>
      </c>
      <c r="G3" s="48">
        <v>27</v>
      </c>
      <c r="H3" s="49" t="s">
        <v>498</v>
      </c>
      <c r="I3" s="48" t="s">
        <v>499</v>
      </c>
      <c r="J3" s="48" t="s">
        <v>495</v>
      </c>
      <c r="K3" s="47" t="s">
        <v>923</v>
      </c>
    </row>
    <row r="4" spans="1:11" ht="89.25">
      <c r="A4" s="47" t="s">
        <v>652</v>
      </c>
      <c r="B4" s="48" t="s">
        <v>492</v>
      </c>
      <c r="C4" s="48" t="s">
        <v>79</v>
      </c>
      <c r="D4" s="48" t="s">
        <v>85</v>
      </c>
      <c r="E4" s="48">
        <v>8</v>
      </c>
      <c r="F4" s="48">
        <v>2</v>
      </c>
      <c r="G4" s="48" t="s">
        <v>358</v>
      </c>
      <c r="H4" s="49" t="s">
        <v>496</v>
      </c>
      <c r="I4" s="49" t="s">
        <v>497</v>
      </c>
      <c r="J4" s="48" t="s">
        <v>495</v>
      </c>
      <c r="K4" s="47" t="s">
        <v>923</v>
      </c>
    </row>
    <row r="5" spans="1:11" ht="12.75">
      <c r="A5" s="47" t="s">
        <v>649</v>
      </c>
      <c r="B5" s="48" t="s">
        <v>266</v>
      </c>
      <c r="C5" s="48" t="s">
        <v>267</v>
      </c>
      <c r="D5" s="48" t="s">
        <v>268</v>
      </c>
      <c r="E5" s="50">
        <v>11</v>
      </c>
      <c r="F5" s="51">
        <v>4</v>
      </c>
      <c r="G5" s="50">
        <v>4</v>
      </c>
      <c r="H5" s="49" t="s">
        <v>269</v>
      </c>
      <c r="I5" s="49" t="s">
        <v>270</v>
      </c>
      <c r="J5" s="48" t="s">
        <v>271</v>
      </c>
      <c r="K5" s="47" t="s">
        <v>924</v>
      </c>
    </row>
    <row r="6" spans="1:11" ht="12.75">
      <c r="A6" s="47" t="s">
        <v>650</v>
      </c>
      <c r="B6" s="48" t="s">
        <v>266</v>
      </c>
      <c r="C6" s="48" t="s">
        <v>267</v>
      </c>
      <c r="D6" s="48" t="s">
        <v>268</v>
      </c>
      <c r="E6" s="50">
        <v>11</v>
      </c>
      <c r="F6" s="50">
        <v>4</v>
      </c>
      <c r="G6" s="50">
        <v>12</v>
      </c>
      <c r="H6" s="49" t="s">
        <v>269</v>
      </c>
      <c r="I6" s="48" t="s">
        <v>272</v>
      </c>
      <c r="J6" s="48" t="s">
        <v>271</v>
      </c>
      <c r="K6" s="47" t="s">
        <v>924</v>
      </c>
    </row>
    <row r="7" spans="1:11" ht="38.25">
      <c r="A7" s="47" t="s">
        <v>648</v>
      </c>
      <c r="B7" s="48" t="s">
        <v>78</v>
      </c>
      <c r="C7" s="48" t="s">
        <v>79</v>
      </c>
      <c r="D7" s="48" t="s">
        <v>28</v>
      </c>
      <c r="E7" s="48" t="s">
        <v>925</v>
      </c>
      <c r="F7" s="48"/>
      <c r="G7" s="48"/>
      <c r="H7" s="49" t="s">
        <v>80</v>
      </c>
      <c r="I7" s="49" t="s">
        <v>81</v>
      </c>
      <c r="J7" s="48" t="s">
        <v>34</v>
      </c>
      <c r="K7" s="47" t="s">
        <v>926</v>
      </c>
    </row>
    <row r="9" spans="10:12" ht="12.75">
      <c r="J9" s="52" t="s">
        <v>902</v>
      </c>
      <c r="K9" s="53">
        <f>COUNTA(A$2:A7)</f>
        <v>6</v>
      </c>
      <c r="L9" s="54"/>
    </row>
    <row r="10" spans="10:12" ht="12.75">
      <c r="J10" s="52" t="s">
        <v>901</v>
      </c>
      <c r="K10" s="55">
        <f>K9-K11</f>
        <v>6</v>
      </c>
      <c r="L10" s="54"/>
    </row>
    <row r="11" spans="10:12" ht="12.75">
      <c r="J11" s="52" t="s">
        <v>903</v>
      </c>
      <c r="K11" s="55">
        <f>COUNTBLANK(K$2:K7)</f>
        <v>0</v>
      </c>
      <c r="L11" s="56"/>
    </row>
    <row r="12" spans="10:12" ht="12.75">
      <c r="J12" s="57" t="s">
        <v>904</v>
      </c>
      <c r="K12" s="58">
        <f>COUNTIF(K$2:K7,"Defer")</f>
        <v>0</v>
      </c>
      <c r="L12" s="59"/>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80" zoomScaleNormal="80" zoomScalePageLayoutView="0" workbookViewId="0" topLeftCell="A1">
      <selection activeCell="J1" sqref="J1:J16384"/>
    </sheetView>
  </sheetViews>
  <sheetFormatPr defaultColWidth="8.8515625" defaultRowHeight="12.75"/>
  <cols>
    <col min="1" max="2" width="8.8515625" style="61" customWidth="1"/>
    <col min="3" max="3" width="11.28125" style="61" customWidth="1"/>
    <col min="4" max="4" width="8.8515625" style="61" customWidth="1"/>
    <col min="5" max="5" width="6.7109375" style="61" customWidth="1"/>
    <col min="6" max="6" width="10.421875" style="61" customWidth="1"/>
    <col min="7" max="7" width="7.421875" style="61" customWidth="1"/>
    <col min="8" max="8" width="17.8515625" style="61" customWidth="1"/>
    <col min="9" max="9" width="16.57421875" style="61" customWidth="1"/>
    <col min="10" max="10" width="18.7109375" style="61" customWidth="1"/>
    <col min="11" max="11" width="16.8515625" style="61" customWidth="1"/>
    <col min="12" max="16384" width="8.8515625" style="61" customWidth="1"/>
  </cols>
  <sheetData>
    <row r="1" spans="1:11" ht="25.5">
      <c r="A1" s="60" t="s">
        <v>647</v>
      </c>
      <c r="B1" s="60" t="s">
        <v>21</v>
      </c>
      <c r="C1" s="60" t="s">
        <v>22</v>
      </c>
      <c r="D1" s="60" t="s">
        <v>6</v>
      </c>
      <c r="E1" s="60" t="s">
        <v>0</v>
      </c>
      <c r="F1" s="60" t="s">
        <v>1</v>
      </c>
      <c r="G1" s="60" t="s">
        <v>2</v>
      </c>
      <c r="H1" s="60" t="s">
        <v>3</v>
      </c>
      <c r="I1" s="60" t="s">
        <v>4</v>
      </c>
      <c r="J1" s="53" t="s">
        <v>5</v>
      </c>
      <c r="K1" s="56" t="s">
        <v>900</v>
      </c>
    </row>
    <row r="2" spans="1:11" ht="89.25">
      <c r="A2" s="62" t="s">
        <v>654</v>
      </c>
      <c r="B2" s="63" t="s">
        <v>40</v>
      </c>
      <c r="C2" s="63" t="s">
        <v>41</v>
      </c>
      <c r="D2" s="63" t="s">
        <v>42</v>
      </c>
      <c r="E2" s="63">
        <v>26</v>
      </c>
      <c r="F2" s="63" t="s">
        <v>43</v>
      </c>
      <c r="G2" s="63">
        <v>6</v>
      </c>
      <c r="H2" s="64" t="s">
        <v>44</v>
      </c>
      <c r="I2" s="64" t="s">
        <v>45</v>
      </c>
      <c r="J2" s="63" t="s">
        <v>46</v>
      </c>
      <c r="K2" s="65" t="s">
        <v>927</v>
      </c>
    </row>
    <row r="3" spans="1:11" ht="89.25">
      <c r="A3" s="62" t="s">
        <v>655</v>
      </c>
      <c r="B3" s="63" t="s">
        <v>40</v>
      </c>
      <c r="C3" s="63" t="s">
        <v>41</v>
      </c>
      <c r="D3" s="66" t="s">
        <v>42</v>
      </c>
      <c r="E3" s="66">
        <v>26</v>
      </c>
      <c r="F3" s="66" t="s">
        <v>43</v>
      </c>
      <c r="G3" s="66">
        <v>11</v>
      </c>
      <c r="H3" s="67" t="s">
        <v>44</v>
      </c>
      <c r="I3" s="67" t="s">
        <v>45</v>
      </c>
      <c r="J3" s="66" t="s">
        <v>46</v>
      </c>
      <c r="K3" s="65" t="s">
        <v>927</v>
      </c>
    </row>
    <row r="4" spans="1:11" ht="89.25">
      <c r="A4" s="62" t="s">
        <v>656</v>
      </c>
      <c r="B4" s="63" t="s">
        <v>40</v>
      </c>
      <c r="C4" s="63" t="s">
        <v>41</v>
      </c>
      <c r="D4" s="66" t="s">
        <v>42</v>
      </c>
      <c r="E4" s="66">
        <v>26</v>
      </c>
      <c r="F4" s="66" t="s">
        <v>47</v>
      </c>
      <c r="G4" s="66">
        <v>14</v>
      </c>
      <c r="H4" s="67" t="s">
        <v>44</v>
      </c>
      <c r="I4" s="67" t="s">
        <v>45</v>
      </c>
      <c r="J4" s="66" t="s">
        <v>46</v>
      </c>
      <c r="K4" s="65" t="s">
        <v>927</v>
      </c>
    </row>
    <row r="5" spans="1:11" ht="89.25">
      <c r="A5" s="62" t="s">
        <v>657</v>
      </c>
      <c r="B5" s="63" t="s">
        <v>40</v>
      </c>
      <c r="C5" s="63" t="s">
        <v>41</v>
      </c>
      <c r="D5" s="66" t="s">
        <v>42</v>
      </c>
      <c r="E5" s="66">
        <v>26</v>
      </c>
      <c r="F5" s="66" t="s">
        <v>47</v>
      </c>
      <c r="G5" s="66">
        <v>18</v>
      </c>
      <c r="H5" s="67" t="s">
        <v>44</v>
      </c>
      <c r="I5" s="67" t="s">
        <v>45</v>
      </c>
      <c r="J5" s="66" t="s">
        <v>46</v>
      </c>
      <c r="K5" s="65" t="s">
        <v>927</v>
      </c>
    </row>
    <row r="6" spans="1:11" ht="89.25">
      <c r="A6" s="62" t="s">
        <v>658</v>
      </c>
      <c r="B6" s="63" t="s">
        <v>40</v>
      </c>
      <c r="C6" s="63" t="s">
        <v>41</v>
      </c>
      <c r="D6" s="66" t="s">
        <v>42</v>
      </c>
      <c r="E6" s="66">
        <v>26</v>
      </c>
      <c r="F6" s="66" t="s">
        <v>48</v>
      </c>
      <c r="G6" s="66">
        <v>23</v>
      </c>
      <c r="H6" s="67" t="s">
        <v>44</v>
      </c>
      <c r="I6" s="67" t="s">
        <v>45</v>
      </c>
      <c r="J6" s="66" t="s">
        <v>46</v>
      </c>
      <c r="K6" s="65" t="s">
        <v>927</v>
      </c>
    </row>
    <row r="7" spans="1:11" ht="89.25">
      <c r="A7" s="62" t="s">
        <v>659</v>
      </c>
      <c r="B7" s="63" t="s">
        <v>40</v>
      </c>
      <c r="C7" s="63" t="s">
        <v>41</v>
      </c>
      <c r="D7" s="66" t="s">
        <v>42</v>
      </c>
      <c r="E7" s="66">
        <v>26</v>
      </c>
      <c r="F7" s="66" t="s">
        <v>48</v>
      </c>
      <c r="G7" s="66">
        <v>28</v>
      </c>
      <c r="H7" s="67" t="s">
        <v>44</v>
      </c>
      <c r="I7" s="67" t="s">
        <v>45</v>
      </c>
      <c r="J7" s="66" t="s">
        <v>46</v>
      </c>
      <c r="K7" s="65" t="s">
        <v>927</v>
      </c>
    </row>
    <row r="8" spans="1:11" ht="89.25">
      <c r="A8" s="62" t="s">
        <v>660</v>
      </c>
      <c r="B8" s="63" t="s">
        <v>40</v>
      </c>
      <c r="C8" s="63" t="s">
        <v>41</v>
      </c>
      <c r="D8" s="66" t="s">
        <v>42</v>
      </c>
      <c r="E8" s="66">
        <v>26</v>
      </c>
      <c r="F8" s="66" t="s">
        <v>48</v>
      </c>
      <c r="G8" s="66">
        <v>34</v>
      </c>
      <c r="H8" s="67" t="s">
        <v>44</v>
      </c>
      <c r="I8" s="67" t="s">
        <v>45</v>
      </c>
      <c r="J8" s="66" t="s">
        <v>46</v>
      </c>
      <c r="K8" s="65" t="s">
        <v>927</v>
      </c>
    </row>
    <row r="9" spans="1:11" ht="89.25">
      <c r="A9" s="62" t="s">
        <v>661</v>
      </c>
      <c r="B9" s="63" t="s">
        <v>40</v>
      </c>
      <c r="C9" s="63" t="s">
        <v>41</v>
      </c>
      <c r="D9" s="66" t="s">
        <v>42</v>
      </c>
      <c r="E9" s="66">
        <v>27</v>
      </c>
      <c r="F9" s="66" t="s">
        <v>49</v>
      </c>
      <c r="G9" s="66">
        <v>6</v>
      </c>
      <c r="H9" s="67" t="s">
        <v>44</v>
      </c>
      <c r="I9" s="67" t="s">
        <v>45</v>
      </c>
      <c r="J9" s="66" t="s">
        <v>46</v>
      </c>
      <c r="K9" s="65" t="s">
        <v>927</v>
      </c>
    </row>
    <row r="10" spans="1:11" ht="89.25">
      <c r="A10" s="62" t="s">
        <v>662</v>
      </c>
      <c r="B10" s="63" t="s">
        <v>40</v>
      </c>
      <c r="C10" s="63" t="s">
        <v>41</v>
      </c>
      <c r="D10" s="66" t="s">
        <v>42</v>
      </c>
      <c r="E10" s="66">
        <v>27</v>
      </c>
      <c r="F10" s="66" t="s">
        <v>49</v>
      </c>
      <c r="G10" s="66">
        <v>10</v>
      </c>
      <c r="H10" s="67" t="s">
        <v>44</v>
      </c>
      <c r="I10" s="67" t="s">
        <v>45</v>
      </c>
      <c r="J10" s="66" t="s">
        <v>46</v>
      </c>
      <c r="K10" s="65" t="s">
        <v>927</v>
      </c>
    </row>
    <row r="11" spans="1:11" ht="89.25">
      <c r="A11" s="62" t="s">
        <v>663</v>
      </c>
      <c r="B11" s="63" t="s">
        <v>40</v>
      </c>
      <c r="C11" s="63" t="s">
        <v>41</v>
      </c>
      <c r="D11" s="66" t="s">
        <v>42</v>
      </c>
      <c r="E11" s="66">
        <v>27</v>
      </c>
      <c r="F11" s="66" t="s">
        <v>50</v>
      </c>
      <c r="G11" s="66">
        <v>15</v>
      </c>
      <c r="H11" s="67" t="s">
        <v>44</v>
      </c>
      <c r="I11" s="67" t="s">
        <v>45</v>
      </c>
      <c r="J11" s="66" t="s">
        <v>46</v>
      </c>
      <c r="K11" s="65" t="s">
        <v>927</v>
      </c>
    </row>
    <row r="12" spans="1:11" ht="89.25">
      <c r="A12" s="62" t="s">
        <v>664</v>
      </c>
      <c r="B12" s="63" t="s">
        <v>40</v>
      </c>
      <c r="C12" s="63" t="s">
        <v>41</v>
      </c>
      <c r="D12" s="66" t="s">
        <v>42</v>
      </c>
      <c r="E12" s="66">
        <v>27</v>
      </c>
      <c r="F12" s="66" t="s">
        <v>50</v>
      </c>
      <c r="G12" s="66">
        <v>19</v>
      </c>
      <c r="H12" s="67" t="s">
        <v>44</v>
      </c>
      <c r="I12" s="67" t="s">
        <v>45</v>
      </c>
      <c r="J12" s="66" t="s">
        <v>46</v>
      </c>
      <c r="K12" s="65" t="s">
        <v>927</v>
      </c>
    </row>
    <row r="14" spans="10:11" ht="12.75">
      <c r="J14" s="68" t="s">
        <v>902</v>
      </c>
      <c r="K14" s="53">
        <f>COUNTA(A$2:A12)</f>
        <v>11</v>
      </c>
    </row>
    <row r="15" spans="10:11" ht="12.75">
      <c r="J15" s="68" t="s">
        <v>901</v>
      </c>
      <c r="K15" s="69">
        <f>K14-K16</f>
        <v>11</v>
      </c>
    </row>
    <row r="16" spans="10:11" ht="12.75">
      <c r="J16" s="68" t="s">
        <v>903</v>
      </c>
      <c r="K16" s="69">
        <f>COUNTBLANK(K$2:K12)</f>
        <v>0</v>
      </c>
    </row>
    <row r="17" spans="10:11" ht="12.75">
      <c r="J17" s="70" t="s">
        <v>904</v>
      </c>
      <c r="K17" s="71">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workbookViewId="0" topLeftCell="I1">
      <pane ySplit="750" topLeftCell="A4" activePane="bottomLeft" state="split"/>
      <selection pane="topLeft" activeCell="L1" sqref="L1:L16384"/>
      <selection pane="bottomLeft" activeCell="K3" sqref="K3"/>
    </sheetView>
  </sheetViews>
  <sheetFormatPr defaultColWidth="8.8515625" defaultRowHeight="12.75"/>
  <cols>
    <col min="1" max="1" width="8.8515625" style="61" customWidth="1"/>
    <col min="2" max="2" width="9.140625" style="61" customWidth="1"/>
    <col min="3" max="3" width="11.28125" style="61" hidden="1" customWidth="1"/>
    <col min="4" max="4" width="5.7109375" style="61" customWidth="1"/>
    <col min="5" max="5" width="6.7109375" style="151" customWidth="1"/>
    <col min="6" max="6" width="8.140625" style="151" customWidth="1"/>
    <col min="7" max="7" width="7.421875" style="151" customWidth="1"/>
    <col min="8" max="8" width="36.28125" style="64" customWidth="1"/>
    <col min="9" max="9" width="54.00390625" style="64" customWidth="1"/>
    <col min="10" max="10" width="8.28125" style="96" customWidth="1"/>
    <col min="11" max="11" width="42.7109375" style="74" customWidth="1"/>
    <col min="12" max="12" width="15.140625" style="61" bestFit="1" customWidth="1"/>
    <col min="13" max="16384" width="8.8515625" style="61" customWidth="1"/>
  </cols>
  <sheetData>
    <row r="1" spans="1:12" ht="76.5">
      <c r="A1" s="60" t="s">
        <v>647</v>
      </c>
      <c r="B1" s="60" t="s">
        <v>21</v>
      </c>
      <c r="C1" s="60" t="s">
        <v>22</v>
      </c>
      <c r="D1" s="60" t="s">
        <v>6</v>
      </c>
      <c r="E1" s="69" t="s">
        <v>0</v>
      </c>
      <c r="F1" s="69" t="s">
        <v>1</v>
      </c>
      <c r="G1" s="69" t="s">
        <v>2</v>
      </c>
      <c r="H1" s="90" t="s">
        <v>3</v>
      </c>
      <c r="I1" s="90" t="s">
        <v>4</v>
      </c>
      <c r="J1" s="56" t="s">
        <v>5</v>
      </c>
      <c r="K1" s="72" t="s">
        <v>900</v>
      </c>
      <c r="L1" s="60" t="s">
        <v>905</v>
      </c>
    </row>
    <row r="2" spans="1:12" ht="122.25" customHeight="1">
      <c r="A2" s="62" t="s">
        <v>826</v>
      </c>
      <c r="B2" s="67" t="s">
        <v>266</v>
      </c>
      <c r="C2" s="67" t="s">
        <v>267</v>
      </c>
      <c r="D2" s="67" t="s">
        <v>273</v>
      </c>
      <c r="E2" s="66">
        <v>20</v>
      </c>
      <c r="F2" s="66">
        <v>6.1</v>
      </c>
      <c r="G2" s="66">
        <v>19</v>
      </c>
      <c r="H2" s="164" t="s">
        <v>274</v>
      </c>
      <c r="I2" s="64" t="s">
        <v>275</v>
      </c>
      <c r="J2" s="96" t="s">
        <v>271</v>
      </c>
      <c r="K2" s="74" t="s">
        <v>928</v>
      </c>
      <c r="L2" s="67"/>
    </row>
    <row r="3" spans="1:13" ht="341.25" customHeight="1">
      <c r="A3" s="62" t="s">
        <v>821</v>
      </c>
      <c r="B3" s="75" t="s">
        <v>161</v>
      </c>
      <c r="C3" s="75" t="s">
        <v>27</v>
      </c>
      <c r="D3" s="75" t="s">
        <v>28</v>
      </c>
      <c r="E3" s="148" t="s">
        <v>162</v>
      </c>
      <c r="F3" s="148" t="s">
        <v>163</v>
      </c>
      <c r="G3" s="148" t="s">
        <v>164</v>
      </c>
      <c r="H3" s="76" t="s">
        <v>165</v>
      </c>
      <c r="I3" s="76" t="s">
        <v>166</v>
      </c>
      <c r="J3" s="75" t="s">
        <v>167</v>
      </c>
      <c r="K3" s="74" t="s">
        <v>929</v>
      </c>
      <c r="L3" s="74"/>
      <c r="M3" s="77"/>
    </row>
    <row r="4" spans="1:12" ht="38.25">
      <c r="A4" s="62" t="s">
        <v>835</v>
      </c>
      <c r="B4" s="67" t="s">
        <v>309</v>
      </c>
      <c r="C4" s="67" t="s">
        <v>310</v>
      </c>
      <c r="D4" s="67" t="s">
        <v>85</v>
      </c>
      <c r="E4" s="66">
        <v>26</v>
      </c>
      <c r="F4" s="66" t="s">
        <v>313</v>
      </c>
      <c r="G4" s="66">
        <v>22</v>
      </c>
      <c r="H4" s="64" t="s">
        <v>317</v>
      </c>
      <c r="I4" s="64" t="s">
        <v>318</v>
      </c>
      <c r="J4" s="96" t="s">
        <v>113</v>
      </c>
      <c r="K4" s="74" t="s">
        <v>930</v>
      </c>
      <c r="L4" s="67"/>
    </row>
    <row r="5" spans="1:12" ht="51">
      <c r="A5" s="62" t="s">
        <v>836</v>
      </c>
      <c r="B5" s="67" t="s">
        <v>309</v>
      </c>
      <c r="C5" s="67" t="s">
        <v>310</v>
      </c>
      <c r="D5" s="67" t="s">
        <v>28</v>
      </c>
      <c r="E5" s="66">
        <v>26</v>
      </c>
      <c r="F5" s="66" t="s">
        <v>313</v>
      </c>
      <c r="G5" s="66">
        <v>34</v>
      </c>
      <c r="H5" s="64" t="s">
        <v>319</v>
      </c>
      <c r="I5" s="64" t="s">
        <v>320</v>
      </c>
      <c r="J5" s="96" t="s">
        <v>34</v>
      </c>
      <c r="K5" s="74" t="s">
        <v>922</v>
      </c>
      <c r="L5" s="67"/>
    </row>
    <row r="6" spans="1:12" ht="174.75" customHeight="1">
      <c r="A6" s="62" t="s">
        <v>834</v>
      </c>
      <c r="B6" s="67" t="s">
        <v>309</v>
      </c>
      <c r="C6" s="67" t="s">
        <v>310</v>
      </c>
      <c r="D6" s="67" t="s">
        <v>28</v>
      </c>
      <c r="E6" s="66">
        <v>26</v>
      </c>
      <c r="F6" s="66" t="s">
        <v>313</v>
      </c>
      <c r="G6" s="66" t="s">
        <v>314</v>
      </c>
      <c r="H6" s="64" t="s">
        <v>315</v>
      </c>
      <c r="I6" s="64" t="s">
        <v>316</v>
      </c>
      <c r="J6" s="96" t="s">
        <v>34</v>
      </c>
      <c r="K6" s="78" t="s">
        <v>931</v>
      </c>
      <c r="L6" s="67"/>
    </row>
    <row r="7" spans="1:12" ht="75" customHeight="1">
      <c r="A7" s="62" t="s">
        <v>837</v>
      </c>
      <c r="B7" s="67" t="s">
        <v>309</v>
      </c>
      <c r="C7" s="67" t="s">
        <v>310</v>
      </c>
      <c r="D7" s="67" t="s">
        <v>28</v>
      </c>
      <c r="E7" s="66">
        <v>27</v>
      </c>
      <c r="F7" s="66" t="s">
        <v>313</v>
      </c>
      <c r="G7" s="160" t="s">
        <v>321</v>
      </c>
      <c r="H7" s="64" t="s">
        <v>322</v>
      </c>
      <c r="I7" s="64" t="s">
        <v>323</v>
      </c>
      <c r="J7" s="96" t="s">
        <v>113</v>
      </c>
      <c r="K7" s="78" t="s">
        <v>932</v>
      </c>
      <c r="L7" s="67"/>
    </row>
    <row r="8" spans="1:12" ht="12.75">
      <c r="A8" s="62" t="s">
        <v>869</v>
      </c>
      <c r="B8" s="67" t="s">
        <v>588</v>
      </c>
      <c r="C8" s="67" t="s">
        <v>589</v>
      </c>
      <c r="D8" s="67" t="s">
        <v>590</v>
      </c>
      <c r="E8" s="66">
        <v>23</v>
      </c>
      <c r="F8" s="66" t="s">
        <v>591</v>
      </c>
      <c r="G8" s="66">
        <v>16</v>
      </c>
      <c r="H8" s="64" t="s">
        <v>592</v>
      </c>
      <c r="I8" s="79" t="s">
        <v>933</v>
      </c>
      <c r="J8" s="142" t="s">
        <v>934</v>
      </c>
      <c r="K8" s="78" t="s">
        <v>924</v>
      </c>
      <c r="L8" s="67"/>
    </row>
    <row r="9" spans="1:13" ht="347.25" customHeight="1">
      <c r="A9" s="62" t="s">
        <v>822</v>
      </c>
      <c r="B9" s="75" t="s">
        <v>161</v>
      </c>
      <c r="C9" s="75" t="s">
        <v>27</v>
      </c>
      <c r="D9" s="75" t="s">
        <v>28</v>
      </c>
      <c r="E9" s="148" t="s">
        <v>168</v>
      </c>
      <c r="F9" s="148" t="s">
        <v>169</v>
      </c>
      <c r="G9" s="148" t="s">
        <v>170</v>
      </c>
      <c r="H9" s="76" t="s">
        <v>171</v>
      </c>
      <c r="I9" s="80" t="s">
        <v>172</v>
      </c>
      <c r="J9" s="79" t="s">
        <v>167</v>
      </c>
      <c r="K9" s="78" t="s">
        <v>926</v>
      </c>
      <c r="L9" s="78" t="s">
        <v>935</v>
      </c>
      <c r="M9" s="77"/>
    </row>
    <row r="10" spans="1:13" s="77" customFormat="1" ht="157.5" customHeight="1">
      <c r="A10" s="62" t="s">
        <v>870</v>
      </c>
      <c r="B10" s="67" t="s">
        <v>588</v>
      </c>
      <c r="C10" s="67" t="s">
        <v>589</v>
      </c>
      <c r="D10" s="62" t="s">
        <v>586</v>
      </c>
      <c r="E10" s="66">
        <v>25</v>
      </c>
      <c r="F10" s="66" t="s">
        <v>593</v>
      </c>
      <c r="G10" s="66">
        <v>16</v>
      </c>
      <c r="H10" s="64" t="s">
        <v>936</v>
      </c>
      <c r="I10" s="79" t="s">
        <v>937</v>
      </c>
      <c r="J10" s="142" t="s">
        <v>934</v>
      </c>
      <c r="K10" s="78" t="s">
        <v>938</v>
      </c>
      <c r="L10" s="67"/>
      <c r="M10" s="61"/>
    </row>
    <row r="11" spans="1:13" s="77" customFormat="1" ht="51">
      <c r="A11" s="62" t="s">
        <v>667</v>
      </c>
      <c r="B11" s="67" t="s">
        <v>78</v>
      </c>
      <c r="C11" s="67" t="s">
        <v>79</v>
      </c>
      <c r="D11" s="67" t="s">
        <v>28</v>
      </c>
      <c r="E11" s="66">
        <v>25</v>
      </c>
      <c r="F11" s="66" t="s">
        <v>82</v>
      </c>
      <c r="G11" s="66">
        <v>31</v>
      </c>
      <c r="H11" s="64" t="s">
        <v>83</v>
      </c>
      <c r="I11" s="64" t="s">
        <v>84</v>
      </c>
      <c r="J11" s="96" t="s">
        <v>34</v>
      </c>
      <c r="K11" s="78" t="s">
        <v>939</v>
      </c>
      <c r="L11" s="67"/>
      <c r="M11" s="61"/>
    </row>
    <row r="12" spans="1:13" s="77" customFormat="1" ht="51">
      <c r="A12" s="62" t="s">
        <v>833</v>
      </c>
      <c r="B12" s="67" t="s">
        <v>309</v>
      </c>
      <c r="C12" s="67" t="s">
        <v>310</v>
      </c>
      <c r="D12" s="67" t="s">
        <v>85</v>
      </c>
      <c r="E12" s="66">
        <v>25</v>
      </c>
      <c r="F12" s="66" t="s">
        <v>82</v>
      </c>
      <c r="G12" s="66">
        <v>34</v>
      </c>
      <c r="H12" s="64" t="s">
        <v>311</v>
      </c>
      <c r="I12" s="64" t="s">
        <v>312</v>
      </c>
      <c r="J12" s="96" t="s">
        <v>113</v>
      </c>
      <c r="K12" s="78" t="s">
        <v>939</v>
      </c>
      <c r="L12" s="67"/>
      <c r="M12" s="61"/>
    </row>
    <row r="13" spans="1:12" s="77" customFormat="1" ht="408" customHeight="1">
      <c r="A13" s="62" t="s">
        <v>823</v>
      </c>
      <c r="B13" s="75" t="s">
        <v>161</v>
      </c>
      <c r="C13" s="75" t="s">
        <v>27</v>
      </c>
      <c r="D13" s="75" t="s">
        <v>28</v>
      </c>
      <c r="E13" s="148" t="s">
        <v>173</v>
      </c>
      <c r="F13" s="148" t="s">
        <v>174</v>
      </c>
      <c r="G13" s="148" t="s">
        <v>175</v>
      </c>
      <c r="H13" s="76" t="s">
        <v>176</v>
      </c>
      <c r="I13" s="80" t="s">
        <v>177</v>
      </c>
      <c r="J13" s="75" t="s">
        <v>167</v>
      </c>
      <c r="K13" s="169" t="s">
        <v>922</v>
      </c>
      <c r="L13" s="78"/>
    </row>
    <row r="14" spans="1:13" s="77" customFormat="1" ht="63.75">
      <c r="A14" s="62" t="s">
        <v>665</v>
      </c>
      <c r="B14" s="63" t="s">
        <v>40</v>
      </c>
      <c r="C14" s="63" t="s">
        <v>41</v>
      </c>
      <c r="D14" s="66" t="s">
        <v>42</v>
      </c>
      <c r="E14" s="66">
        <v>38</v>
      </c>
      <c r="F14" s="66" t="s">
        <v>51</v>
      </c>
      <c r="G14" s="66">
        <v>14</v>
      </c>
      <c r="H14" s="64" t="s">
        <v>52</v>
      </c>
      <c r="I14" s="64" t="s">
        <v>53</v>
      </c>
      <c r="J14" s="96" t="s">
        <v>46</v>
      </c>
      <c r="K14" s="78" t="s">
        <v>940</v>
      </c>
      <c r="L14" s="67"/>
      <c r="M14" s="61"/>
    </row>
    <row r="15" spans="1:12" ht="218.25" customHeight="1">
      <c r="A15" s="62" t="s">
        <v>862</v>
      </c>
      <c r="B15" s="67" t="s">
        <v>517</v>
      </c>
      <c r="C15" s="67" t="s">
        <v>518</v>
      </c>
      <c r="D15" s="81" t="s">
        <v>28</v>
      </c>
      <c r="E15" s="66">
        <v>29</v>
      </c>
      <c r="F15" s="81" t="s">
        <v>178</v>
      </c>
      <c r="G15" s="66">
        <v>24</v>
      </c>
      <c r="H15" s="79" t="s">
        <v>519</v>
      </c>
      <c r="I15" s="79" t="s">
        <v>520</v>
      </c>
      <c r="J15" s="142" t="s">
        <v>34</v>
      </c>
      <c r="K15" s="78" t="s">
        <v>941</v>
      </c>
      <c r="L15" s="79" t="s">
        <v>521</v>
      </c>
    </row>
    <row r="16" spans="1:12" ht="225.75" customHeight="1">
      <c r="A16" s="62" t="s">
        <v>863</v>
      </c>
      <c r="B16" s="67" t="s">
        <v>517</v>
      </c>
      <c r="C16" s="67" t="s">
        <v>518</v>
      </c>
      <c r="D16" s="81" t="s">
        <v>28</v>
      </c>
      <c r="E16" s="66">
        <v>29</v>
      </c>
      <c r="F16" s="81" t="s">
        <v>178</v>
      </c>
      <c r="G16" s="66">
        <v>27</v>
      </c>
      <c r="H16" s="79" t="s">
        <v>522</v>
      </c>
      <c r="I16" s="79" t="s">
        <v>523</v>
      </c>
      <c r="J16" s="142" t="s">
        <v>34</v>
      </c>
      <c r="K16" s="78" t="s">
        <v>941</v>
      </c>
      <c r="L16" s="79" t="s">
        <v>524</v>
      </c>
    </row>
    <row r="17" spans="1:13" ht="267.75">
      <c r="A17" s="62" t="s">
        <v>824</v>
      </c>
      <c r="B17" s="75" t="s">
        <v>161</v>
      </c>
      <c r="C17" s="75" t="s">
        <v>27</v>
      </c>
      <c r="D17" s="75" t="s">
        <v>85</v>
      </c>
      <c r="E17" s="148" t="s">
        <v>173</v>
      </c>
      <c r="F17" s="148" t="s">
        <v>178</v>
      </c>
      <c r="G17" s="148" t="s">
        <v>179</v>
      </c>
      <c r="H17" s="76" t="s">
        <v>180</v>
      </c>
      <c r="I17" s="76" t="s">
        <v>181</v>
      </c>
      <c r="J17" s="75"/>
      <c r="K17" s="78" t="s">
        <v>942</v>
      </c>
      <c r="L17" s="74"/>
      <c r="M17" s="77"/>
    </row>
    <row r="18" spans="1:12" ht="51">
      <c r="A18" s="62" t="s">
        <v>838</v>
      </c>
      <c r="B18" s="67" t="s">
        <v>309</v>
      </c>
      <c r="C18" s="67" t="s">
        <v>310</v>
      </c>
      <c r="D18" s="67" t="s">
        <v>28</v>
      </c>
      <c r="E18" s="66">
        <v>30</v>
      </c>
      <c r="F18" s="66" t="s">
        <v>324</v>
      </c>
      <c r="G18" s="161" t="s">
        <v>126</v>
      </c>
      <c r="H18" s="64" t="s">
        <v>325</v>
      </c>
      <c r="I18" s="64" t="s">
        <v>326</v>
      </c>
      <c r="J18" s="96" t="s">
        <v>113</v>
      </c>
      <c r="K18" s="78" t="s">
        <v>943</v>
      </c>
      <c r="L18" s="67"/>
    </row>
    <row r="19" spans="1:13" s="82" customFormat="1" ht="63.75">
      <c r="A19" s="62" t="s">
        <v>666</v>
      </c>
      <c r="B19" s="63" t="s">
        <v>40</v>
      </c>
      <c r="C19" s="63" t="s">
        <v>41</v>
      </c>
      <c r="D19" s="66" t="s">
        <v>42</v>
      </c>
      <c r="E19" s="66">
        <v>39</v>
      </c>
      <c r="F19" s="66" t="s">
        <v>54</v>
      </c>
      <c r="G19" s="66">
        <v>20</v>
      </c>
      <c r="H19" s="64" t="s">
        <v>55</v>
      </c>
      <c r="I19" s="64" t="s">
        <v>45</v>
      </c>
      <c r="J19" s="96" t="s">
        <v>46</v>
      </c>
      <c r="K19" s="78" t="s">
        <v>944</v>
      </c>
      <c r="L19" s="67"/>
      <c r="M19" s="61"/>
    </row>
    <row r="20" spans="1:13" s="82" customFormat="1" ht="25.5">
      <c r="A20" s="62" t="s">
        <v>839</v>
      </c>
      <c r="B20" s="67" t="s">
        <v>309</v>
      </c>
      <c r="C20" s="67" t="s">
        <v>310</v>
      </c>
      <c r="D20" s="67" t="s">
        <v>85</v>
      </c>
      <c r="E20" s="66">
        <v>31</v>
      </c>
      <c r="F20" s="66" t="s">
        <v>327</v>
      </c>
      <c r="G20" s="66">
        <v>30</v>
      </c>
      <c r="H20" s="64" t="s">
        <v>328</v>
      </c>
      <c r="I20" s="64" t="s">
        <v>329</v>
      </c>
      <c r="J20" s="96" t="s">
        <v>34</v>
      </c>
      <c r="K20" s="78" t="s">
        <v>945</v>
      </c>
      <c r="L20" s="67"/>
      <c r="M20" s="61"/>
    </row>
    <row r="21" spans="1:13" s="82" customFormat="1" ht="139.5" customHeight="1">
      <c r="A21" s="62" t="s">
        <v>840</v>
      </c>
      <c r="B21" s="67" t="s">
        <v>309</v>
      </c>
      <c r="C21" s="67" t="s">
        <v>310</v>
      </c>
      <c r="D21" s="67" t="s">
        <v>28</v>
      </c>
      <c r="E21" s="66">
        <v>31</v>
      </c>
      <c r="F21" s="66" t="s">
        <v>327</v>
      </c>
      <c r="G21" s="66">
        <v>30</v>
      </c>
      <c r="H21" s="64" t="s">
        <v>330</v>
      </c>
      <c r="I21" s="64" t="s">
        <v>331</v>
      </c>
      <c r="J21" s="96" t="s">
        <v>34</v>
      </c>
      <c r="K21" s="173" t="s">
        <v>1077</v>
      </c>
      <c r="L21" s="67"/>
      <c r="M21" s="61"/>
    </row>
    <row r="22" spans="1:12" ht="38.25">
      <c r="A22" s="62" t="s">
        <v>669</v>
      </c>
      <c r="B22" s="67" t="s">
        <v>105</v>
      </c>
      <c r="C22" s="67" t="s">
        <v>106</v>
      </c>
      <c r="D22" s="67" t="s">
        <v>28</v>
      </c>
      <c r="E22" s="66">
        <v>35</v>
      </c>
      <c r="F22" s="66" t="s">
        <v>107</v>
      </c>
      <c r="G22" s="66">
        <v>3</v>
      </c>
      <c r="H22" s="64" t="s">
        <v>108</v>
      </c>
      <c r="I22" s="79" t="s">
        <v>109</v>
      </c>
      <c r="J22" s="142" t="s">
        <v>34</v>
      </c>
      <c r="K22" s="74" t="s">
        <v>1076</v>
      </c>
      <c r="L22" s="67"/>
    </row>
    <row r="23" spans="1:12" ht="12.75">
      <c r="A23" s="62" t="s">
        <v>668</v>
      </c>
      <c r="B23" s="67" t="s">
        <v>78</v>
      </c>
      <c r="C23" s="67" t="s">
        <v>79</v>
      </c>
      <c r="D23" s="67" t="s">
        <v>85</v>
      </c>
      <c r="E23" s="66">
        <v>33</v>
      </c>
      <c r="F23" s="66" t="s">
        <v>86</v>
      </c>
      <c r="G23" s="66">
        <v>4</v>
      </c>
      <c r="H23" s="64" t="s">
        <v>87</v>
      </c>
      <c r="I23" s="64" t="s">
        <v>88</v>
      </c>
      <c r="J23" s="96" t="s">
        <v>34</v>
      </c>
      <c r="K23" s="74" t="s">
        <v>924</v>
      </c>
      <c r="L23" s="67"/>
    </row>
    <row r="24" spans="1:12" ht="12.75">
      <c r="A24" s="62" t="s">
        <v>876</v>
      </c>
      <c r="B24" s="67" t="s">
        <v>588</v>
      </c>
      <c r="C24" s="67" t="s">
        <v>589</v>
      </c>
      <c r="D24" s="62" t="s">
        <v>946</v>
      </c>
      <c r="E24" s="66">
        <v>58</v>
      </c>
      <c r="F24" s="81" t="s">
        <v>606</v>
      </c>
      <c r="G24" s="66">
        <v>2</v>
      </c>
      <c r="H24" s="79" t="s">
        <v>607</v>
      </c>
      <c r="I24" s="79" t="s">
        <v>947</v>
      </c>
      <c r="J24" s="142" t="s">
        <v>934</v>
      </c>
      <c r="K24" s="74" t="s">
        <v>924</v>
      </c>
      <c r="L24" s="67"/>
    </row>
    <row r="25" spans="1:12" ht="127.5">
      <c r="A25" s="62" t="s">
        <v>852</v>
      </c>
      <c r="B25" s="67" t="s">
        <v>309</v>
      </c>
      <c r="C25" s="67" t="s">
        <v>310</v>
      </c>
      <c r="D25" s="62" t="s">
        <v>28</v>
      </c>
      <c r="E25" s="66">
        <v>58</v>
      </c>
      <c r="F25" s="163" t="s">
        <v>361</v>
      </c>
      <c r="G25" s="162" t="s">
        <v>362</v>
      </c>
      <c r="H25" s="79" t="s">
        <v>363</v>
      </c>
      <c r="I25" s="79" t="s">
        <v>364</v>
      </c>
      <c r="J25" s="96" t="s">
        <v>113</v>
      </c>
      <c r="K25" s="74" t="s">
        <v>1077</v>
      </c>
      <c r="L25" s="67"/>
    </row>
    <row r="26" spans="1:12" ht="12.75">
      <c r="A26" s="62" t="s">
        <v>827</v>
      </c>
      <c r="B26" s="67" t="s">
        <v>266</v>
      </c>
      <c r="C26" s="67" t="s">
        <v>267</v>
      </c>
      <c r="D26" s="67" t="s">
        <v>268</v>
      </c>
      <c r="E26" s="66">
        <v>58</v>
      </c>
      <c r="F26" s="66" t="s">
        <v>276</v>
      </c>
      <c r="G26" s="66">
        <v>2</v>
      </c>
      <c r="H26" s="64" t="s">
        <v>277</v>
      </c>
      <c r="I26" s="64" t="s">
        <v>277</v>
      </c>
      <c r="J26" s="96" t="s">
        <v>271</v>
      </c>
      <c r="K26" s="74" t="s">
        <v>924</v>
      </c>
      <c r="L26" s="67"/>
    </row>
    <row r="27" spans="1:12" ht="114.75">
      <c r="A27" s="62" t="s">
        <v>877</v>
      </c>
      <c r="B27" s="67" t="s">
        <v>588</v>
      </c>
      <c r="C27" s="67" t="s">
        <v>589</v>
      </c>
      <c r="D27" s="62" t="s">
        <v>586</v>
      </c>
      <c r="E27" s="81">
        <v>58</v>
      </c>
      <c r="F27" s="81" t="s">
        <v>608</v>
      </c>
      <c r="G27" s="66">
        <v>15</v>
      </c>
      <c r="H27" s="64" t="s">
        <v>609</v>
      </c>
      <c r="I27" s="79" t="s">
        <v>948</v>
      </c>
      <c r="J27" s="142" t="s">
        <v>934</v>
      </c>
      <c r="K27" s="74" t="s">
        <v>1093</v>
      </c>
      <c r="L27" s="67"/>
    </row>
    <row r="28" spans="1:12" ht="12.75">
      <c r="A28" s="62" t="s">
        <v>828</v>
      </c>
      <c r="B28" s="67" t="s">
        <v>266</v>
      </c>
      <c r="C28" s="67" t="s">
        <v>267</v>
      </c>
      <c r="D28" s="67" t="s">
        <v>268</v>
      </c>
      <c r="E28" s="66">
        <v>59</v>
      </c>
      <c r="F28" s="81" t="s">
        <v>278</v>
      </c>
      <c r="G28" s="66">
        <v>13</v>
      </c>
      <c r="H28" s="64" t="s">
        <v>277</v>
      </c>
      <c r="I28" s="64" t="s">
        <v>277</v>
      </c>
      <c r="J28" s="96" t="s">
        <v>271</v>
      </c>
      <c r="K28" s="74" t="s">
        <v>945</v>
      </c>
      <c r="L28" s="67"/>
    </row>
    <row r="29" spans="1:12" ht="12.75">
      <c r="A29" s="62" t="s">
        <v>878</v>
      </c>
      <c r="B29" s="67" t="s">
        <v>588</v>
      </c>
      <c r="C29" s="67" t="s">
        <v>589</v>
      </c>
      <c r="D29" s="62" t="s">
        <v>946</v>
      </c>
      <c r="E29" s="81">
        <v>59</v>
      </c>
      <c r="F29" s="81" t="s">
        <v>278</v>
      </c>
      <c r="G29" s="66">
        <v>13</v>
      </c>
      <c r="H29" s="79" t="s">
        <v>607</v>
      </c>
      <c r="I29" s="79" t="s">
        <v>610</v>
      </c>
      <c r="J29" s="142" t="s">
        <v>934</v>
      </c>
      <c r="K29" s="74" t="s">
        <v>945</v>
      </c>
      <c r="L29" s="67"/>
    </row>
    <row r="30" spans="1:12" ht="12.75">
      <c r="A30" s="62" t="s">
        <v>879</v>
      </c>
      <c r="B30" s="67" t="s">
        <v>588</v>
      </c>
      <c r="C30" s="67" t="s">
        <v>589</v>
      </c>
      <c r="D30" s="62" t="s">
        <v>946</v>
      </c>
      <c r="E30" s="81">
        <v>60</v>
      </c>
      <c r="F30" s="81" t="s">
        <v>611</v>
      </c>
      <c r="G30" s="66">
        <v>6</v>
      </c>
      <c r="H30" s="79" t="s">
        <v>607</v>
      </c>
      <c r="I30" s="79" t="s">
        <v>610</v>
      </c>
      <c r="J30" s="142" t="s">
        <v>934</v>
      </c>
      <c r="K30" s="74" t="s">
        <v>945</v>
      </c>
      <c r="L30" s="67"/>
    </row>
    <row r="31" spans="1:12" ht="12.75">
      <c r="A31" s="62" t="s">
        <v>829</v>
      </c>
      <c r="B31" s="67" t="s">
        <v>266</v>
      </c>
      <c r="C31" s="67" t="s">
        <v>267</v>
      </c>
      <c r="D31" s="67" t="s">
        <v>268</v>
      </c>
      <c r="E31" s="66">
        <v>60</v>
      </c>
      <c r="F31" s="81" t="s">
        <v>279</v>
      </c>
      <c r="G31" s="66">
        <v>6</v>
      </c>
      <c r="H31" s="64" t="s">
        <v>277</v>
      </c>
      <c r="I31" s="64" t="s">
        <v>277</v>
      </c>
      <c r="J31" s="96" t="s">
        <v>271</v>
      </c>
      <c r="K31" s="74" t="s">
        <v>945</v>
      </c>
      <c r="L31" s="67"/>
    </row>
    <row r="32" spans="1:12" ht="51">
      <c r="A32" s="62" t="s">
        <v>841</v>
      </c>
      <c r="B32" s="67" t="s">
        <v>309</v>
      </c>
      <c r="C32" s="67" t="s">
        <v>310</v>
      </c>
      <c r="D32" s="67" t="s">
        <v>28</v>
      </c>
      <c r="E32" s="66">
        <v>38</v>
      </c>
      <c r="F32" s="66" t="s">
        <v>332</v>
      </c>
      <c r="G32" s="66" t="s">
        <v>333</v>
      </c>
      <c r="H32" s="64" t="s">
        <v>334</v>
      </c>
      <c r="I32" s="64" t="s">
        <v>335</v>
      </c>
      <c r="J32" s="96" t="s">
        <v>34</v>
      </c>
      <c r="K32" s="74" t="s">
        <v>1078</v>
      </c>
      <c r="L32" s="67"/>
    </row>
    <row r="33" spans="1:12" ht="51">
      <c r="A33" s="62" t="s">
        <v>842</v>
      </c>
      <c r="B33" s="67" t="s">
        <v>309</v>
      </c>
      <c r="C33" s="67" t="s">
        <v>310</v>
      </c>
      <c r="D33" s="67" t="s">
        <v>85</v>
      </c>
      <c r="E33" s="66">
        <v>39</v>
      </c>
      <c r="F33" s="66" t="s">
        <v>336</v>
      </c>
      <c r="G33" s="66" t="s">
        <v>337</v>
      </c>
      <c r="H33" s="64" t="s">
        <v>338</v>
      </c>
      <c r="I33" s="64" t="s">
        <v>335</v>
      </c>
      <c r="J33" s="96" t="s">
        <v>34</v>
      </c>
      <c r="K33" s="74" t="s">
        <v>1078</v>
      </c>
      <c r="L33" s="67"/>
    </row>
    <row r="34" spans="1:12" ht="51">
      <c r="A34" s="62" t="s">
        <v>843</v>
      </c>
      <c r="B34" s="67" t="s">
        <v>309</v>
      </c>
      <c r="C34" s="67" t="s">
        <v>310</v>
      </c>
      <c r="D34" s="67" t="s">
        <v>28</v>
      </c>
      <c r="E34" s="66">
        <v>40</v>
      </c>
      <c r="F34" s="66" t="s">
        <v>339</v>
      </c>
      <c r="G34" s="163" t="s">
        <v>340</v>
      </c>
      <c r="H34" s="64" t="s">
        <v>338</v>
      </c>
      <c r="I34" s="64" t="s">
        <v>341</v>
      </c>
      <c r="J34" s="96" t="s">
        <v>34</v>
      </c>
      <c r="K34" s="74" t="s">
        <v>1078</v>
      </c>
      <c r="L34" s="67"/>
    </row>
    <row r="35" spans="1:12" ht="76.5">
      <c r="A35" s="62" t="s">
        <v>844</v>
      </c>
      <c r="B35" s="67" t="s">
        <v>309</v>
      </c>
      <c r="C35" s="67" t="s">
        <v>310</v>
      </c>
      <c r="D35" s="67" t="s">
        <v>28</v>
      </c>
      <c r="E35" s="66">
        <v>40</v>
      </c>
      <c r="F35" s="66" t="s">
        <v>342</v>
      </c>
      <c r="G35" s="163" t="s">
        <v>343</v>
      </c>
      <c r="H35" s="64" t="s">
        <v>344</v>
      </c>
      <c r="I35" s="64" t="s">
        <v>345</v>
      </c>
      <c r="J35" s="96" t="s">
        <v>34</v>
      </c>
      <c r="K35" s="74" t="s">
        <v>1079</v>
      </c>
      <c r="L35" s="67"/>
    </row>
    <row r="36" spans="1:12" ht="76.5">
      <c r="A36" s="62" t="s">
        <v>845</v>
      </c>
      <c r="B36" s="67" t="s">
        <v>309</v>
      </c>
      <c r="C36" s="67" t="s">
        <v>310</v>
      </c>
      <c r="D36" s="67" t="s">
        <v>28</v>
      </c>
      <c r="E36" s="66">
        <v>40</v>
      </c>
      <c r="F36" s="66" t="s">
        <v>342</v>
      </c>
      <c r="G36" s="163" t="s">
        <v>346</v>
      </c>
      <c r="H36" s="64" t="s">
        <v>344</v>
      </c>
      <c r="I36" s="64" t="s">
        <v>345</v>
      </c>
      <c r="J36" s="96" t="s">
        <v>34</v>
      </c>
      <c r="K36" s="74" t="s">
        <v>1079</v>
      </c>
      <c r="L36" s="67"/>
    </row>
    <row r="37" spans="1:12" ht="76.5">
      <c r="A37" s="62" t="s">
        <v>846</v>
      </c>
      <c r="B37" s="67" t="s">
        <v>309</v>
      </c>
      <c r="C37" s="67" t="s">
        <v>310</v>
      </c>
      <c r="D37" s="67" t="s">
        <v>28</v>
      </c>
      <c r="E37" s="66">
        <v>41</v>
      </c>
      <c r="F37" s="66" t="s">
        <v>342</v>
      </c>
      <c r="G37" s="163" t="s">
        <v>347</v>
      </c>
      <c r="H37" s="64" t="s">
        <v>344</v>
      </c>
      <c r="I37" s="64" t="s">
        <v>345</v>
      </c>
      <c r="J37" s="96" t="s">
        <v>34</v>
      </c>
      <c r="K37" s="74" t="s">
        <v>1079</v>
      </c>
      <c r="L37" s="67"/>
    </row>
    <row r="38" spans="1:12" ht="38.25">
      <c r="A38" s="62" t="s">
        <v>847</v>
      </c>
      <c r="B38" s="67" t="s">
        <v>309</v>
      </c>
      <c r="C38" s="67" t="s">
        <v>310</v>
      </c>
      <c r="D38" s="67" t="s">
        <v>28</v>
      </c>
      <c r="E38" s="66">
        <v>41</v>
      </c>
      <c r="F38" s="66" t="s">
        <v>342</v>
      </c>
      <c r="G38" s="163" t="s">
        <v>348</v>
      </c>
      <c r="H38" s="64" t="s">
        <v>349</v>
      </c>
      <c r="I38" s="64" t="s">
        <v>335</v>
      </c>
      <c r="J38" s="96" t="s">
        <v>34</v>
      </c>
      <c r="K38" s="74" t="s">
        <v>1078</v>
      </c>
      <c r="L38" s="67"/>
    </row>
    <row r="39" spans="1:12" ht="102">
      <c r="A39" s="62" t="s">
        <v>848</v>
      </c>
      <c r="B39" s="67" t="s">
        <v>309</v>
      </c>
      <c r="C39" s="67" t="s">
        <v>310</v>
      </c>
      <c r="D39" s="67" t="s">
        <v>28</v>
      </c>
      <c r="E39" s="66">
        <v>43</v>
      </c>
      <c r="F39" s="66" t="s">
        <v>350</v>
      </c>
      <c r="G39" s="163" t="s">
        <v>351</v>
      </c>
      <c r="H39" s="64" t="s">
        <v>352</v>
      </c>
      <c r="I39" s="64" t="s">
        <v>335</v>
      </c>
      <c r="J39" s="96" t="s">
        <v>34</v>
      </c>
      <c r="K39" s="74" t="s">
        <v>1077</v>
      </c>
      <c r="L39" s="67"/>
    </row>
    <row r="40" spans="1:12" ht="38.25">
      <c r="A40" s="62" t="s">
        <v>849</v>
      </c>
      <c r="B40" s="67" t="s">
        <v>309</v>
      </c>
      <c r="C40" s="67" t="s">
        <v>310</v>
      </c>
      <c r="D40" s="67" t="s">
        <v>28</v>
      </c>
      <c r="E40" s="66">
        <v>47</v>
      </c>
      <c r="F40" s="66" t="s">
        <v>353</v>
      </c>
      <c r="G40" s="163" t="s">
        <v>173</v>
      </c>
      <c r="H40" s="79" t="s">
        <v>354</v>
      </c>
      <c r="I40" s="79" t="s">
        <v>355</v>
      </c>
      <c r="J40" s="96" t="s">
        <v>113</v>
      </c>
      <c r="K40" s="74" t="s">
        <v>1080</v>
      </c>
      <c r="L40" s="67"/>
    </row>
    <row r="41" spans="1:12" ht="25.5">
      <c r="A41" s="62" t="s">
        <v>873</v>
      </c>
      <c r="B41" s="67" t="s">
        <v>588</v>
      </c>
      <c r="C41" s="67" t="s">
        <v>589</v>
      </c>
      <c r="D41" s="67" t="s">
        <v>599</v>
      </c>
      <c r="E41" s="66">
        <v>48</v>
      </c>
      <c r="F41" s="66" t="s">
        <v>600</v>
      </c>
      <c r="G41" s="66" t="s">
        <v>601</v>
      </c>
      <c r="H41" s="79" t="s">
        <v>949</v>
      </c>
      <c r="I41" s="79" t="s">
        <v>602</v>
      </c>
      <c r="J41" s="142" t="s">
        <v>934</v>
      </c>
      <c r="K41" s="74" t="s">
        <v>945</v>
      </c>
      <c r="L41" s="67"/>
    </row>
    <row r="42" spans="1:12" ht="38.25">
      <c r="A42" s="62" t="s">
        <v>871</v>
      </c>
      <c r="B42" s="67" t="s">
        <v>588</v>
      </c>
      <c r="C42" s="67" t="s">
        <v>589</v>
      </c>
      <c r="D42" s="62" t="s">
        <v>590</v>
      </c>
      <c r="E42" s="66">
        <v>48</v>
      </c>
      <c r="F42" s="81" t="s">
        <v>594</v>
      </c>
      <c r="G42" s="66">
        <v>14</v>
      </c>
      <c r="H42" s="79" t="s">
        <v>595</v>
      </c>
      <c r="I42" s="79" t="s">
        <v>596</v>
      </c>
      <c r="J42" s="142" t="s">
        <v>934</v>
      </c>
      <c r="K42" s="74" t="s">
        <v>945</v>
      </c>
      <c r="L42" s="67"/>
    </row>
    <row r="43" spans="1:12" ht="38.25">
      <c r="A43" s="62" t="s">
        <v>872</v>
      </c>
      <c r="B43" s="67" t="s">
        <v>588</v>
      </c>
      <c r="C43" s="67" t="s">
        <v>589</v>
      </c>
      <c r="D43" s="62" t="s">
        <v>590</v>
      </c>
      <c r="E43" s="66">
        <v>48</v>
      </c>
      <c r="F43" s="81" t="s">
        <v>597</v>
      </c>
      <c r="G43" s="66">
        <v>24</v>
      </c>
      <c r="H43" s="79" t="s">
        <v>598</v>
      </c>
      <c r="I43" s="79" t="s">
        <v>950</v>
      </c>
      <c r="J43" s="142" t="s">
        <v>934</v>
      </c>
      <c r="K43" s="74" t="s">
        <v>945</v>
      </c>
      <c r="L43" s="67"/>
    </row>
    <row r="44" spans="1:12" ht="12.75">
      <c r="A44" s="62" t="s">
        <v>875</v>
      </c>
      <c r="B44" s="67" t="s">
        <v>588</v>
      </c>
      <c r="C44" s="67" t="s">
        <v>589</v>
      </c>
      <c r="D44" s="62" t="s">
        <v>590</v>
      </c>
      <c r="E44" s="66">
        <v>52</v>
      </c>
      <c r="F44" s="81" t="s">
        <v>605</v>
      </c>
      <c r="G44" s="66">
        <v>10</v>
      </c>
      <c r="H44" s="79" t="s">
        <v>951</v>
      </c>
      <c r="I44" s="79" t="s">
        <v>952</v>
      </c>
      <c r="J44" s="142" t="s">
        <v>934</v>
      </c>
      <c r="K44" s="74" t="s">
        <v>945</v>
      </c>
      <c r="L44" s="67"/>
    </row>
    <row r="45" spans="1:12" ht="38.25">
      <c r="A45" s="62" t="s">
        <v>850</v>
      </c>
      <c r="B45" s="67" t="s">
        <v>309</v>
      </c>
      <c r="C45" s="67" t="s">
        <v>310</v>
      </c>
      <c r="D45" s="67" t="s">
        <v>28</v>
      </c>
      <c r="E45" s="66">
        <v>52</v>
      </c>
      <c r="F45" s="81" t="s">
        <v>356</v>
      </c>
      <c r="G45" s="162" t="s">
        <v>162</v>
      </c>
      <c r="H45" s="79" t="s">
        <v>354</v>
      </c>
      <c r="I45" s="79" t="s">
        <v>355</v>
      </c>
      <c r="J45" s="96" t="s">
        <v>113</v>
      </c>
      <c r="K45" s="74" t="s">
        <v>1080</v>
      </c>
      <c r="L45" s="67"/>
    </row>
    <row r="46" spans="1:12" ht="76.5">
      <c r="A46" s="62" t="s">
        <v>851</v>
      </c>
      <c r="B46" s="67" t="s">
        <v>309</v>
      </c>
      <c r="C46" s="67" t="s">
        <v>310</v>
      </c>
      <c r="D46" s="67" t="s">
        <v>28</v>
      </c>
      <c r="E46" s="66">
        <v>52</v>
      </c>
      <c r="F46" s="81" t="s">
        <v>357</v>
      </c>
      <c r="G46" s="162" t="s">
        <v>358</v>
      </c>
      <c r="H46" s="79" t="s">
        <v>359</v>
      </c>
      <c r="I46" s="79" t="s">
        <v>360</v>
      </c>
      <c r="J46" s="142" t="s">
        <v>34</v>
      </c>
      <c r="K46" s="74" t="s">
        <v>945</v>
      </c>
      <c r="L46" s="67"/>
    </row>
    <row r="47" spans="1:12" ht="63.75">
      <c r="A47" s="62" t="s">
        <v>874</v>
      </c>
      <c r="B47" s="67" t="s">
        <v>588</v>
      </c>
      <c r="C47" s="67" t="s">
        <v>589</v>
      </c>
      <c r="D47" s="62" t="s">
        <v>953</v>
      </c>
      <c r="E47" s="66">
        <v>50</v>
      </c>
      <c r="F47" s="81" t="s">
        <v>603</v>
      </c>
      <c r="G47" s="66">
        <v>5</v>
      </c>
      <c r="H47" s="64" t="s">
        <v>954</v>
      </c>
      <c r="I47" s="79" t="s">
        <v>604</v>
      </c>
      <c r="J47" s="142" t="s">
        <v>934</v>
      </c>
      <c r="K47" s="74" t="s">
        <v>1081</v>
      </c>
      <c r="L47" s="67"/>
    </row>
    <row r="48" spans="1:12" ht="127.5">
      <c r="A48" s="62" t="s">
        <v>864</v>
      </c>
      <c r="B48" s="67" t="s">
        <v>517</v>
      </c>
      <c r="C48" s="67" t="s">
        <v>518</v>
      </c>
      <c r="D48" s="83" t="s">
        <v>85</v>
      </c>
      <c r="E48" s="84">
        <v>62</v>
      </c>
      <c r="F48" s="84" t="s">
        <v>365</v>
      </c>
      <c r="G48" s="84">
        <v>9</v>
      </c>
      <c r="H48" s="85" t="s">
        <v>525</v>
      </c>
      <c r="I48" s="85" t="s">
        <v>526</v>
      </c>
      <c r="J48" s="165" t="s">
        <v>113</v>
      </c>
      <c r="K48" s="74" t="s">
        <v>1082</v>
      </c>
      <c r="L48" s="79" t="s">
        <v>524</v>
      </c>
    </row>
    <row r="49" spans="1:12" ht="12.75">
      <c r="A49" s="62" t="s">
        <v>853</v>
      </c>
      <c r="B49" s="67" t="s">
        <v>309</v>
      </c>
      <c r="C49" s="67" t="s">
        <v>310</v>
      </c>
      <c r="D49" s="62" t="s">
        <v>85</v>
      </c>
      <c r="E49" s="66">
        <v>62</v>
      </c>
      <c r="F49" s="162" t="s">
        <v>365</v>
      </c>
      <c r="G49" s="162" t="s">
        <v>251</v>
      </c>
      <c r="H49" s="79" t="s">
        <v>366</v>
      </c>
      <c r="I49" s="79" t="s">
        <v>367</v>
      </c>
      <c r="J49" s="96" t="s">
        <v>113</v>
      </c>
      <c r="K49" s="62" t="s">
        <v>1084</v>
      </c>
      <c r="L49" s="67"/>
    </row>
    <row r="50" spans="1:12" ht="165.75">
      <c r="A50" s="62" t="s">
        <v>865</v>
      </c>
      <c r="B50" s="67" t="s">
        <v>517</v>
      </c>
      <c r="C50" s="67" t="s">
        <v>518</v>
      </c>
      <c r="D50" s="81" t="s">
        <v>28</v>
      </c>
      <c r="E50" s="66">
        <v>62</v>
      </c>
      <c r="F50" s="81" t="s">
        <v>365</v>
      </c>
      <c r="G50" s="66">
        <v>10</v>
      </c>
      <c r="H50" s="79" t="s">
        <v>527</v>
      </c>
      <c r="I50" s="79" t="s">
        <v>955</v>
      </c>
      <c r="J50" s="142" t="s">
        <v>34</v>
      </c>
      <c r="K50" s="79" t="s">
        <v>1083</v>
      </c>
      <c r="L50" s="79" t="s">
        <v>524</v>
      </c>
    </row>
    <row r="51" spans="1:12" ht="12.75">
      <c r="A51" s="62" t="s">
        <v>854</v>
      </c>
      <c r="B51" s="67" t="s">
        <v>309</v>
      </c>
      <c r="C51" s="67" t="s">
        <v>310</v>
      </c>
      <c r="D51" s="62" t="s">
        <v>85</v>
      </c>
      <c r="E51" s="66">
        <v>62</v>
      </c>
      <c r="F51" s="162" t="s">
        <v>368</v>
      </c>
      <c r="G51" s="162" t="s">
        <v>225</v>
      </c>
      <c r="H51" s="79" t="s">
        <v>366</v>
      </c>
      <c r="I51" s="79" t="s">
        <v>367</v>
      </c>
      <c r="J51" s="96" t="s">
        <v>113</v>
      </c>
      <c r="K51" s="74" t="s">
        <v>926</v>
      </c>
      <c r="L51" s="67"/>
    </row>
    <row r="52" spans="1:12" ht="140.25">
      <c r="A52" s="62" t="s">
        <v>866</v>
      </c>
      <c r="B52" s="67" t="s">
        <v>517</v>
      </c>
      <c r="C52" s="67" t="s">
        <v>518</v>
      </c>
      <c r="D52" s="66" t="s">
        <v>85</v>
      </c>
      <c r="E52" s="84">
        <v>62</v>
      </c>
      <c r="F52" s="83" t="s">
        <v>368</v>
      </c>
      <c r="G52" s="84">
        <v>14</v>
      </c>
      <c r="H52" s="85" t="s">
        <v>528</v>
      </c>
      <c r="I52" s="85" t="s">
        <v>529</v>
      </c>
      <c r="J52" s="142" t="s">
        <v>113</v>
      </c>
      <c r="K52" s="74" t="s">
        <v>1085</v>
      </c>
      <c r="L52" s="79" t="s">
        <v>524</v>
      </c>
    </row>
    <row r="53" spans="1:12" ht="12.75">
      <c r="A53" s="62" t="s">
        <v>855</v>
      </c>
      <c r="B53" s="67" t="s">
        <v>309</v>
      </c>
      <c r="C53" s="67" t="s">
        <v>310</v>
      </c>
      <c r="D53" s="62" t="s">
        <v>85</v>
      </c>
      <c r="E53" s="66">
        <v>62</v>
      </c>
      <c r="F53" s="162" t="s">
        <v>369</v>
      </c>
      <c r="G53" s="162" t="s">
        <v>370</v>
      </c>
      <c r="H53" s="79" t="s">
        <v>366</v>
      </c>
      <c r="I53" s="79" t="s">
        <v>367</v>
      </c>
      <c r="J53" s="142" t="s">
        <v>113</v>
      </c>
      <c r="K53" s="74" t="s">
        <v>926</v>
      </c>
      <c r="L53" s="67"/>
    </row>
    <row r="54" spans="1:12" ht="102">
      <c r="A54" s="62" t="s">
        <v>867</v>
      </c>
      <c r="B54" s="67" t="s">
        <v>517</v>
      </c>
      <c r="C54" s="67" t="s">
        <v>518</v>
      </c>
      <c r="D54" s="66" t="s">
        <v>85</v>
      </c>
      <c r="E54" s="66">
        <v>62</v>
      </c>
      <c r="F54" s="81" t="s">
        <v>369</v>
      </c>
      <c r="G54" s="66">
        <v>20</v>
      </c>
      <c r="H54" s="85" t="s">
        <v>528</v>
      </c>
      <c r="I54" s="79" t="s">
        <v>530</v>
      </c>
      <c r="J54" s="142" t="s">
        <v>113</v>
      </c>
      <c r="K54" s="74" t="s">
        <v>1086</v>
      </c>
      <c r="L54" s="79" t="s">
        <v>524</v>
      </c>
    </row>
    <row r="55" spans="1:12" s="171" customFormat="1" ht="63.75">
      <c r="A55" s="92" t="s">
        <v>856</v>
      </c>
      <c r="B55" s="93" t="s">
        <v>309</v>
      </c>
      <c r="C55" s="93" t="s">
        <v>310</v>
      </c>
      <c r="D55" s="92" t="s">
        <v>28</v>
      </c>
      <c r="E55" s="84">
        <v>62</v>
      </c>
      <c r="F55" s="172" t="s">
        <v>369</v>
      </c>
      <c r="G55" s="172" t="s">
        <v>168</v>
      </c>
      <c r="H55" s="85" t="s">
        <v>371</v>
      </c>
      <c r="I55" s="85" t="s">
        <v>372</v>
      </c>
      <c r="J55" s="165" t="s">
        <v>113</v>
      </c>
      <c r="K55" s="169" t="s">
        <v>1087</v>
      </c>
      <c r="L55" s="93"/>
    </row>
    <row r="56" spans="1:12" s="171" customFormat="1" ht="78" customHeight="1">
      <c r="A56" s="92" t="s">
        <v>868</v>
      </c>
      <c r="B56" s="93" t="s">
        <v>517</v>
      </c>
      <c r="C56" s="93" t="s">
        <v>518</v>
      </c>
      <c r="D56" s="84" t="s">
        <v>85</v>
      </c>
      <c r="E56" s="84">
        <v>62</v>
      </c>
      <c r="F56" s="83" t="s">
        <v>369</v>
      </c>
      <c r="G56" s="84">
        <v>26</v>
      </c>
      <c r="H56" s="85" t="s">
        <v>531</v>
      </c>
      <c r="I56" s="85" t="s">
        <v>532</v>
      </c>
      <c r="J56" s="165" t="s">
        <v>113</v>
      </c>
      <c r="K56" s="169" t="s">
        <v>926</v>
      </c>
      <c r="L56" s="85" t="s">
        <v>524</v>
      </c>
    </row>
    <row r="57" spans="1:12" ht="12.75">
      <c r="A57" s="62" t="s">
        <v>880</v>
      </c>
      <c r="B57" s="67" t="s">
        <v>588</v>
      </c>
      <c r="C57" s="67" t="s">
        <v>589</v>
      </c>
      <c r="D57" s="62" t="s">
        <v>590</v>
      </c>
      <c r="E57" s="81">
        <v>63</v>
      </c>
      <c r="F57" s="81" t="s">
        <v>612</v>
      </c>
      <c r="G57" s="66">
        <v>6</v>
      </c>
      <c r="H57" s="79" t="s">
        <v>607</v>
      </c>
      <c r="I57" s="79" t="s">
        <v>956</v>
      </c>
      <c r="J57" s="142" t="s">
        <v>934</v>
      </c>
      <c r="K57" s="74" t="s">
        <v>945</v>
      </c>
      <c r="L57" s="67"/>
    </row>
    <row r="58" spans="1:13" s="171" customFormat="1" ht="293.25">
      <c r="A58" s="92" t="s">
        <v>825</v>
      </c>
      <c r="B58" s="166" t="s">
        <v>161</v>
      </c>
      <c r="C58" s="166" t="s">
        <v>27</v>
      </c>
      <c r="D58" s="166" t="s">
        <v>28</v>
      </c>
      <c r="E58" s="167" t="s">
        <v>182</v>
      </c>
      <c r="F58" s="167" t="s">
        <v>183</v>
      </c>
      <c r="G58" s="167" t="s">
        <v>184</v>
      </c>
      <c r="H58" s="168" t="s">
        <v>185</v>
      </c>
      <c r="I58" s="168" t="s">
        <v>186</v>
      </c>
      <c r="J58" s="166" t="s">
        <v>167</v>
      </c>
      <c r="K58" s="169" t="s">
        <v>926</v>
      </c>
      <c r="L58" s="169"/>
      <c r="M58" s="170"/>
    </row>
    <row r="59" spans="1:13" ht="76.5">
      <c r="A59" s="62" t="s">
        <v>830</v>
      </c>
      <c r="B59" s="67" t="s">
        <v>266</v>
      </c>
      <c r="C59" s="67" t="s">
        <v>267</v>
      </c>
      <c r="D59" s="67" t="s">
        <v>273</v>
      </c>
      <c r="E59" s="66">
        <v>68</v>
      </c>
      <c r="F59" s="66" t="s">
        <v>280</v>
      </c>
      <c r="G59" s="66">
        <v>5</v>
      </c>
      <c r="H59" s="64" t="s">
        <v>281</v>
      </c>
      <c r="I59" s="64" t="s">
        <v>282</v>
      </c>
      <c r="J59" s="96" t="s">
        <v>271</v>
      </c>
      <c r="K59" s="74" t="s">
        <v>1094</v>
      </c>
      <c r="L59" s="67"/>
      <c r="M59" s="82"/>
    </row>
    <row r="60" spans="1:13" ht="38.25">
      <c r="A60" s="62" t="s">
        <v>831</v>
      </c>
      <c r="B60" s="67" t="s">
        <v>266</v>
      </c>
      <c r="C60" s="67" t="s">
        <v>267</v>
      </c>
      <c r="D60" s="67" t="s">
        <v>273</v>
      </c>
      <c r="E60" s="66">
        <v>68</v>
      </c>
      <c r="F60" s="66" t="s">
        <v>283</v>
      </c>
      <c r="G60" s="66">
        <v>8</v>
      </c>
      <c r="H60" s="64" t="s">
        <v>284</v>
      </c>
      <c r="I60" s="86" t="s">
        <v>285</v>
      </c>
      <c r="J60" s="96" t="s">
        <v>271</v>
      </c>
      <c r="K60" s="74" t="s">
        <v>1095</v>
      </c>
      <c r="L60" s="67"/>
      <c r="M60" s="82"/>
    </row>
    <row r="61" spans="1:12" ht="165.75">
      <c r="A61" s="62" t="s">
        <v>858</v>
      </c>
      <c r="B61" s="67" t="s">
        <v>309</v>
      </c>
      <c r="C61" s="67" t="s">
        <v>310</v>
      </c>
      <c r="D61" s="62" t="s">
        <v>28</v>
      </c>
      <c r="E61" s="66">
        <v>68</v>
      </c>
      <c r="F61" s="162" t="s">
        <v>376</v>
      </c>
      <c r="G61" s="162" t="s">
        <v>377</v>
      </c>
      <c r="H61" s="64" t="s">
        <v>378</v>
      </c>
      <c r="I61" s="64" t="s">
        <v>379</v>
      </c>
      <c r="J61" s="142" t="s">
        <v>34</v>
      </c>
      <c r="K61" s="74" t="s">
        <v>926</v>
      </c>
      <c r="L61" s="67"/>
    </row>
    <row r="62" spans="1:12" ht="25.5">
      <c r="A62" s="62" t="s">
        <v>857</v>
      </c>
      <c r="B62" s="67" t="s">
        <v>309</v>
      </c>
      <c r="C62" s="67" t="s">
        <v>310</v>
      </c>
      <c r="D62" s="67" t="s">
        <v>28</v>
      </c>
      <c r="E62" s="66">
        <v>67</v>
      </c>
      <c r="F62" s="162" t="s">
        <v>373</v>
      </c>
      <c r="G62" s="66">
        <v>10</v>
      </c>
      <c r="H62" s="64" t="s">
        <v>374</v>
      </c>
      <c r="I62" s="64" t="s">
        <v>375</v>
      </c>
      <c r="J62" s="96" t="s">
        <v>113</v>
      </c>
      <c r="K62" s="74" t="s">
        <v>926</v>
      </c>
      <c r="L62" s="67"/>
    </row>
    <row r="63" spans="1:12" ht="12.75">
      <c r="A63" s="62" t="s">
        <v>881</v>
      </c>
      <c r="B63" s="67" t="s">
        <v>588</v>
      </c>
      <c r="C63" s="67" t="s">
        <v>589</v>
      </c>
      <c r="D63" s="62" t="s">
        <v>946</v>
      </c>
      <c r="E63" s="81">
        <v>67</v>
      </c>
      <c r="F63" s="81" t="s">
        <v>613</v>
      </c>
      <c r="G63" s="66">
        <v>13</v>
      </c>
      <c r="H63" s="79" t="s">
        <v>614</v>
      </c>
      <c r="I63" s="79" t="s">
        <v>957</v>
      </c>
      <c r="J63" s="142" t="s">
        <v>934</v>
      </c>
      <c r="K63" s="74" t="s">
        <v>945</v>
      </c>
      <c r="L63" s="67"/>
    </row>
    <row r="64" spans="1:12" ht="25.5">
      <c r="A64" s="62" t="s">
        <v>670</v>
      </c>
      <c r="B64" s="67" t="s">
        <v>105</v>
      </c>
      <c r="C64" s="67" t="s">
        <v>106</v>
      </c>
      <c r="D64" s="67" t="s">
        <v>85</v>
      </c>
      <c r="E64" s="66">
        <v>69</v>
      </c>
      <c r="F64" s="66" t="s">
        <v>110</v>
      </c>
      <c r="G64" s="66">
        <v>7</v>
      </c>
      <c r="H64" s="64" t="s">
        <v>111</v>
      </c>
      <c r="I64" s="64" t="s">
        <v>112</v>
      </c>
      <c r="J64" s="142" t="s">
        <v>113</v>
      </c>
      <c r="K64" s="74" t="s">
        <v>945</v>
      </c>
      <c r="L64" s="67"/>
    </row>
    <row r="65" spans="1:13" ht="89.25">
      <c r="A65" s="62" t="s">
        <v>832</v>
      </c>
      <c r="B65" s="67" t="s">
        <v>266</v>
      </c>
      <c r="C65" s="67" t="s">
        <v>267</v>
      </c>
      <c r="D65" s="62" t="s">
        <v>286</v>
      </c>
      <c r="E65" s="66">
        <v>69</v>
      </c>
      <c r="F65" s="81" t="s">
        <v>287</v>
      </c>
      <c r="G65" s="66">
        <v>7</v>
      </c>
      <c r="H65" s="64" t="s">
        <v>288</v>
      </c>
      <c r="I65" s="94" t="s">
        <v>289</v>
      </c>
      <c r="J65" s="96" t="s">
        <v>271</v>
      </c>
      <c r="K65" s="74" t="s">
        <v>1096</v>
      </c>
      <c r="L65" s="67"/>
      <c r="M65" s="82"/>
    </row>
    <row r="66" spans="1:12" ht="78" customHeight="1">
      <c r="A66" s="62" t="s">
        <v>859</v>
      </c>
      <c r="B66" s="67" t="s">
        <v>309</v>
      </c>
      <c r="C66" s="67" t="s">
        <v>310</v>
      </c>
      <c r="D66" s="62" t="s">
        <v>28</v>
      </c>
      <c r="E66" s="66">
        <v>71</v>
      </c>
      <c r="F66" s="162" t="s">
        <v>882</v>
      </c>
      <c r="G66" s="160" t="s">
        <v>217</v>
      </c>
      <c r="H66" s="64" t="s">
        <v>380</v>
      </c>
      <c r="I66" s="64" t="s">
        <v>381</v>
      </c>
      <c r="J66" s="96" t="s">
        <v>113</v>
      </c>
      <c r="K66" s="74" t="s">
        <v>1098</v>
      </c>
      <c r="L66" s="67"/>
    </row>
    <row r="67" spans="1:12" ht="280.5">
      <c r="A67" s="62" t="s">
        <v>819</v>
      </c>
      <c r="B67" s="67" t="s">
        <v>105</v>
      </c>
      <c r="C67" s="67" t="s">
        <v>106</v>
      </c>
      <c r="D67" s="67" t="s">
        <v>28</v>
      </c>
      <c r="E67" s="66">
        <v>82</v>
      </c>
      <c r="F67" s="66" t="s">
        <v>114</v>
      </c>
      <c r="G67" s="66">
        <v>8</v>
      </c>
      <c r="H67" s="79" t="s">
        <v>115</v>
      </c>
      <c r="I67" s="79" t="s">
        <v>116</v>
      </c>
      <c r="J67" s="96" t="s">
        <v>34</v>
      </c>
      <c r="K67" s="79" t="s">
        <v>1099</v>
      </c>
      <c r="L67" s="67"/>
    </row>
    <row r="68" spans="1:12" ht="409.5" customHeight="1">
      <c r="A68" s="62" t="s">
        <v>820</v>
      </c>
      <c r="B68" s="67" t="s">
        <v>105</v>
      </c>
      <c r="C68" s="67" t="s">
        <v>106</v>
      </c>
      <c r="D68" s="67" t="s">
        <v>28</v>
      </c>
      <c r="E68" s="66">
        <v>82</v>
      </c>
      <c r="F68" s="66" t="s">
        <v>114</v>
      </c>
      <c r="G68" s="66">
        <v>8</v>
      </c>
      <c r="H68" s="79" t="s">
        <v>115</v>
      </c>
      <c r="I68" s="79" t="s">
        <v>117</v>
      </c>
      <c r="J68" s="142" t="s">
        <v>34</v>
      </c>
      <c r="K68" s="79" t="s">
        <v>1100</v>
      </c>
      <c r="L68" s="67"/>
    </row>
    <row r="69" spans="1:12" ht="63.75">
      <c r="A69" s="62" t="s">
        <v>860</v>
      </c>
      <c r="B69" s="67" t="s">
        <v>309</v>
      </c>
      <c r="C69" s="67" t="s">
        <v>310</v>
      </c>
      <c r="D69" s="62" t="s">
        <v>28</v>
      </c>
      <c r="E69" s="66">
        <v>75</v>
      </c>
      <c r="F69" s="162" t="s">
        <v>382</v>
      </c>
      <c r="G69" s="66">
        <v>17</v>
      </c>
      <c r="H69" s="64" t="s">
        <v>383</v>
      </c>
      <c r="I69" s="79" t="s">
        <v>384</v>
      </c>
      <c r="J69" s="96" t="s">
        <v>113</v>
      </c>
      <c r="K69" s="74" t="s">
        <v>1101</v>
      </c>
      <c r="L69" s="67"/>
    </row>
    <row r="70" spans="1:12" ht="63.75">
      <c r="A70" s="62" t="s">
        <v>861</v>
      </c>
      <c r="B70" s="67" t="s">
        <v>309</v>
      </c>
      <c r="C70" s="67" t="s">
        <v>310</v>
      </c>
      <c r="D70" s="62" t="s">
        <v>28</v>
      </c>
      <c r="E70" s="66">
        <v>75</v>
      </c>
      <c r="F70" s="162" t="s">
        <v>385</v>
      </c>
      <c r="G70" s="66">
        <v>21</v>
      </c>
      <c r="H70" s="64" t="s">
        <v>383</v>
      </c>
      <c r="I70" s="79" t="s">
        <v>386</v>
      </c>
      <c r="J70" s="96" t="s">
        <v>113</v>
      </c>
      <c r="K70" s="74" t="s">
        <v>1102</v>
      </c>
      <c r="L70" s="67"/>
    </row>
    <row r="71" spans="1:7" ht="12.75">
      <c r="A71" s="67"/>
      <c r="B71" s="67"/>
      <c r="C71" s="67"/>
      <c r="D71" s="67"/>
      <c r="E71" s="66"/>
      <c r="F71" s="66"/>
      <c r="G71" s="66"/>
    </row>
    <row r="72" spans="10:11" ht="12.75">
      <c r="J72" s="87" t="s">
        <v>902</v>
      </c>
      <c r="K72" s="88">
        <f>COUNTA(A$2:A70)</f>
        <v>69</v>
      </c>
    </row>
    <row r="73" spans="10:11" ht="12.75">
      <c r="J73" s="87" t="s">
        <v>901</v>
      </c>
      <c r="K73" s="88">
        <f>K72-K74</f>
        <v>69</v>
      </c>
    </row>
    <row r="74" spans="10:11" ht="25.5">
      <c r="J74" s="87" t="s">
        <v>903</v>
      </c>
      <c r="K74" s="88">
        <f>COUNTBLANK(K$2:K70)</f>
        <v>0</v>
      </c>
    </row>
    <row r="75" spans="10:11" ht="25.5">
      <c r="J75" s="87" t="s">
        <v>904</v>
      </c>
      <c r="K75" s="88">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tabSelected="1" zoomScalePageLayoutView="0" workbookViewId="0" topLeftCell="A1">
      <selection activeCell="I2" sqref="I2"/>
    </sheetView>
  </sheetViews>
  <sheetFormatPr defaultColWidth="8.8515625" defaultRowHeight="12.75"/>
  <cols>
    <col min="1" max="1" width="8.8515625" style="61" customWidth="1"/>
    <col min="2" max="2" width="9.140625" style="61" customWidth="1"/>
    <col min="3" max="3" width="11.28125" style="61" hidden="1" customWidth="1"/>
    <col min="4" max="4" width="3.7109375" style="151" customWidth="1"/>
    <col min="5" max="5" width="6.7109375" style="151" customWidth="1"/>
    <col min="6" max="6" width="7.140625" style="151" customWidth="1"/>
    <col min="7" max="7" width="7.421875" style="151" customWidth="1"/>
    <col min="8" max="8" width="42.7109375" style="64" customWidth="1"/>
    <col min="9" max="9" width="43.7109375" style="64" customWidth="1"/>
    <col min="10" max="10" width="10.7109375" style="64" customWidth="1"/>
    <col min="11" max="11" width="49.7109375" style="64" customWidth="1"/>
    <col min="12" max="12" width="24.28125" style="61" customWidth="1"/>
    <col min="13" max="16384" width="8.8515625" style="61" customWidth="1"/>
  </cols>
  <sheetData>
    <row r="1" spans="1:12" ht="51">
      <c r="A1" s="60" t="s">
        <v>647</v>
      </c>
      <c r="B1" s="60" t="s">
        <v>21</v>
      </c>
      <c r="C1" s="60" t="s">
        <v>22</v>
      </c>
      <c r="D1" s="69" t="s">
        <v>6</v>
      </c>
      <c r="E1" s="69" t="s">
        <v>0</v>
      </c>
      <c r="F1" s="69" t="s">
        <v>1</v>
      </c>
      <c r="G1" s="69" t="s">
        <v>2</v>
      </c>
      <c r="H1" s="90" t="s">
        <v>3</v>
      </c>
      <c r="I1" s="90" t="s">
        <v>4</v>
      </c>
      <c r="J1" s="90" t="s">
        <v>5</v>
      </c>
      <c r="K1" s="56" t="s">
        <v>900</v>
      </c>
      <c r="L1" s="56" t="s">
        <v>3</v>
      </c>
    </row>
    <row r="2" spans="1:12" ht="38.25">
      <c r="A2" s="62" t="s">
        <v>671</v>
      </c>
      <c r="B2" s="67" t="s">
        <v>78</v>
      </c>
      <c r="C2" s="67" t="s">
        <v>79</v>
      </c>
      <c r="D2" s="66" t="s">
        <v>28</v>
      </c>
      <c r="E2" s="66">
        <v>84</v>
      </c>
      <c r="F2" s="66">
        <v>7.1</v>
      </c>
      <c r="G2" s="66">
        <v>8</v>
      </c>
      <c r="H2" s="64" t="s">
        <v>89</v>
      </c>
      <c r="I2" s="64" t="s">
        <v>90</v>
      </c>
      <c r="J2" s="64" t="s">
        <v>34</v>
      </c>
      <c r="K2" s="64" t="s">
        <v>945</v>
      </c>
      <c r="L2" s="67"/>
    </row>
    <row r="3" spans="1:12" ht="191.25">
      <c r="A3" s="62" t="s">
        <v>718</v>
      </c>
      <c r="B3" s="67" t="s">
        <v>309</v>
      </c>
      <c r="C3" s="67" t="s">
        <v>310</v>
      </c>
      <c r="D3" s="66" t="s">
        <v>28</v>
      </c>
      <c r="E3" s="66">
        <v>137</v>
      </c>
      <c r="F3" s="162" t="s">
        <v>211</v>
      </c>
      <c r="G3" s="161" t="s">
        <v>448</v>
      </c>
      <c r="H3" s="64" t="s">
        <v>449</v>
      </c>
      <c r="I3" s="64" t="s">
        <v>450</v>
      </c>
      <c r="J3" s="64" t="s">
        <v>113</v>
      </c>
      <c r="K3" s="64" t="s">
        <v>1103</v>
      </c>
      <c r="L3" s="67"/>
    </row>
    <row r="4" spans="1:12" ht="89.25">
      <c r="A4" s="62" t="s">
        <v>719</v>
      </c>
      <c r="B4" s="67" t="s">
        <v>309</v>
      </c>
      <c r="C4" s="67" t="s">
        <v>310</v>
      </c>
      <c r="D4" s="66" t="s">
        <v>28</v>
      </c>
      <c r="E4" s="66">
        <v>139</v>
      </c>
      <c r="F4" s="66">
        <v>7.11</v>
      </c>
      <c r="G4" s="66" t="s">
        <v>451</v>
      </c>
      <c r="H4" s="64" t="s">
        <v>452</v>
      </c>
      <c r="I4" s="64" t="s">
        <v>453</v>
      </c>
      <c r="J4" s="64" t="s">
        <v>113</v>
      </c>
      <c r="K4" s="64" t="s">
        <v>1104</v>
      </c>
      <c r="L4" s="67"/>
    </row>
    <row r="5" spans="1:12" ht="409.5">
      <c r="A5" s="62" t="s">
        <v>691</v>
      </c>
      <c r="B5" s="75" t="s">
        <v>161</v>
      </c>
      <c r="C5" s="75" t="s">
        <v>27</v>
      </c>
      <c r="D5" s="148" t="s">
        <v>28</v>
      </c>
      <c r="E5" s="148" t="s">
        <v>210</v>
      </c>
      <c r="F5" s="148" t="s">
        <v>211</v>
      </c>
      <c r="G5" s="148" t="s">
        <v>212</v>
      </c>
      <c r="H5" s="76" t="s">
        <v>213</v>
      </c>
      <c r="I5" s="76" t="s">
        <v>214</v>
      </c>
      <c r="J5" s="74" t="s">
        <v>167</v>
      </c>
      <c r="K5" s="64" t="s">
        <v>922</v>
      </c>
      <c r="L5" s="67"/>
    </row>
    <row r="6" spans="1:12" ht="51">
      <c r="A6" s="62" t="s">
        <v>692</v>
      </c>
      <c r="B6" s="75" t="s">
        <v>161</v>
      </c>
      <c r="C6" s="75" t="s">
        <v>27</v>
      </c>
      <c r="D6" s="148" t="s">
        <v>28</v>
      </c>
      <c r="E6" s="148" t="s">
        <v>215</v>
      </c>
      <c r="F6" s="148" t="s">
        <v>216</v>
      </c>
      <c r="G6" s="148" t="s">
        <v>217</v>
      </c>
      <c r="H6" s="76" t="s">
        <v>218</v>
      </c>
      <c r="I6" s="76" t="s">
        <v>219</v>
      </c>
      <c r="J6" s="74" t="s">
        <v>167</v>
      </c>
      <c r="K6" s="64" t="s">
        <v>922</v>
      </c>
      <c r="L6" s="67"/>
    </row>
    <row r="7" spans="1:12" ht="38.25">
      <c r="A7" s="62" t="s">
        <v>693</v>
      </c>
      <c r="B7" s="75" t="s">
        <v>161</v>
      </c>
      <c r="C7" s="75" t="s">
        <v>27</v>
      </c>
      <c r="D7" s="148" t="s">
        <v>85</v>
      </c>
      <c r="E7" s="148" t="s">
        <v>215</v>
      </c>
      <c r="F7" s="148" t="s">
        <v>216</v>
      </c>
      <c r="G7" s="148" t="s">
        <v>220</v>
      </c>
      <c r="H7" s="76" t="s">
        <v>221</v>
      </c>
      <c r="I7" s="76" t="s">
        <v>222</v>
      </c>
      <c r="J7" s="74" t="s">
        <v>167</v>
      </c>
      <c r="K7" s="64" t="s">
        <v>922</v>
      </c>
      <c r="L7" s="67"/>
    </row>
    <row r="8" spans="1:12" ht="153">
      <c r="A8" s="62" t="s">
        <v>712</v>
      </c>
      <c r="B8" s="67" t="s">
        <v>309</v>
      </c>
      <c r="C8" s="67" t="s">
        <v>310</v>
      </c>
      <c r="D8" s="66" t="s">
        <v>28</v>
      </c>
      <c r="E8" s="66">
        <v>155</v>
      </c>
      <c r="F8" s="66">
        <v>7.15</v>
      </c>
      <c r="G8" s="160" t="s">
        <v>217</v>
      </c>
      <c r="H8" s="64" t="s">
        <v>436</v>
      </c>
      <c r="I8" s="64" t="s">
        <v>437</v>
      </c>
      <c r="J8" s="64" t="s">
        <v>113</v>
      </c>
      <c r="K8" s="177"/>
      <c r="L8" s="67"/>
    </row>
    <row r="9" spans="1:12" ht="89.25">
      <c r="A9" s="62" t="s">
        <v>688</v>
      </c>
      <c r="B9" s="75" t="s">
        <v>161</v>
      </c>
      <c r="C9" s="75" t="s">
        <v>27</v>
      </c>
      <c r="D9" s="148" t="s">
        <v>28</v>
      </c>
      <c r="E9" s="148" t="s">
        <v>199</v>
      </c>
      <c r="F9" s="148" t="s">
        <v>200</v>
      </c>
      <c r="G9" s="148" t="s">
        <v>201</v>
      </c>
      <c r="H9" s="76" t="s">
        <v>202</v>
      </c>
      <c r="I9" s="76" t="s">
        <v>203</v>
      </c>
      <c r="J9" s="74" t="s">
        <v>167</v>
      </c>
      <c r="K9" s="64" t="s">
        <v>922</v>
      </c>
      <c r="L9" s="67"/>
    </row>
    <row r="10" spans="1:12" ht="293.25">
      <c r="A10" s="62" t="s">
        <v>678</v>
      </c>
      <c r="B10" s="67" t="s">
        <v>121</v>
      </c>
      <c r="C10" s="67" t="s">
        <v>122</v>
      </c>
      <c r="D10" s="66" t="s">
        <v>28</v>
      </c>
      <c r="E10" s="66">
        <v>122</v>
      </c>
      <c r="F10" s="66">
        <v>7.9</v>
      </c>
      <c r="G10" s="160" t="s">
        <v>123</v>
      </c>
      <c r="H10" s="64" t="s">
        <v>124</v>
      </c>
      <c r="I10" s="64" t="s">
        <v>1116</v>
      </c>
      <c r="J10" s="64" t="s">
        <v>34</v>
      </c>
      <c r="K10" s="64" t="s">
        <v>1120</v>
      </c>
      <c r="L10" s="67"/>
    </row>
    <row r="11" spans="1:12" ht="76.5">
      <c r="A11" s="62" t="s">
        <v>722</v>
      </c>
      <c r="B11" s="67" t="s">
        <v>492</v>
      </c>
      <c r="C11" s="67" t="s">
        <v>79</v>
      </c>
      <c r="D11" s="66" t="s">
        <v>28</v>
      </c>
      <c r="E11" s="66">
        <v>122</v>
      </c>
      <c r="F11" s="66">
        <v>7.9</v>
      </c>
      <c r="G11" s="149" t="s">
        <v>503</v>
      </c>
      <c r="H11" s="64" t="s">
        <v>504</v>
      </c>
      <c r="I11" s="64" t="s">
        <v>505</v>
      </c>
      <c r="J11" s="64" t="s">
        <v>495</v>
      </c>
      <c r="K11" s="64" t="s">
        <v>1105</v>
      </c>
      <c r="L11" s="67"/>
    </row>
    <row r="12" spans="1:12" ht="153">
      <c r="A12" s="62" t="s">
        <v>757</v>
      </c>
      <c r="B12" s="67" t="s">
        <v>588</v>
      </c>
      <c r="C12" s="67" t="s">
        <v>589</v>
      </c>
      <c r="D12" s="81" t="s">
        <v>953</v>
      </c>
      <c r="E12" s="66">
        <v>130</v>
      </c>
      <c r="F12" s="81" t="s">
        <v>643</v>
      </c>
      <c r="G12" s="81" t="s">
        <v>958</v>
      </c>
      <c r="H12" s="79" t="s">
        <v>959</v>
      </c>
      <c r="I12" s="64" t="s">
        <v>960</v>
      </c>
      <c r="J12" s="79" t="s">
        <v>934</v>
      </c>
      <c r="K12" s="64" t="s">
        <v>1104</v>
      </c>
      <c r="L12" s="67"/>
    </row>
    <row r="13" spans="1:12" ht="12.75">
      <c r="A13" s="62" t="s">
        <v>676</v>
      </c>
      <c r="B13" s="67" t="s">
        <v>78</v>
      </c>
      <c r="C13" s="67" t="s">
        <v>79</v>
      </c>
      <c r="D13" s="66" t="s">
        <v>85</v>
      </c>
      <c r="E13" s="66">
        <v>143</v>
      </c>
      <c r="F13" s="66" t="s">
        <v>99</v>
      </c>
      <c r="G13" s="66">
        <v>6</v>
      </c>
      <c r="H13" s="64" t="s">
        <v>100</v>
      </c>
      <c r="I13" s="64" t="s">
        <v>101</v>
      </c>
      <c r="J13" s="64" t="s">
        <v>34</v>
      </c>
      <c r="K13" s="64" t="s">
        <v>945</v>
      </c>
      <c r="L13" s="67"/>
    </row>
    <row r="14" spans="1:12" ht="25.5">
      <c r="A14" s="62" t="s">
        <v>758</v>
      </c>
      <c r="B14" s="67" t="s">
        <v>588</v>
      </c>
      <c r="C14" s="67" t="s">
        <v>589</v>
      </c>
      <c r="D14" s="66" t="s">
        <v>590</v>
      </c>
      <c r="E14" s="66">
        <v>143</v>
      </c>
      <c r="F14" s="66" t="s">
        <v>644</v>
      </c>
      <c r="G14" s="66">
        <v>6</v>
      </c>
      <c r="H14" s="79" t="s">
        <v>645</v>
      </c>
      <c r="I14" s="79" t="s">
        <v>961</v>
      </c>
      <c r="J14" s="79" t="s">
        <v>934</v>
      </c>
      <c r="K14" s="62" t="s">
        <v>1106</v>
      </c>
      <c r="L14" s="67"/>
    </row>
    <row r="15" spans="1:12" ht="51">
      <c r="A15" s="62" t="s">
        <v>759</v>
      </c>
      <c r="B15" s="67" t="s">
        <v>588</v>
      </c>
      <c r="C15" s="67" t="s">
        <v>589</v>
      </c>
      <c r="D15" s="81" t="s">
        <v>953</v>
      </c>
      <c r="E15" s="66">
        <v>143</v>
      </c>
      <c r="F15" s="66" t="s">
        <v>644</v>
      </c>
      <c r="G15" s="66">
        <v>8</v>
      </c>
      <c r="H15" s="79" t="s">
        <v>646</v>
      </c>
      <c r="I15" s="79" t="s">
        <v>962</v>
      </c>
      <c r="J15" s="79" t="s">
        <v>934</v>
      </c>
      <c r="K15" s="64" t="s">
        <v>1097</v>
      </c>
      <c r="L15" s="67"/>
    </row>
    <row r="16" spans="1:12" ht="229.5">
      <c r="A16" s="62" t="s">
        <v>677</v>
      </c>
      <c r="B16" s="67" t="s">
        <v>105</v>
      </c>
      <c r="C16" s="67" t="s">
        <v>106</v>
      </c>
      <c r="D16" s="66" t="s">
        <v>28</v>
      </c>
      <c r="E16" s="66">
        <v>146</v>
      </c>
      <c r="F16" s="81" t="s">
        <v>118</v>
      </c>
      <c r="G16" s="66">
        <v>12</v>
      </c>
      <c r="H16" s="79" t="s">
        <v>119</v>
      </c>
      <c r="I16" s="79" t="s">
        <v>120</v>
      </c>
      <c r="J16" s="79" t="s">
        <v>34</v>
      </c>
      <c r="K16" s="64" t="s">
        <v>1107</v>
      </c>
      <c r="L16" s="67"/>
    </row>
    <row r="17" spans="1:12" ht="293.25">
      <c r="A17" s="62" t="s">
        <v>720</v>
      </c>
      <c r="B17" s="67" t="s">
        <v>309</v>
      </c>
      <c r="C17" s="67" t="s">
        <v>310</v>
      </c>
      <c r="D17" s="66" t="s">
        <v>28</v>
      </c>
      <c r="E17" s="66">
        <v>146</v>
      </c>
      <c r="F17" s="162" t="s">
        <v>118</v>
      </c>
      <c r="G17" s="161" t="s">
        <v>454</v>
      </c>
      <c r="H17" s="64" t="s">
        <v>455</v>
      </c>
      <c r="I17" s="64" t="s">
        <v>456</v>
      </c>
      <c r="J17" s="64" t="s">
        <v>113</v>
      </c>
      <c r="K17" s="64" t="s">
        <v>1108</v>
      </c>
      <c r="L17" s="67"/>
    </row>
    <row r="18" spans="1:12" ht="191.25">
      <c r="A18" s="62" t="s">
        <v>681</v>
      </c>
      <c r="B18" s="67" t="s">
        <v>139</v>
      </c>
      <c r="C18" s="67" t="s">
        <v>140</v>
      </c>
      <c r="D18" s="66" t="s">
        <v>28</v>
      </c>
      <c r="E18" s="66">
        <v>149</v>
      </c>
      <c r="F18" s="66" t="s">
        <v>141</v>
      </c>
      <c r="G18" s="91" t="s">
        <v>142</v>
      </c>
      <c r="H18" s="79" t="s">
        <v>143</v>
      </c>
      <c r="I18" s="79" t="s">
        <v>144</v>
      </c>
      <c r="J18" s="64" t="s">
        <v>34</v>
      </c>
      <c r="K18" s="64" t="s">
        <v>1111</v>
      </c>
      <c r="L18" s="67"/>
    </row>
    <row r="19" spans="1:12" ht="131.25" customHeight="1">
      <c r="A19" s="62" t="s">
        <v>682</v>
      </c>
      <c r="B19" s="67" t="s">
        <v>139</v>
      </c>
      <c r="C19" s="67" t="s">
        <v>140</v>
      </c>
      <c r="D19" s="66" t="s">
        <v>28</v>
      </c>
      <c r="E19" s="66">
        <v>152</v>
      </c>
      <c r="F19" s="66" t="s">
        <v>145</v>
      </c>
      <c r="G19" s="91">
        <v>1</v>
      </c>
      <c r="H19" s="79" t="s">
        <v>146</v>
      </c>
      <c r="I19" s="79" t="s">
        <v>147</v>
      </c>
      <c r="J19" s="64" t="s">
        <v>34</v>
      </c>
      <c r="K19" s="64" t="s">
        <v>1112</v>
      </c>
      <c r="L19" s="67"/>
    </row>
    <row r="20" spans="1:12" ht="38.25">
      <c r="A20" s="62" t="s">
        <v>683</v>
      </c>
      <c r="B20" s="67" t="s">
        <v>139</v>
      </c>
      <c r="C20" s="67" t="s">
        <v>140</v>
      </c>
      <c r="D20" s="66" t="s">
        <v>28</v>
      </c>
      <c r="E20" s="66">
        <v>152</v>
      </c>
      <c r="F20" s="66" t="s">
        <v>145</v>
      </c>
      <c r="G20" s="91">
        <v>1</v>
      </c>
      <c r="H20" s="79" t="s">
        <v>148</v>
      </c>
      <c r="I20" s="79" t="s">
        <v>149</v>
      </c>
      <c r="J20" s="64" t="s">
        <v>34</v>
      </c>
      <c r="K20" s="79" t="s">
        <v>926</v>
      </c>
      <c r="L20" s="67"/>
    </row>
    <row r="21" spans="1:12" ht="63.75">
      <c r="A21" s="62" t="s">
        <v>684</v>
      </c>
      <c r="B21" s="67" t="s">
        <v>139</v>
      </c>
      <c r="C21" s="67" t="s">
        <v>140</v>
      </c>
      <c r="D21" s="66" t="s">
        <v>28</v>
      </c>
      <c r="E21" s="66">
        <v>152</v>
      </c>
      <c r="F21" s="66" t="s">
        <v>145</v>
      </c>
      <c r="G21" s="91">
        <v>1</v>
      </c>
      <c r="H21" s="79" t="s">
        <v>150</v>
      </c>
      <c r="I21" s="79" t="s">
        <v>151</v>
      </c>
      <c r="J21" s="64" t="s">
        <v>34</v>
      </c>
      <c r="K21" s="64" t="s">
        <v>1113</v>
      </c>
      <c r="L21" s="67"/>
    </row>
    <row r="22" spans="1:12" ht="63.75">
      <c r="A22" s="62" t="s">
        <v>696</v>
      </c>
      <c r="B22" s="67" t="s">
        <v>309</v>
      </c>
      <c r="C22" s="67" t="s">
        <v>310</v>
      </c>
      <c r="D22" s="66" t="s">
        <v>85</v>
      </c>
      <c r="E22" s="66">
        <v>84</v>
      </c>
      <c r="F22" s="162" t="s">
        <v>387</v>
      </c>
      <c r="G22" s="81" t="s">
        <v>388</v>
      </c>
      <c r="H22" s="79" t="s">
        <v>389</v>
      </c>
      <c r="I22" s="79" t="s">
        <v>390</v>
      </c>
      <c r="J22" s="64" t="s">
        <v>113</v>
      </c>
      <c r="K22" s="64" t="s">
        <v>1109</v>
      </c>
      <c r="L22" s="67"/>
    </row>
    <row r="23" spans="1:12" ht="63.75">
      <c r="A23" s="62" t="s">
        <v>729</v>
      </c>
      <c r="B23" s="67" t="s">
        <v>517</v>
      </c>
      <c r="C23" s="67" t="s">
        <v>518</v>
      </c>
      <c r="D23" s="66" t="s">
        <v>85</v>
      </c>
      <c r="E23" s="66">
        <v>85</v>
      </c>
      <c r="F23" s="66" t="s">
        <v>387</v>
      </c>
      <c r="G23" s="66">
        <v>1</v>
      </c>
      <c r="H23" s="64" t="s">
        <v>533</v>
      </c>
      <c r="I23" s="64" t="s">
        <v>534</v>
      </c>
      <c r="J23" s="79" t="s">
        <v>113</v>
      </c>
      <c r="K23" s="64" t="s">
        <v>1110</v>
      </c>
      <c r="L23" s="79" t="s">
        <v>524</v>
      </c>
    </row>
    <row r="24" spans="1:12" ht="51">
      <c r="A24" s="62" t="s">
        <v>747</v>
      </c>
      <c r="B24" s="67" t="s">
        <v>588</v>
      </c>
      <c r="C24" s="67" t="s">
        <v>589</v>
      </c>
      <c r="D24" s="83" t="s">
        <v>953</v>
      </c>
      <c r="E24" s="84">
        <v>85</v>
      </c>
      <c r="F24" s="83" t="s">
        <v>963</v>
      </c>
      <c r="G24" s="83" t="s">
        <v>618</v>
      </c>
      <c r="H24" s="85" t="s">
        <v>619</v>
      </c>
      <c r="I24" s="94" t="s">
        <v>620</v>
      </c>
      <c r="J24" s="79" t="s">
        <v>934</v>
      </c>
      <c r="K24" s="64" t="s">
        <v>1130</v>
      </c>
      <c r="L24" s="67"/>
    </row>
    <row r="25" spans="1:13" s="82" customFormat="1" ht="38.25">
      <c r="A25" s="62" t="s">
        <v>746</v>
      </c>
      <c r="B25" s="67" t="s">
        <v>588</v>
      </c>
      <c r="C25" s="67" t="s">
        <v>589</v>
      </c>
      <c r="D25" s="81" t="s">
        <v>953</v>
      </c>
      <c r="E25" s="66">
        <v>85</v>
      </c>
      <c r="F25" s="81" t="s">
        <v>615</v>
      </c>
      <c r="G25" s="81" t="s">
        <v>964</v>
      </c>
      <c r="H25" s="79" t="s">
        <v>616</v>
      </c>
      <c r="I25" s="79" t="s">
        <v>617</v>
      </c>
      <c r="J25" s="79" t="s">
        <v>934</v>
      </c>
      <c r="K25" s="62" t="s">
        <v>1114</v>
      </c>
      <c r="L25" s="67"/>
      <c r="M25" s="61"/>
    </row>
    <row r="26" spans="1:12" ht="153">
      <c r="A26" s="62" t="s">
        <v>749</v>
      </c>
      <c r="B26" s="67" t="s">
        <v>588</v>
      </c>
      <c r="C26" s="67" t="s">
        <v>589</v>
      </c>
      <c r="D26" s="81" t="s">
        <v>953</v>
      </c>
      <c r="E26" s="66">
        <v>86</v>
      </c>
      <c r="F26" s="66" t="s">
        <v>615</v>
      </c>
      <c r="G26" s="66">
        <v>27</v>
      </c>
      <c r="H26" s="64" t="s">
        <v>623</v>
      </c>
      <c r="I26" s="64" t="s">
        <v>965</v>
      </c>
      <c r="J26" s="79" t="s">
        <v>934</v>
      </c>
      <c r="K26" s="64" t="s">
        <v>1131</v>
      </c>
      <c r="L26" s="67"/>
    </row>
    <row r="27" spans="1:12" ht="140.25">
      <c r="A27" s="62" t="s">
        <v>697</v>
      </c>
      <c r="B27" s="67" t="s">
        <v>309</v>
      </c>
      <c r="C27" s="67" t="s">
        <v>310</v>
      </c>
      <c r="D27" s="81" t="s">
        <v>28</v>
      </c>
      <c r="E27" s="66">
        <v>86</v>
      </c>
      <c r="F27" s="162" t="s">
        <v>387</v>
      </c>
      <c r="G27" s="81" t="s">
        <v>391</v>
      </c>
      <c r="H27" s="79" t="s">
        <v>392</v>
      </c>
      <c r="I27" s="79" t="s">
        <v>393</v>
      </c>
      <c r="J27" s="64" t="s">
        <v>113</v>
      </c>
      <c r="K27" s="64" t="s">
        <v>1080</v>
      </c>
      <c r="L27" s="67"/>
    </row>
    <row r="28" spans="1:12" ht="25.5">
      <c r="A28" s="62" t="s">
        <v>748</v>
      </c>
      <c r="B28" s="67" t="s">
        <v>588</v>
      </c>
      <c r="C28" s="67" t="s">
        <v>589</v>
      </c>
      <c r="D28" s="81" t="s">
        <v>953</v>
      </c>
      <c r="E28" s="66">
        <v>86</v>
      </c>
      <c r="F28" s="81" t="s">
        <v>615</v>
      </c>
      <c r="G28" s="81" t="s">
        <v>966</v>
      </c>
      <c r="H28" s="79" t="s">
        <v>621</v>
      </c>
      <c r="I28" s="79" t="s">
        <v>622</v>
      </c>
      <c r="J28" s="79" t="s">
        <v>934</v>
      </c>
      <c r="K28" s="64" t="s">
        <v>922</v>
      </c>
      <c r="L28" s="67"/>
    </row>
    <row r="29" spans="1:12" ht="140.25">
      <c r="A29" s="62" t="s">
        <v>698</v>
      </c>
      <c r="B29" s="67" t="s">
        <v>309</v>
      </c>
      <c r="C29" s="67" t="s">
        <v>310</v>
      </c>
      <c r="D29" s="66" t="s">
        <v>28</v>
      </c>
      <c r="E29" s="66">
        <v>86</v>
      </c>
      <c r="F29" s="162" t="s">
        <v>387</v>
      </c>
      <c r="G29" s="81" t="s">
        <v>394</v>
      </c>
      <c r="H29" s="79" t="s">
        <v>395</v>
      </c>
      <c r="I29" s="79" t="s">
        <v>396</v>
      </c>
      <c r="J29" s="64" t="s">
        <v>34</v>
      </c>
      <c r="K29" s="64" t="s">
        <v>1080</v>
      </c>
      <c r="L29" s="67"/>
    </row>
    <row r="30" spans="1:12" ht="140.25">
      <c r="A30" s="62" t="s">
        <v>699</v>
      </c>
      <c r="B30" s="67" t="s">
        <v>309</v>
      </c>
      <c r="C30" s="67" t="s">
        <v>310</v>
      </c>
      <c r="D30" s="81" t="s">
        <v>28</v>
      </c>
      <c r="E30" s="66">
        <v>87</v>
      </c>
      <c r="F30" s="162" t="s">
        <v>387</v>
      </c>
      <c r="G30" s="174" t="s">
        <v>397</v>
      </c>
      <c r="H30" s="79" t="s">
        <v>398</v>
      </c>
      <c r="I30" s="79" t="s">
        <v>399</v>
      </c>
      <c r="J30" s="64" t="s">
        <v>113</v>
      </c>
      <c r="K30" s="64" t="s">
        <v>1115</v>
      </c>
      <c r="L30" s="67"/>
    </row>
    <row r="31" spans="1:12" ht="191.25">
      <c r="A31" s="62" t="s">
        <v>731</v>
      </c>
      <c r="B31" s="67" t="s">
        <v>517</v>
      </c>
      <c r="C31" s="67" t="s">
        <v>518</v>
      </c>
      <c r="D31" s="81" t="s">
        <v>28</v>
      </c>
      <c r="E31" s="66">
        <v>94</v>
      </c>
      <c r="F31" s="81" t="s">
        <v>410</v>
      </c>
      <c r="G31" s="66">
        <v>18</v>
      </c>
      <c r="H31" s="79" t="s">
        <v>536</v>
      </c>
      <c r="I31" s="79" t="s">
        <v>967</v>
      </c>
      <c r="J31" s="79" t="s">
        <v>113</v>
      </c>
      <c r="K31" s="79" t="s">
        <v>1122</v>
      </c>
      <c r="L31" s="79" t="s">
        <v>524</v>
      </c>
    </row>
    <row r="32" spans="1:12" ht="165.75">
      <c r="A32" s="62" t="s">
        <v>703</v>
      </c>
      <c r="B32" s="67" t="s">
        <v>309</v>
      </c>
      <c r="C32" s="67" t="s">
        <v>310</v>
      </c>
      <c r="D32" s="66" t="s">
        <v>28</v>
      </c>
      <c r="E32" s="66">
        <v>94</v>
      </c>
      <c r="F32" s="162" t="s">
        <v>410</v>
      </c>
      <c r="G32" s="66" t="s">
        <v>411</v>
      </c>
      <c r="H32" s="64" t="s">
        <v>412</v>
      </c>
      <c r="I32" s="64" t="s">
        <v>413</v>
      </c>
      <c r="J32" s="64" t="s">
        <v>113</v>
      </c>
      <c r="K32" s="64" t="s">
        <v>1123</v>
      </c>
      <c r="L32" s="67"/>
    </row>
    <row r="33" spans="1:12" ht="12.75">
      <c r="A33" s="62" t="s">
        <v>700</v>
      </c>
      <c r="B33" s="67" t="s">
        <v>309</v>
      </c>
      <c r="C33" s="67" t="s">
        <v>310</v>
      </c>
      <c r="D33" s="66" t="s">
        <v>85</v>
      </c>
      <c r="E33" s="66">
        <v>88</v>
      </c>
      <c r="F33" s="162" t="s">
        <v>400</v>
      </c>
      <c r="G33" s="66">
        <v>26</v>
      </c>
      <c r="H33" s="79" t="s">
        <v>401</v>
      </c>
      <c r="I33" s="79" t="s">
        <v>402</v>
      </c>
      <c r="J33" s="64" t="s">
        <v>113</v>
      </c>
      <c r="K33" s="64" t="s">
        <v>945</v>
      </c>
      <c r="L33" s="67"/>
    </row>
    <row r="34" spans="1:12" ht="63.75">
      <c r="A34" s="62" t="s">
        <v>750</v>
      </c>
      <c r="B34" s="67" t="s">
        <v>588</v>
      </c>
      <c r="C34" s="67" t="s">
        <v>589</v>
      </c>
      <c r="D34" s="81" t="s">
        <v>953</v>
      </c>
      <c r="E34" s="66">
        <v>89</v>
      </c>
      <c r="F34" s="66" t="s">
        <v>624</v>
      </c>
      <c r="G34" s="66">
        <v>17</v>
      </c>
      <c r="H34" s="79" t="s">
        <v>625</v>
      </c>
      <c r="I34" s="79" t="s">
        <v>626</v>
      </c>
      <c r="J34" s="79" t="s">
        <v>934</v>
      </c>
      <c r="K34" s="64" t="s">
        <v>1132</v>
      </c>
      <c r="L34" s="67"/>
    </row>
    <row r="35" spans="1:12" ht="255">
      <c r="A35" s="62" t="s">
        <v>701</v>
      </c>
      <c r="B35" s="67" t="s">
        <v>309</v>
      </c>
      <c r="C35" s="67" t="s">
        <v>310</v>
      </c>
      <c r="D35" s="66" t="s">
        <v>28</v>
      </c>
      <c r="E35" s="66">
        <v>89</v>
      </c>
      <c r="F35" s="162" t="s">
        <v>403</v>
      </c>
      <c r="G35" s="66" t="s">
        <v>404</v>
      </c>
      <c r="H35" s="79" t="s">
        <v>405</v>
      </c>
      <c r="I35" s="79" t="s">
        <v>406</v>
      </c>
      <c r="J35" s="64" t="s">
        <v>113</v>
      </c>
      <c r="K35" s="177"/>
      <c r="L35" s="67" t="s">
        <v>1124</v>
      </c>
    </row>
    <row r="36" spans="1:12" ht="236.25" customHeight="1">
      <c r="A36" s="62" t="s">
        <v>730</v>
      </c>
      <c r="B36" s="67" t="s">
        <v>517</v>
      </c>
      <c r="C36" s="67" t="s">
        <v>518</v>
      </c>
      <c r="D36" s="66" t="s">
        <v>28</v>
      </c>
      <c r="E36" s="66">
        <v>89</v>
      </c>
      <c r="F36" s="66" t="s">
        <v>188</v>
      </c>
      <c r="G36" s="66">
        <v>31</v>
      </c>
      <c r="H36" s="79" t="s">
        <v>535</v>
      </c>
      <c r="I36" s="95" t="s">
        <v>1125</v>
      </c>
      <c r="J36" s="79" t="s">
        <v>34</v>
      </c>
      <c r="K36" s="95" t="s">
        <v>1126</v>
      </c>
      <c r="L36" s="79" t="s">
        <v>524</v>
      </c>
    </row>
    <row r="37" spans="1:12" ht="266.25" customHeight="1">
      <c r="A37" s="62" t="s">
        <v>685</v>
      </c>
      <c r="B37" s="75" t="s">
        <v>161</v>
      </c>
      <c r="C37" s="75" t="s">
        <v>27</v>
      </c>
      <c r="D37" s="148" t="s">
        <v>28</v>
      </c>
      <c r="E37" s="148" t="s">
        <v>187</v>
      </c>
      <c r="F37" s="148" t="s">
        <v>188</v>
      </c>
      <c r="G37" s="148" t="s">
        <v>189</v>
      </c>
      <c r="H37" s="76" t="s">
        <v>190</v>
      </c>
      <c r="I37" s="76" t="s">
        <v>191</v>
      </c>
      <c r="J37" s="74" t="s">
        <v>167</v>
      </c>
      <c r="K37" s="96" t="s">
        <v>968</v>
      </c>
      <c r="L37" s="67"/>
    </row>
    <row r="38" spans="1:12" ht="318.75">
      <c r="A38" s="62" t="s">
        <v>686</v>
      </c>
      <c r="B38" s="75" t="s">
        <v>161</v>
      </c>
      <c r="C38" s="75" t="s">
        <v>27</v>
      </c>
      <c r="D38" s="148" t="s">
        <v>85</v>
      </c>
      <c r="E38" s="148" t="s">
        <v>187</v>
      </c>
      <c r="F38" s="148" t="s">
        <v>188</v>
      </c>
      <c r="G38" s="148" t="s">
        <v>189</v>
      </c>
      <c r="H38" s="76" t="s">
        <v>192</v>
      </c>
      <c r="I38" s="76" t="s">
        <v>193</v>
      </c>
      <c r="J38" s="74"/>
      <c r="K38" s="64" t="s">
        <v>969</v>
      </c>
      <c r="L38" s="67"/>
    </row>
    <row r="39" spans="1:12" ht="12.75">
      <c r="A39" s="62" t="s">
        <v>702</v>
      </c>
      <c r="B39" s="67" t="s">
        <v>309</v>
      </c>
      <c r="C39" s="67" t="s">
        <v>310</v>
      </c>
      <c r="D39" s="66" t="s">
        <v>28</v>
      </c>
      <c r="E39" s="66">
        <v>92</v>
      </c>
      <c r="F39" s="162" t="s">
        <v>407</v>
      </c>
      <c r="G39" s="66">
        <v>18</v>
      </c>
      <c r="H39" s="64" t="s">
        <v>408</v>
      </c>
      <c r="I39" s="64" t="s">
        <v>409</v>
      </c>
      <c r="J39" s="64" t="s">
        <v>113</v>
      </c>
      <c r="K39" s="64" t="s">
        <v>926</v>
      </c>
      <c r="L39" s="67"/>
    </row>
    <row r="40" spans="1:12" ht="140.25">
      <c r="A40" s="62" t="s">
        <v>687</v>
      </c>
      <c r="B40" s="75" t="s">
        <v>161</v>
      </c>
      <c r="C40" s="75" t="s">
        <v>27</v>
      </c>
      <c r="D40" s="148" t="s">
        <v>28</v>
      </c>
      <c r="E40" s="148" t="s">
        <v>194</v>
      </c>
      <c r="F40" s="148" t="s">
        <v>195</v>
      </c>
      <c r="G40" s="148" t="s">
        <v>196</v>
      </c>
      <c r="H40" s="76" t="s">
        <v>197</v>
      </c>
      <c r="I40" s="76" t="s">
        <v>198</v>
      </c>
      <c r="J40" s="74" t="s">
        <v>167</v>
      </c>
      <c r="K40" s="64" t="s">
        <v>926</v>
      </c>
      <c r="L40" s="67"/>
    </row>
    <row r="41" spans="1:12" ht="76.5">
      <c r="A41" s="62" t="s">
        <v>704</v>
      </c>
      <c r="B41" s="67" t="s">
        <v>309</v>
      </c>
      <c r="C41" s="67" t="s">
        <v>310</v>
      </c>
      <c r="D41" s="66" t="s">
        <v>28</v>
      </c>
      <c r="E41" s="66">
        <v>99</v>
      </c>
      <c r="F41" s="162" t="s">
        <v>414</v>
      </c>
      <c r="G41" s="175" t="s">
        <v>415</v>
      </c>
      <c r="H41" s="64" t="s">
        <v>416</v>
      </c>
      <c r="J41" s="64" t="s">
        <v>113</v>
      </c>
      <c r="K41" s="64" t="s">
        <v>1127</v>
      </c>
      <c r="L41" s="67"/>
    </row>
    <row r="42" spans="1:12" ht="51">
      <c r="A42" s="62" t="s">
        <v>751</v>
      </c>
      <c r="B42" s="67" t="s">
        <v>588</v>
      </c>
      <c r="C42" s="67" t="s">
        <v>589</v>
      </c>
      <c r="D42" s="81" t="s">
        <v>953</v>
      </c>
      <c r="E42" s="66">
        <v>99</v>
      </c>
      <c r="F42" s="81" t="s">
        <v>627</v>
      </c>
      <c r="G42" s="66" t="s">
        <v>628</v>
      </c>
      <c r="H42" s="79" t="s">
        <v>970</v>
      </c>
      <c r="I42" s="79" t="s">
        <v>629</v>
      </c>
      <c r="J42" s="79" t="s">
        <v>934</v>
      </c>
      <c r="K42" s="64" t="s">
        <v>1128</v>
      </c>
      <c r="L42" s="67"/>
    </row>
    <row r="43" spans="1:12" ht="12.75">
      <c r="A43" s="62" t="s">
        <v>705</v>
      </c>
      <c r="B43" s="67" t="s">
        <v>309</v>
      </c>
      <c r="C43" s="67" t="s">
        <v>310</v>
      </c>
      <c r="D43" s="66" t="s">
        <v>85</v>
      </c>
      <c r="E43" s="66">
        <v>100</v>
      </c>
      <c r="F43" s="162" t="s">
        <v>417</v>
      </c>
      <c r="G43" s="66" t="s">
        <v>418</v>
      </c>
      <c r="H43" s="64" t="s">
        <v>419</v>
      </c>
      <c r="I43" s="64" t="s">
        <v>419</v>
      </c>
      <c r="J43" s="64" t="s">
        <v>113</v>
      </c>
      <c r="K43" s="64" t="s">
        <v>945</v>
      </c>
      <c r="L43" s="67"/>
    </row>
    <row r="44" spans="1:13" ht="12.75">
      <c r="A44" s="62" t="s">
        <v>694</v>
      </c>
      <c r="B44" s="67" t="s">
        <v>266</v>
      </c>
      <c r="C44" s="67" t="s">
        <v>267</v>
      </c>
      <c r="D44" s="66" t="s">
        <v>268</v>
      </c>
      <c r="E44" s="66">
        <v>100</v>
      </c>
      <c r="F44" s="66" t="s">
        <v>290</v>
      </c>
      <c r="G44" s="66">
        <v>21</v>
      </c>
      <c r="H44" s="64" t="s">
        <v>291</v>
      </c>
      <c r="I44" s="64" t="s">
        <v>292</v>
      </c>
      <c r="J44" s="64" t="s">
        <v>271</v>
      </c>
      <c r="K44" s="64" t="s">
        <v>945</v>
      </c>
      <c r="L44" s="67"/>
      <c r="M44" s="82"/>
    </row>
    <row r="45" spans="1:12" ht="136.5" customHeight="1">
      <c r="A45" s="62" t="s">
        <v>732</v>
      </c>
      <c r="B45" s="67" t="s">
        <v>517</v>
      </c>
      <c r="C45" s="67" t="s">
        <v>518</v>
      </c>
      <c r="D45" s="84" t="s">
        <v>85</v>
      </c>
      <c r="E45" s="84">
        <v>102</v>
      </c>
      <c r="F45" s="83" t="s">
        <v>537</v>
      </c>
      <c r="G45" s="84">
        <v>12</v>
      </c>
      <c r="H45" s="85" t="s">
        <v>538</v>
      </c>
      <c r="I45" s="85" t="s">
        <v>539</v>
      </c>
      <c r="J45" s="79" t="s">
        <v>113</v>
      </c>
      <c r="K45" s="94" t="s">
        <v>1129</v>
      </c>
      <c r="L45" s="79"/>
    </row>
    <row r="46" spans="1:12" ht="114.75">
      <c r="A46" s="62" t="s">
        <v>752</v>
      </c>
      <c r="B46" s="67" t="s">
        <v>588</v>
      </c>
      <c r="C46" s="67" t="s">
        <v>589</v>
      </c>
      <c r="D46" s="66" t="s">
        <v>590</v>
      </c>
      <c r="E46" s="66">
        <v>105</v>
      </c>
      <c r="F46" s="81" t="s">
        <v>630</v>
      </c>
      <c r="G46" s="66" t="s">
        <v>631</v>
      </c>
      <c r="H46" s="79" t="s">
        <v>632</v>
      </c>
      <c r="I46" s="79" t="s">
        <v>633</v>
      </c>
      <c r="J46" s="79" t="s">
        <v>934</v>
      </c>
      <c r="K46" s="64" t="s">
        <v>945</v>
      </c>
      <c r="L46" s="67"/>
    </row>
    <row r="47" spans="1:12" ht="89.25">
      <c r="A47" s="62" t="s">
        <v>753</v>
      </c>
      <c r="B47" s="67" t="s">
        <v>588</v>
      </c>
      <c r="C47" s="67" t="s">
        <v>589</v>
      </c>
      <c r="D47" s="66" t="s">
        <v>590</v>
      </c>
      <c r="E47" s="66">
        <v>105</v>
      </c>
      <c r="F47" s="81" t="s">
        <v>630</v>
      </c>
      <c r="G47" s="66" t="s">
        <v>631</v>
      </c>
      <c r="H47" s="79" t="s">
        <v>634</v>
      </c>
      <c r="I47" s="79" t="s">
        <v>635</v>
      </c>
      <c r="J47" s="79" t="s">
        <v>934</v>
      </c>
      <c r="K47" s="64" t="s">
        <v>945</v>
      </c>
      <c r="L47" s="67"/>
    </row>
    <row r="48" spans="1:12" ht="12.75">
      <c r="A48" s="62" t="s">
        <v>721</v>
      </c>
      <c r="B48" s="67" t="s">
        <v>492</v>
      </c>
      <c r="C48" s="67" t="s">
        <v>79</v>
      </c>
      <c r="D48" s="66" t="s">
        <v>85</v>
      </c>
      <c r="E48" s="66">
        <v>105</v>
      </c>
      <c r="F48" s="66" t="s">
        <v>500</v>
      </c>
      <c r="G48" s="66"/>
      <c r="H48" s="64" t="s">
        <v>501</v>
      </c>
      <c r="I48" s="64" t="s">
        <v>502</v>
      </c>
      <c r="J48" s="64" t="s">
        <v>495</v>
      </c>
      <c r="K48" s="64" t="s">
        <v>945</v>
      </c>
      <c r="L48" s="67"/>
    </row>
    <row r="49" spans="1:12" ht="38.25">
      <c r="A49" s="62" t="s">
        <v>733</v>
      </c>
      <c r="B49" s="67" t="s">
        <v>517</v>
      </c>
      <c r="C49" s="67" t="s">
        <v>518</v>
      </c>
      <c r="D49" s="81" t="s">
        <v>85</v>
      </c>
      <c r="E49" s="66">
        <v>106</v>
      </c>
      <c r="F49" s="81" t="s">
        <v>500</v>
      </c>
      <c r="G49" s="66">
        <v>1</v>
      </c>
      <c r="H49" s="79" t="s">
        <v>540</v>
      </c>
      <c r="I49" s="79" t="s">
        <v>541</v>
      </c>
      <c r="J49" s="79" t="s">
        <v>113</v>
      </c>
      <c r="K49" s="64" t="s">
        <v>945</v>
      </c>
      <c r="L49" s="79" t="s">
        <v>524</v>
      </c>
    </row>
    <row r="50" spans="1:12" ht="63.75">
      <c r="A50" s="62" t="s">
        <v>734</v>
      </c>
      <c r="B50" s="67" t="s">
        <v>517</v>
      </c>
      <c r="C50" s="67" t="s">
        <v>518</v>
      </c>
      <c r="D50" s="81" t="s">
        <v>85</v>
      </c>
      <c r="E50" s="66">
        <v>107</v>
      </c>
      <c r="F50" s="81" t="s">
        <v>542</v>
      </c>
      <c r="G50" s="66">
        <v>8</v>
      </c>
      <c r="H50" s="79" t="s">
        <v>543</v>
      </c>
      <c r="I50" s="79" t="s">
        <v>544</v>
      </c>
      <c r="J50" s="79" t="s">
        <v>113</v>
      </c>
      <c r="K50" s="64" t="s">
        <v>1133</v>
      </c>
      <c r="L50" s="79" t="s">
        <v>524</v>
      </c>
    </row>
    <row r="51" spans="1:12" ht="51" customHeight="1">
      <c r="A51" s="62" t="s">
        <v>706</v>
      </c>
      <c r="B51" s="67" t="s">
        <v>309</v>
      </c>
      <c r="C51" s="67" t="s">
        <v>310</v>
      </c>
      <c r="D51" s="66" t="s">
        <v>28</v>
      </c>
      <c r="E51" s="66">
        <v>107</v>
      </c>
      <c r="F51" s="162" t="s">
        <v>420</v>
      </c>
      <c r="G51" s="66" t="s">
        <v>421</v>
      </c>
      <c r="H51" s="64" t="s">
        <v>422</v>
      </c>
      <c r="I51" s="64" t="s">
        <v>423</v>
      </c>
      <c r="J51" s="64" t="s">
        <v>113</v>
      </c>
      <c r="K51" s="64" t="s">
        <v>1134</v>
      </c>
      <c r="L51" s="67"/>
    </row>
    <row r="52" spans="1:12" ht="38.25">
      <c r="A52" s="62" t="s">
        <v>672</v>
      </c>
      <c r="B52" s="67" t="s">
        <v>78</v>
      </c>
      <c r="C52" s="67" t="s">
        <v>79</v>
      </c>
      <c r="D52" s="66" t="s">
        <v>28</v>
      </c>
      <c r="E52" s="66">
        <v>107</v>
      </c>
      <c r="F52" s="66" t="s">
        <v>91</v>
      </c>
      <c r="G52" s="66">
        <v>37</v>
      </c>
      <c r="H52" s="64" t="s">
        <v>92</v>
      </c>
      <c r="I52" s="64" t="s">
        <v>93</v>
      </c>
      <c r="J52" s="64" t="s">
        <v>34</v>
      </c>
      <c r="K52" s="64" t="s">
        <v>1080</v>
      </c>
      <c r="L52" s="67"/>
    </row>
    <row r="53" spans="1:12" ht="51">
      <c r="A53" s="62" t="s">
        <v>754</v>
      </c>
      <c r="B53" s="67" t="s">
        <v>588</v>
      </c>
      <c r="C53" s="67" t="s">
        <v>589</v>
      </c>
      <c r="D53" s="66"/>
      <c r="E53" s="66">
        <v>107</v>
      </c>
      <c r="F53" s="66" t="s">
        <v>636</v>
      </c>
      <c r="G53" s="66">
        <v>37</v>
      </c>
      <c r="H53" s="64" t="s">
        <v>971</v>
      </c>
      <c r="I53" s="79" t="s">
        <v>972</v>
      </c>
      <c r="J53" s="79" t="s">
        <v>934</v>
      </c>
      <c r="K53" s="64" t="s">
        <v>1136</v>
      </c>
      <c r="L53" s="67"/>
    </row>
    <row r="54" spans="1:12" ht="38.25">
      <c r="A54" s="62" t="s">
        <v>735</v>
      </c>
      <c r="B54" s="67" t="s">
        <v>517</v>
      </c>
      <c r="C54" s="67" t="s">
        <v>518</v>
      </c>
      <c r="D54" s="81" t="s">
        <v>85</v>
      </c>
      <c r="E54" s="66">
        <v>108</v>
      </c>
      <c r="F54" s="81" t="s">
        <v>545</v>
      </c>
      <c r="G54" s="66">
        <v>7</v>
      </c>
      <c r="H54" s="79" t="s">
        <v>543</v>
      </c>
      <c r="I54" s="79" t="s">
        <v>544</v>
      </c>
      <c r="J54" s="79" t="s">
        <v>113</v>
      </c>
      <c r="K54" s="64" t="s">
        <v>1135</v>
      </c>
      <c r="L54" s="79" t="s">
        <v>524</v>
      </c>
    </row>
    <row r="55" spans="1:12" s="191" customFormat="1" ht="104.25" customHeight="1">
      <c r="A55" s="186" t="s">
        <v>736</v>
      </c>
      <c r="B55" s="187" t="s">
        <v>517</v>
      </c>
      <c r="C55" s="187" t="s">
        <v>518</v>
      </c>
      <c r="D55" s="188" t="s">
        <v>28</v>
      </c>
      <c r="E55" s="189">
        <v>108</v>
      </c>
      <c r="F55" s="188" t="s">
        <v>546</v>
      </c>
      <c r="G55" s="189">
        <v>20</v>
      </c>
      <c r="H55" s="190" t="s">
        <v>547</v>
      </c>
      <c r="I55" s="190" t="s">
        <v>973</v>
      </c>
      <c r="J55" s="190" t="s">
        <v>34</v>
      </c>
      <c r="K55" s="182"/>
      <c r="L55" s="190" t="s">
        <v>524</v>
      </c>
    </row>
    <row r="56" spans="1:12" s="191" customFormat="1" ht="165.75">
      <c r="A56" s="186" t="s">
        <v>737</v>
      </c>
      <c r="B56" s="187" t="s">
        <v>517</v>
      </c>
      <c r="C56" s="187" t="s">
        <v>518</v>
      </c>
      <c r="D56" s="188" t="s">
        <v>28</v>
      </c>
      <c r="E56" s="189">
        <v>108</v>
      </c>
      <c r="F56" s="188" t="s">
        <v>546</v>
      </c>
      <c r="G56" s="189">
        <v>24</v>
      </c>
      <c r="H56" s="190" t="s">
        <v>548</v>
      </c>
      <c r="I56" s="192" t="s">
        <v>549</v>
      </c>
      <c r="J56" s="190" t="s">
        <v>34</v>
      </c>
      <c r="K56" s="193" t="s">
        <v>921</v>
      </c>
      <c r="L56" s="190" t="s">
        <v>524</v>
      </c>
    </row>
    <row r="57" spans="1:12" s="191" customFormat="1" ht="102">
      <c r="A57" s="186" t="s">
        <v>738</v>
      </c>
      <c r="B57" s="187" t="s">
        <v>517</v>
      </c>
      <c r="C57" s="187" t="s">
        <v>518</v>
      </c>
      <c r="D57" s="188" t="s">
        <v>28</v>
      </c>
      <c r="E57" s="189">
        <v>109</v>
      </c>
      <c r="F57" s="188" t="s">
        <v>546</v>
      </c>
      <c r="G57" s="189">
        <v>1</v>
      </c>
      <c r="H57" s="190" t="s">
        <v>550</v>
      </c>
      <c r="I57" s="190" t="s">
        <v>551</v>
      </c>
      <c r="J57" s="190" t="s">
        <v>34</v>
      </c>
      <c r="K57" s="182"/>
      <c r="L57" s="190" t="s">
        <v>524</v>
      </c>
    </row>
    <row r="58" spans="1:12" s="191" customFormat="1" ht="127.5">
      <c r="A58" s="186" t="s">
        <v>739</v>
      </c>
      <c r="B58" s="187" t="s">
        <v>517</v>
      </c>
      <c r="C58" s="187" t="s">
        <v>518</v>
      </c>
      <c r="D58" s="188" t="s">
        <v>28</v>
      </c>
      <c r="E58" s="189">
        <v>109</v>
      </c>
      <c r="F58" s="188" t="s">
        <v>546</v>
      </c>
      <c r="G58" s="189">
        <v>3</v>
      </c>
      <c r="H58" s="190" t="s">
        <v>552</v>
      </c>
      <c r="I58" s="190" t="s">
        <v>553</v>
      </c>
      <c r="J58" s="190" t="s">
        <v>34</v>
      </c>
      <c r="K58" s="182"/>
      <c r="L58" s="190" t="s">
        <v>524</v>
      </c>
    </row>
    <row r="59" spans="1:12" s="191" customFormat="1" ht="89.25">
      <c r="A59" s="186" t="s">
        <v>740</v>
      </c>
      <c r="B59" s="187" t="s">
        <v>517</v>
      </c>
      <c r="C59" s="187" t="s">
        <v>518</v>
      </c>
      <c r="D59" s="188" t="s">
        <v>28</v>
      </c>
      <c r="E59" s="189">
        <v>109</v>
      </c>
      <c r="F59" s="188" t="s">
        <v>546</v>
      </c>
      <c r="G59" s="189">
        <v>24</v>
      </c>
      <c r="H59" s="190" t="s">
        <v>554</v>
      </c>
      <c r="I59" s="192" t="s">
        <v>555</v>
      </c>
      <c r="J59" s="190" t="s">
        <v>34</v>
      </c>
      <c r="K59" s="182"/>
      <c r="L59" s="190" t="s">
        <v>524</v>
      </c>
    </row>
    <row r="60" spans="1:12" s="191" customFormat="1" ht="131.25" customHeight="1">
      <c r="A60" s="186" t="s">
        <v>741</v>
      </c>
      <c r="B60" s="187" t="s">
        <v>517</v>
      </c>
      <c r="C60" s="187" t="s">
        <v>518</v>
      </c>
      <c r="D60" s="188" t="s">
        <v>28</v>
      </c>
      <c r="E60" s="189">
        <v>109</v>
      </c>
      <c r="F60" s="188" t="s">
        <v>546</v>
      </c>
      <c r="G60" s="189">
        <v>32</v>
      </c>
      <c r="H60" s="190" t="s">
        <v>554</v>
      </c>
      <c r="I60" s="192" t="s">
        <v>556</v>
      </c>
      <c r="J60" s="190" t="s">
        <v>34</v>
      </c>
      <c r="K60" s="182"/>
      <c r="L60" s="190" t="s">
        <v>524</v>
      </c>
    </row>
    <row r="61" spans="1:12" ht="51">
      <c r="A61" s="62" t="s">
        <v>742</v>
      </c>
      <c r="B61" s="67" t="s">
        <v>517</v>
      </c>
      <c r="C61" s="67" t="s">
        <v>518</v>
      </c>
      <c r="D61" s="81" t="s">
        <v>85</v>
      </c>
      <c r="E61" s="66">
        <v>112</v>
      </c>
      <c r="F61" s="81" t="s">
        <v>557</v>
      </c>
      <c r="G61" s="66">
        <v>37</v>
      </c>
      <c r="H61" s="79" t="s">
        <v>558</v>
      </c>
      <c r="I61" s="79" t="s">
        <v>559</v>
      </c>
      <c r="J61" s="79" t="s">
        <v>113</v>
      </c>
      <c r="K61" s="64" t="s">
        <v>1139</v>
      </c>
      <c r="L61" s="79"/>
    </row>
    <row r="62" spans="1:12" ht="125.25" customHeight="1">
      <c r="A62" s="62" t="s">
        <v>707</v>
      </c>
      <c r="B62" s="67" t="s">
        <v>309</v>
      </c>
      <c r="C62" s="67" t="s">
        <v>310</v>
      </c>
      <c r="D62" s="66" t="s">
        <v>28</v>
      </c>
      <c r="E62" s="66">
        <v>114</v>
      </c>
      <c r="F62" s="162" t="s">
        <v>424</v>
      </c>
      <c r="G62" s="66">
        <v>27</v>
      </c>
      <c r="H62" s="64" t="s">
        <v>425</v>
      </c>
      <c r="I62" s="64" t="s">
        <v>426</v>
      </c>
      <c r="J62" s="64" t="s">
        <v>113</v>
      </c>
      <c r="K62" s="64" t="s">
        <v>1140</v>
      </c>
      <c r="L62" s="64"/>
    </row>
    <row r="63" spans="1:12" ht="293.25">
      <c r="A63" s="62" t="s">
        <v>743</v>
      </c>
      <c r="B63" s="67" t="s">
        <v>517</v>
      </c>
      <c r="C63" s="67" t="s">
        <v>518</v>
      </c>
      <c r="D63" s="81" t="s">
        <v>85</v>
      </c>
      <c r="E63" s="66">
        <v>115</v>
      </c>
      <c r="F63" s="81" t="s">
        <v>427</v>
      </c>
      <c r="G63" s="66">
        <v>23</v>
      </c>
      <c r="H63" s="79" t="s">
        <v>560</v>
      </c>
      <c r="I63" s="79" t="s">
        <v>974</v>
      </c>
      <c r="J63" s="79" t="s">
        <v>113</v>
      </c>
      <c r="K63" s="64" t="s">
        <v>1137</v>
      </c>
      <c r="L63" s="79"/>
    </row>
    <row r="64" spans="1:12" ht="25.5">
      <c r="A64" s="62" t="s">
        <v>755</v>
      </c>
      <c r="B64" s="67" t="s">
        <v>588</v>
      </c>
      <c r="C64" s="67" t="s">
        <v>589</v>
      </c>
      <c r="D64" s="66"/>
      <c r="E64" s="66">
        <v>115</v>
      </c>
      <c r="F64" s="66" t="s">
        <v>637</v>
      </c>
      <c r="G64" s="66">
        <v>24</v>
      </c>
      <c r="H64" s="64" t="s">
        <v>638</v>
      </c>
      <c r="I64" s="79" t="s">
        <v>975</v>
      </c>
      <c r="J64" s="79" t="s">
        <v>934</v>
      </c>
      <c r="L64" s="67"/>
    </row>
    <row r="65" spans="1:12" ht="140.25">
      <c r="A65" s="62" t="s">
        <v>708</v>
      </c>
      <c r="B65" s="67" t="s">
        <v>309</v>
      </c>
      <c r="C65" s="67" t="s">
        <v>310</v>
      </c>
      <c r="D65" s="66" t="s">
        <v>28</v>
      </c>
      <c r="E65" s="66">
        <v>115</v>
      </c>
      <c r="F65" s="162" t="s">
        <v>427</v>
      </c>
      <c r="G65" s="66" t="s">
        <v>428</v>
      </c>
      <c r="H65" s="64" t="s">
        <v>429</v>
      </c>
      <c r="I65" s="64" t="s">
        <v>430</v>
      </c>
      <c r="J65" s="64" t="s">
        <v>34</v>
      </c>
      <c r="L65" s="67"/>
    </row>
    <row r="66" spans="1:12" ht="38.25">
      <c r="A66" s="62" t="s">
        <v>744</v>
      </c>
      <c r="B66" s="67" t="s">
        <v>517</v>
      </c>
      <c r="C66" s="67" t="s">
        <v>518</v>
      </c>
      <c r="D66" s="81" t="s">
        <v>85</v>
      </c>
      <c r="E66" s="66">
        <v>116</v>
      </c>
      <c r="F66" s="81" t="s">
        <v>427</v>
      </c>
      <c r="G66" s="66">
        <v>1</v>
      </c>
      <c r="H66" s="79" t="s">
        <v>558</v>
      </c>
      <c r="I66" s="79" t="s">
        <v>561</v>
      </c>
      <c r="J66" s="79" t="s">
        <v>113</v>
      </c>
      <c r="L66" s="79" t="s">
        <v>524</v>
      </c>
    </row>
    <row r="67" spans="1:12" ht="76.5">
      <c r="A67" s="62" t="s">
        <v>709</v>
      </c>
      <c r="B67" s="67" t="s">
        <v>309</v>
      </c>
      <c r="C67" s="67" t="s">
        <v>310</v>
      </c>
      <c r="D67" s="66" t="s">
        <v>28</v>
      </c>
      <c r="E67" s="66">
        <v>116</v>
      </c>
      <c r="F67" s="162" t="s">
        <v>431</v>
      </c>
      <c r="G67" s="66">
        <v>20</v>
      </c>
      <c r="H67" s="64" t="s">
        <v>432</v>
      </c>
      <c r="I67" s="64" t="s">
        <v>433</v>
      </c>
      <c r="J67" s="64" t="s">
        <v>113</v>
      </c>
      <c r="L67" s="67"/>
    </row>
    <row r="68" spans="1:12" ht="76.5">
      <c r="A68" s="62" t="s">
        <v>710</v>
      </c>
      <c r="B68" s="67" t="s">
        <v>309</v>
      </c>
      <c r="C68" s="67" t="s">
        <v>310</v>
      </c>
      <c r="D68" s="66" t="s">
        <v>28</v>
      </c>
      <c r="E68" s="66">
        <v>116</v>
      </c>
      <c r="F68" s="162" t="s">
        <v>431</v>
      </c>
      <c r="G68" s="66">
        <v>34</v>
      </c>
      <c r="H68" s="64" t="s">
        <v>432</v>
      </c>
      <c r="I68" s="64" t="s">
        <v>433</v>
      </c>
      <c r="J68" s="64" t="s">
        <v>113</v>
      </c>
      <c r="L68" s="67"/>
    </row>
    <row r="69" spans="1:12" ht="51">
      <c r="A69" s="62" t="s">
        <v>756</v>
      </c>
      <c r="B69" s="67" t="s">
        <v>588</v>
      </c>
      <c r="C69" s="67" t="s">
        <v>589</v>
      </c>
      <c r="D69" s="81" t="s">
        <v>586</v>
      </c>
      <c r="E69" s="66">
        <v>118</v>
      </c>
      <c r="F69" s="81" t="s">
        <v>639</v>
      </c>
      <c r="G69" s="66" t="s">
        <v>640</v>
      </c>
      <c r="H69" s="79" t="s">
        <v>641</v>
      </c>
      <c r="I69" s="79" t="s">
        <v>642</v>
      </c>
      <c r="J69" s="79" t="s">
        <v>934</v>
      </c>
      <c r="L69" s="67"/>
    </row>
    <row r="70" spans="1:12" ht="63.75">
      <c r="A70" s="62" t="s">
        <v>745</v>
      </c>
      <c r="B70" s="67" t="s">
        <v>517</v>
      </c>
      <c r="C70" s="67" t="s">
        <v>518</v>
      </c>
      <c r="D70" s="81" t="s">
        <v>28</v>
      </c>
      <c r="E70" s="66">
        <v>122</v>
      </c>
      <c r="F70" s="81" t="s">
        <v>125</v>
      </c>
      <c r="G70" s="66">
        <v>11</v>
      </c>
      <c r="H70" s="79" t="s">
        <v>562</v>
      </c>
      <c r="I70" s="79" t="s">
        <v>563</v>
      </c>
      <c r="J70" s="79" t="s">
        <v>113</v>
      </c>
      <c r="K70" s="63" t="s">
        <v>919</v>
      </c>
      <c r="L70" s="79" t="s">
        <v>524</v>
      </c>
    </row>
    <row r="71" spans="1:12" ht="229.5">
      <c r="A71" s="62" t="s">
        <v>679</v>
      </c>
      <c r="B71" s="67" t="s">
        <v>121</v>
      </c>
      <c r="C71" s="67" t="s">
        <v>122</v>
      </c>
      <c r="D71" s="66" t="s">
        <v>28</v>
      </c>
      <c r="E71" s="66">
        <v>122</v>
      </c>
      <c r="F71" s="66" t="s">
        <v>125</v>
      </c>
      <c r="G71" s="161" t="s">
        <v>126</v>
      </c>
      <c r="H71" s="64" t="s">
        <v>127</v>
      </c>
      <c r="I71" s="64" t="s">
        <v>1117</v>
      </c>
      <c r="J71" s="64" t="s">
        <v>34</v>
      </c>
      <c r="K71" s="64" t="s">
        <v>1118</v>
      </c>
      <c r="L71" s="67"/>
    </row>
    <row r="72" spans="1:12" ht="38.25">
      <c r="A72" s="62" t="s">
        <v>689</v>
      </c>
      <c r="B72" s="75" t="s">
        <v>161</v>
      </c>
      <c r="C72" s="75" t="s">
        <v>27</v>
      </c>
      <c r="D72" s="148" t="s">
        <v>85</v>
      </c>
      <c r="E72" s="148" t="s">
        <v>204</v>
      </c>
      <c r="F72" s="148" t="s">
        <v>125</v>
      </c>
      <c r="G72" s="148" t="s">
        <v>205</v>
      </c>
      <c r="H72" s="76" t="s">
        <v>206</v>
      </c>
      <c r="I72" s="76" t="s">
        <v>207</v>
      </c>
      <c r="J72" s="74"/>
      <c r="K72" s="64" t="s">
        <v>945</v>
      </c>
      <c r="L72" s="67"/>
    </row>
    <row r="73" spans="1:12" ht="216.75">
      <c r="A73" s="62" t="s">
        <v>711</v>
      </c>
      <c r="B73" s="67" t="s">
        <v>309</v>
      </c>
      <c r="C73" s="67" t="s">
        <v>310</v>
      </c>
      <c r="D73" s="66" t="s">
        <v>28</v>
      </c>
      <c r="E73" s="66">
        <v>123</v>
      </c>
      <c r="F73" s="162" t="s">
        <v>125</v>
      </c>
      <c r="G73" s="66">
        <v>5</v>
      </c>
      <c r="H73" s="64" t="s">
        <v>434</v>
      </c>
      <c r="I73" s="64" t="s">
        <v>435</v>
      </c>
      <c r="J73" s="64" t="s">
        <v>113</v>
      </c>
      <c r="L73" s="67"/>
    </row>
    <row r="74" spans="1:12" ht="12.75">
      <c r="A74" s="62" t="s">
        <v>673</v>
      </c>
      <c r="B74" s="67" t="s">
        <v>78</v>
      </c>
      <c r="C74" s="67" t="s">
        <v>79</v>
      </c>
      <c r="D74" s="66" t="s">
        <v>28</v>
      </c>
      <c r="E74" s="66">
        <v>124</v>
      </c>
      <c r="F74" s="66" t="s">
        <v>94</v>
      </c>
      <c r="G74" s="66">
        <v>18</v>
      </c>
      <c r="H74" s="64" t="s">
        <v>95</v>
      </c>
      <c r="I74" s="64" t="s">
        <v>96</v>
      </c>
      <c r="J74" s="64" t="s">
        <v>34</v>
      </c>
      <c r="K74" s="62" t="s">
        <v>1138</v>
      </c>
      <c r="L74" s="67"/>
    </row>
    <row r="75" spans="1:12" ht="38.25">
      <c r="A75" s="62" t="s">
        <v>714</v>
      </c>
      <c r="B75" s="67" t="s">
        <v>309</v>
      </c>
      <c r="C75" s="67" t="s">
        <v>310</v>
      </c>
      <c r="D75" s="66" t="s">
        <v>28</v>
      </c>
      <c r="E75" s="66">
        <v>124</v>
      </c>
      <c r="F75" s="162" t="s">
        <v>94</v>
      </c>
      <c r="G75" s="66">
        <v>18</v>
      </c>
      <c r="H75" s="64" t="s">
        <v>440</v>
      </c>
      <c r="I75" s="64" t="s">
        <v>441</v>
      </c>
      <c r="J75" s="64" t="s">
        <v>34</v>
      </c>
      <c r="K75" s="64" t="s">
        <v>922</v>
      </c>
      <c r="L75" s="67"/>
    </row>
    <row r="76" spans="1:12" ht="12.75">
      <c r="A76" s="62" t="s">
        <v>724</v>
      </c>
      <c r="B76" s="67" t="s">
        <v>492</v>
      </c>
      <c r="C76" s="67" t="s">
        <v>79</v>
      </c>
      <c r="D76" s="66" t="s">
        <v>85</v>
      </c>
      <c r="E76" s="66">
        <v>124</v>
      </c>
      <c r="F76" s="66" t="s">
        <v>94</v>
      </c>
      <c r="G76" s="66">
        <v>18</v>
      </c>
      <c r="H76" s="64" t="s">
        <v>508</v>
      </c>
      <c r="I76" s="64" t="s">
        <v>509</v>
      </c>
      <c r="J76" s="64" t="s">
        <v>495</v>
      </c>
      <c r="K76" s="64" t="s">
        <v>945</v>
      </c>
      <c r="L76" s="67"/>
    </row>
    <row r="77" spans="1:12" ht="12.75">
      <c r="A77" s="62" t="s">
        <v>715</v>
      </c>
      <c r="B77" s="67" t="s">
        <v>309</v>
      </c>
      <c r="C77" s="67" t="s">
        <v>310</v>
      </c>
      <c r="D77" s="66" t="s">
        <v>28</v>
      </c>
      <c r="E77" s="66">
        <v>124</v>
      </c>
      <c r="F77" s="162" t="s">
        <v>94</v>
      </c>
      <c r="G77" s="66">
        <v>21</v>
      </c>
      <c r="H77" s="64" t="s">
        <v>442</v>
      </c>
      <c r="I77" s="64" t="s">
        <v>443</v>
      </c>
      <c r="J77" s="64" t="s">
        <v>113</v>
      </c>
      <c r="L77" s="67"/>
    </row>
    <row r="78" spans="1:12" ht="38.25">
      <c r="A78" s="62" t="s">
        <v>690</v>
      </c>
      <c r="B78" s="75" t="s">
        <v>161</v>
      </c>
      <c r="C78" s="75" t="s">
        <v>27</v>
      </c>
      <c r="D78" s="148" t="s">
        <v>85</v>
      </c>
      <c r="E78" s="148" t="s">
        <v>208</v>
      </c>
      <c r="F78" s="148" t="s">
        <v>94</v>
      </c>
      <c r="G78" s="148" t="s">
        <v>162</v>
      </c>
      <c r="H78" s="76" t="s">
        <v>206</v>
      </c>
      <c r="I78" s="76" t="s">
        <v>209</v>
      </c>
      <c r="J78" s="74"/>
      <c r="K78" s="64" t="s">
        <v>945</v>
      </c>
      <c r="L78" s="67"/>
    </row>
    <row r="79" spans="1:12" ht="216.75">
      <c r="A79" s="62" t="s">
        <v>713</v>
      </c>
      <c r="B79" s="67" t="s">
        <v>309</v>
      </c>
      <c r="C79" s="67" t="s">
        <v>310</v>
      </c>
      <c r="D79" s="66" t="s">
        <v>28</v>
      </c>
      <c r="E79" s="66">
        <v>124</v>
      </c>
      <c r="F79" s="162" t="s">
        <v>94</v>
      </c>
      <c r="G79" s="66" t="s">
        <v>438</v>
      </c>
      <c r="H79" s="64" t="s">
        <v>434</v>
      </c>
      <c r="I79" s="64" t="s">
        <v>439</v>
      </c>
      <c r="J79" s="64" t="s">
        <v>113</v>
      </c>
      <c r="L79" s="67"/>
    </row>
    <row r="80" spans="1:12" ht="229.5">
      <c r="A80" s="62" t="s">
        <v>680</v>
      </c>
      <c r="B80" s="67" t="s">
        <v>121</v>
      </c>
      <c r="C80" s="67" t="s">
        <v>122</v>
      </c>
      <c r="D80" s="66" t="s">
        <v>28</v>
      </c>
      <c r="E80" s="66">
        <v>124</v>
      </c>
      <c r="F80" s="66" t="s">
        <v>94</v>
      </c>
      <c r="G80" s="176" t="s">
        <v>128</v>
      </c>
      <c r="H80" s="64" t="s">
        <v>129</v>
      </c>
      <c r="I80" s="64" t="s">
        <v>1119</v>
      </c>
      <c r="J80" s="64" t="s">
        <v>34</v>
      </c>
      <c r="K80" s="64" t="s">
        <v>1121</v>
      </c>
      <c r="L80" s="67"/>
    </row>
    <row r="81" spans="1:12" ht="12.75">
      <c r="A81" s="62" t="s">
        <v>674</v>
      </c>
      <c r="B81" s="67" t="s">
        <v>78</v>
      </c>
      <c r="C81" s="67" t="s">
        <v>79</v>
      </c>
      <c r="D81" s="66" t="s">
        <v>28</v>
      </c>
      <c r="E81" s="66">
        <v>125</v>
      </c>
      <c r="F81" s="66" t="s">
        <v>94</v>
      </c>
      <c r="G81" s="66">
        <v>6</v>
      </c>
      <c r="H81" s="64" t="s">
        <v>97</v>
      </c>
      <c r="I81" s="64" t="s">
        <v>96</v>
      </c>
      <c r="J81" s="64" t="s">
        <v>34</v>
      </c>
      <c r="L81" s="67"/>
    </row>
    <row r="82" spans="1:12" ht="12.75">
      <c r="A82" s="62" t="s">
        <v>725</v>
      </c>
      <c r="B82" s="67" t="s">
        <v>492</v>
      </c>
      <c r="C82" s="67" t="s">
        <v>79</v>
      </c>
      <c r="D82" s="66" t="s">
        <v>85</v>
      </c>
      <c r="E82" s="66">
        <v>125</v>
      </c>
      <c r="F82" s="66" t="s">
        <v>94</v>
      </c>
      <c r="G82" s="66">
        <v>6</v>
      </c>
      <c r="H82" s="64" t="s">
        <v>510</v>
      </c>
      <c r="I82" s="64" t="s">
        <v>509</v>
      </c>
      <c r="J82" s="64" t="s">
        <v>495</v>
      </c>
      <c r="K82" s="64" t="s">
        <v>945</v>
      </c>
      <c r="L82" s="67"/>
    </row>
    <row r="83" spans="1:12" ht="12.75">
      <c r="A83" s="62" t="s">
        <v>675</v>
      </c>
      <c r="B83" s="67" t="s">
        <v>78</v>
      </c>
      <c r="C83" s="67" t="s">
        <v>79</v>
      </c>
      <c r="D83" s="66" t="s">
        <v>28</v>
      </c>
      <c r="E83" s="66">
        <v>126</v>
      </c>
      <c r="F83" s="66" t="s">
        <v>98</v>
      </c>
      <c r="G83" s="66">
        <v>5</v>
      </c>
      <c r="H83" s="64" t="s">
        <v>97</v>
      </c>
      <c r="I83" s="64" t="s">
        <v>96</v>
      </c>
      <c r="J83" s="64" t="s">
        <v>34</v>
      </c>
      <c r="K83" s="64" t="s">
        <v>945</v>
      </c>
      <c r="L83" s="67"/>
    </row>
    <row r="84" spans="1:12" ht="12.75">
      <c r="A84" s="62" t="s">
        <v>695</v>
      </c>
      <c r="B84" s="67" t="s">
        <v>266</v>
      </c>
      <c r="C84" s="67" t="s">
        <v>267</v>
      </c>
      <c r="D84" s="66" t="s">
        <v>268</v>
      </c>
      <c r="E84" s="66">
        <v>126</v>
      </c>
      <c r="F84" s="66" t="s">
        <v>293</v>
      </c>
      <c r="G84" s="66">
        <v>5</v>
      </c>
      <c r="H84" s="64" t="s">
        <v>277</v>
      </c>
      <c r="I84" s="64" t="s">
        <v>294</v>
      </c>
      <c r="J84" s="64" t="s">
        <v>271</v>
      </c>
      <c r="K84" s="64" t="s">
        <v>945</v>
      </c>
      <c r="L84" s="67"/>
    </row>
    <row r="85" spans="1:12" ht="12.75">
      <c r="A85" s="62" t="s">
        <v>726</v>
      </c>
      <c r="B85" s="67" t="s">
        <v>492</v>
      </c>
      <c r="C85" s="67" t="s">
        <v>79</v>
      </c>
      <c r="D85" s="66" t="s">
        <v>85</v>
      </c>
      <c r="E85" s="66">
        <v>126</v>
      </c>
      <c r="F85" s="66" t="s">
        <v>98</v>
      </c>
      <c r="G85" s="66">
        <v>5</v>
      </c>
      <c r="H85" s="64" t="s">
        <v>510</v>
      </c>
      <c r="I85" s="64" t="s">
        <v>509</v>
      </c>
      <c r="J85" s="64" t="s">
        <v>495</v>
      </c>
      <c r="K85" s="64" t="s">
        <v>945</v>
      </c>
      <c r="L85" s="67"/>
    </row>
    <row r="86" spans="1:12" ht="25.5">
      <c r="A86" s="62" t="s">
        <v>716</v>
      </c>
      <c r="B86" s="67" t="s">
        <v>309</v>
      </c>
      <c r="C86" s="67" t="s">
        <v>310</v>
      </c>
      <c r="D86" s="66" t="s">
        <v>28</v>
      </c>
      <c r="E86" s="66">
        <v>126</v>
      </c>
      <c r="F86" s="162" t="s">
        <v>98</v>
      </c>
      <c r="G86" s="66">
        <v>10</v>
      </c>
      <c r="H86" s="64" t="s">
        <v>444</v>
      </c>
      <c r="I86" s="64" t="s">
        <v>445</v>
      </c>
      <c r="J86" s="64" t="s">
        <v>113</v>
      </c>
      <c r="L86" s="67"/>
    </row>
    <row r="87" spans="1:12" ht="25.5">
      <c r="A87" s="62" t="s">
        <v>717</v>
      </c>
      <c r="B87" s="67" t="s">
        <v>309</v>
      </c>
      <c r="C87" s="67" t="s">
        <v>310</v>
      </c>
      <c r="D87" s="66" t="s">
        <v>28</v>
      </c>
      <c r="E87" s="66">
        <v>127</v>
      </c>
      <c r="F87" s="162" t="s">
        <v>98</v>
      </c>
      <c r="G87" s="161" t="s">
        <v>217</v>
      </c>
      <c r="H87" s="64" t="s">
        <v>446</v>
      </c>
      <c r="I87" s="64" t="s">
        <v>447</v>
      </c>
      <c r="J87" s="64" t="s">
        <v>113</v>
      </c>
      <c r="L87" s="67"/>
    </row>
    <row r="88" spans="1:12" ht="76.5">
      <c r="A88" s="62" t="s">
        <v>727</v>
      </c>
      <c r="B88" s="67" t="s">
        <v>492</v>
      </c>
      <c r="C88" s="67" t="s">
        <v>79</v>
      </c>
      <c r="D88" s="66" t="s">
        <v>85</v>
      </c>
      <c r="E88" s="66">
        <v>126</v>
      </c>
      <c r="F88" s="66" t="s">
        <v>511</v>
      </c>
      <c r="G88" s="66" t="s">
        <v>512</v>
      </c>
      <c r="H88" s="64" t="s">
        <v>513</v>
      </c>
      <c r="I88" s="64" t="s">
        <v>514</v>
      </c>
      <c r="J88" s="64" t="s">
        <v>495</v>
      </c>
      <c r="L88" s="67"/>
    </row>
    <row r="89" spans="1:12" ht="38.25">
      <c r="A89" s="62" t="s">
        <v>728</v>
      </c>
      <c r="B89" s="67" t="s">
        <v>492</v>
      </c>
      <c r="C89" s="67" t="s">
        <v>79</v>
      </c>
      <c r="D89" s="66" t="s">
        <v>28</v>
      </c>
      <c r="E89" s="66">
        <v>126</v>
      </c>
      <c r="F89" s="66" t="s">
        <v>511</v>
      </c>
      <c r="G89" s="66" t="s">
        <v>394</v>
      </c>
      <c r="H89" s="64" t="s">
        <v>515</v>
      </c>
      <c r="I89" s="64" t="s">
        <v>516</v>
      </c>
      <c r="J89" s="64" t="s">
        <v>495</v>
      </c>
      <c r="L89" s="67"/>
    </row>
    <row r="90" spans="1:12" ht="25.5">
      <c r="A90" s="62" t="s">
        <v>723</v>
      </c>
      <c r="B90" s="67" t="s">
        <v>492</v>
      </c>
      <c r="C90" s="67" t="s">
        <v>79</v>
      </c>
      <c r="D90" s="66" t="s">
        <v>28</v>
      </c>
      <c r="E90" s="66">
        <v>124</v>
      </c>
      <c r="F90" s="66"/>
      <c r="G90" s="66">
        <v>9</v>
      </c>
      <c r="H90" s="64" t="s">
        <v>506</v>
      </c>
      <c r="I90" s="64" t="s">
        <v>507</v>
      </c>
      <c r="J90" s="64" t="s">
        <v>495</v>
      </c>
      <c r="L90" s="67"/>
    </row>
    <row r="92" spans="10:11" ht="12.75">
      <c r="J92" s="97" t="s">
        <v>902</v>
      </c>
      <c r="K92" s="53">
        <f>COUNTA(A$2:A90)</f>
        <v>89</v>
      </c>
    </row>
    <row r="93" spans="10:11" ht="12.75">
      <c r="J93" s="97" t="s">
        <v>901</v>
      </c>
      <c r="K93" s="53">
        <f>K92-K94</f>
        <v>67</v>
      </c>
    </row>
    <row r="94" spans="10:11" ht="25.5">
      <c r="J94" s="97" t="s">
        <v>903</v>
      </c>
      <c r="K94" s="53">
        <f>COUNTBLANK(K$2:K90)</f>
        <v>22</v>
      </c>
    </row>
    <row r="95" spans="10:11" ht="12.75">
      <c r="J95" s="97" t="s">
        <v>904</v>
      </c>
      <c r="K95" s="53">
        <f>COUNTIF(K$2:K90,"Defer")</f>
        <v>0</v>
      </c>
    </row>
  </sheetData>
  <sheetProtection/>
  <autoFilter ref="A1:M90"/>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
      <selection activeCell="A1" sqref="A1"/>
    </sheetView>
  </sheetViews>
  <sheetFormatPr defaultColWidth="9.140625" defaultRowHeight="12.75"/>
  <cols>
    <col min="1" max="2" width="9.140625" style="98" customWidth="1"/>
    <col min="3" max="3" width="11.28125" style="98" hidden="1" customWidth="1"/>
    <col min="4" max="4" width="8.8515625" style="98" customWidth="1"/>
    <col min="5" max="5" width="6.7109375" style="98" customWidth="1"/>
    <col min="6" max="6" width="10.421875" style="98" customWidth="1"/>
    <col min="7" max="7" width="7.421875" style="98" customWidth="1"/>
    <col min="8" max="8" width="56.7109375" style="100" customWidth="1"/>
    <col min="9" max="9" width="21.00390625" style="98" customWidth="1"/>
    <col min="10" max="10" width="19.421875" style="98" customWidth="1"/>
    <col min="11" max="11" width="19.8515625" style="99" customWidth="1"/>
    <col min="12" max="12" width="15.421875" style="98" customWidth="1"/>
    <col min="13" max="16384" width="9.140625" style="98" customWidth="1"/>
  </cols>
  <sheetData>
    <row r="1" spans="1:12" ht="25.5">
      <c r="A1" s="137" t="s">
        <v>647</v>
      </c>
      <c r="B1" s="137" t="s">
        <v>21</v>
      </c>
      <c r="C1" s="137" t="s">
        <v>22</v>
      </c>
      <c r="D1" s="137" t="s">
        <v>6</v>
      </c>
      <c r="E1" s="137" t="s">
        <v>0</v>
      </c>
      <c r="F1" s="137" t="s">
        <v>1</v>
      </c>
      <c r="G1" s="137" t="s">
        <v>2</v>
      </c>
      <c r="H1" s="137" t="s">
        <v>3</v>
      </c>
      <c r="I1" s="137" t="s">
        <v>4</v>
      </c>
      <c r="J1" s="136" t="s">
        <v>5</v>
      </c>
      <c r="K1" s="135" t="s">
        <v>900</v>
      </c>
      <c r="L1" s="134" t="s">
        <v>918</v>
      </c>
    </row>
    <row r="2" spans="1:12" ht="343.5" customHeight="1">
      <c r="A2" s="110" t="s">
        <v>768</v>
      </c>
      <c r="B2" s="118" t="s">
        <v>570</v>
      </c>
      <c r="C2" s="118" t="s">
        <v>571</v>
      </c>
      <c r="D2" s="118" t="s">
        <v>572</v>
      </c>
      <c r="E2" s="121">
        <v>157</v>
      </c>
      <c r="F2" s="121">
        <v>8.1</v>
      </c>
      <c r="G2" s="121"/>
      <c r="H2" s="133" t="s">
        <v>892</v>
      </c>
      <c r="I2" s="132" t="s">
        <v>573</v>
      </c>
      <c r="J2" s="118" t="s">
        <v>34</v>
      </c>
      <c r="K2" s="117" t="s">
        <v>992</v>
      </c>
      <c r="L2" s="116" t="s">
        <v>920</v>
      </c>
    </row>
    <row r="3" spans="1:12" s="125" customFormat="1" ht="337.5">
      <c r="A3" s="131" t="s">
        <v>769</v>
      </c>
      <c r="B3" s="127" t="s">
        <v>570</v>
      </c>
      <c r="C3" s="127" t="s">
        <v>571</v>
      </c>
      <c r="D3" s="127" t="s">
        <v>572</v>
      </c>
      <c r="E3" s="127">
        <v>157</v>
      </c>
      <c r="F3" s="127">
        <v>8.1</v>
      </c>
      <c r="G3" s="130"/>
      <c r="H3" s="129" t="s">
        <v>991</v>
      </c>
      <c r="I3" s="128" t="s">
        <v>574</v>
      </c>
      <c r="J3" s="127" t="s">
        <v>34</v>
      </c>
      <c r="K3" s="126" t="s">
        <v>990</v>
      </c>
      <c r="L3" s="116" t="s">
        <v>920</v>
      </c>
    </row>
    <row r="4" spans="1:12" ht="269.25" customHeight="1">
      <c r="A4" s="110" t="s">
        <v>770</v>
      </c>
      <c r="B4" s="118" t="s">
        <v>570</v>
      </c>
      <c r="C4" s="118" t="s">
        <v>571</v>
      </c>
      <c r="D4" s="118" t="s">
        <v>572</v>
      </c>
      <c r="E4" s="118">
        <v>158</v>
      </c>
      <c r="F4" s="121">
        <v>8.1</v>
      </c>
      <c r="G4" s="118">
        <v>2</v>
      </c>
      <c r="H4" s="122" t="s">
        <v>885</v>
      </c>
      <c r="I4" s="124" t="s">
        <v>575</v>
      </c>
      <c r="J4" s="123" t="s">
        <v>34</v>
      </c>
      <c r="K4" s="117" t="s">
        <v>989</v>
      </c>
      <c r="L4" s="116" t="s">
        <v>920</v>
      </c>
    </row>
    <row r="5" spans="1:12" ht="83.25" customHeight="1">
      <c r="A5" s="110" t="s">
        <v>767</v>
      </c>
      <c r="B5" s="109" t="s">
        <v>309</v>
      </c>
      <c r="C5" s="109" t="s">
        <v>310</v>
      </c>
      <c r="D5" s="109" t="s">
        <v>85</v>
      </c>
      <c r="E5" s="109">
        <v>158</v>
      </c>
      <c r="F5" s="109">
        <v>8.1</v>
      </c>
      <c r="G5" s="109">
        <v>9</v>
      </c>
      <c r="H5" s="106" t="s">
        <v>457</v>
      </c>
      <c r="I5" s="108" t="s">
        <v>458</v>
      </c>
      <c r="J5" s="109" t="s">
        <v>113</v>
      </c>
      <c r="K5" s="106" t="s">
        <v>988</v>
      </c>
      <c r="L5" s="105"/>
    </row>
    <row r="6" spans="1:12" ht="25.5">
      <c r="A6" s="110" t="s">
        <v>761</v>
      </c>
      <c r="B6" s="115" t="s">
        <v>161</v>
      </c>
      <c r="C6" s="115" t="s">
        <v>27</v>
      </c>
      <c r="D6" s="115" t="s">
        <v>85</v>
      </c>
      <c r="E6" s="115" t="s">
        <v>223</v>
      </c>
      <c r="F6" s="115" t="s">
        <v>224</v>
      </c>
      <c r="G6" s="115" t="s">
        <v>225</v>
      </c>
      <c r="H6" s="114" t="s">
        <v>226</v>
      </c>
      <c r="I6" s="113" t="s">
        <v>227</v>
      </c>
      <c r="J6" s="112" t="s">
        <v>167</v>
      </c>
      <c r="K6" s="106" t="s">
        <v>977</v>
      </c>
      <c r="L6" s="105"/>
    </row>
    <row r="7" spans="1:12" ht="293.25">
      <c r="A7" s="110" t="s">
        <v>771</v>
      </c>
      <c r="B7" s="118" t="s">
        <v>570</v>
      </c>
      <c r="C7" s="118" t="s">
        <v>571</v>
      </c>
      <c r="D7" s="118" t="s">
        <v>572</v>
      </c>
      <c r="E7" s="118">
        <v>158</v>
      </c>
      <c r="F7" s="121" t="s">
        <v>576</v>
      </c>
      <c r="G7" s="121"/>
      <c r="H7" s="122" t="s">
        <v>886</v>
      </c>
      <c r="I7" s="119" t="s">
        <v>577</v>
      </c>
      <c r="J7" s="118" t="s">
        <v>34</v>
      </c>
      <c r="K7" s="117" t="s">
        <v>987</v>
      </c>
      <c r="L7" s="116" t="s">
        <v>920</v>
      </c>
    </row>
    <row r="8" spans="1:12" ht="387.75" customHeight="1">
      <c r="A8" s="110" t="s">
        <v>772</v>
      </c>
      <c r="B8" s="118" t="s">
        <v>570</v>
      </c>
      <c r="C8" s="118" t="s">
        <v>571</v>
      </c>
      <c r="D8" s="118" t="s">
        <v>572</v>
      </c>
      <c r="E8" s="118">
        <v>159</v>
      </c>
      <c r="F8" s="121" t="s">
        <v>578</v>
      </c>
      <c r="G8" s="121">
        <v>4</v>
      </c>
      <c r="H8" s="122" t="s">
        <v>887</v>
      </c>
      <c r="I8" s="119" t="s">
        <v>579</v>
      </c>
      <c r="J8" s="118" t="s">
        <v>34</v>
      </c>
      <c r="K8" s="117" t="s">
        <v>986</v>
      </c>
      <c r="L8" s="116" t="s">
        <v>920</v>
      </c>
    </row>
    <row r="9" spans="1:12" ht="191.25">
      <c r="A9" s="110" t="s">
        <v>773</v>
      </c>
      <c r="B9" s="118" t="s">
        <v>570</v>
      </c>
      <c r="C9" s="118" t="s">
        <v>571</v>
      </c>
      <c r="D9" s="118" t="s">
        <v>572</v>
      </c>
      <c r="E9" s="118">
        <v>160</v>
      </c>
      <c r="F9" s="121" t="s">
        <v>578</v>
      </c>
      <c r="G9" s="121">
        <v>4</v>
      </c>
      <c r="H9" s="122" t="s">
        <v>888</v>
      </c>
      <c r="I9" s="119" t="s">
        <v>580</v>
      </c>
      <c r="J9" s="118" t="s">
        <v>34</v>
      </c>
      <c r="K9" s="117" t="s">
        <v>985</v>
      </c>
      <c r="L9" s="116" t="s">
        <v>920</v>
      </c>
    </row>
    <row r="10" spans="1:12" s="111" customFormat="1" ht="114.75">
      <c r="A10" s="110" t="s">
        <v>774</v>
      </c>
      <c r="B10" s="118" t="s">
        <v>570</v>
      </c>
      <c r="C10" s="118" t="s">
        <v>571</v>
      </c>
      <c r="D10" s="118" t="s">
        <v>572</v>
      </c>
      <c r="E10" s="118">
        <v>160</v>
      </c>
      <c r="F10" s="121" t="s">
        <v>578</v>
      </c>
      <c r="G10" s="121">
        <v>9</v>
      </c>
      <c r="H10" s="122" t="s">
        <v>889</v>
      </c>
      <c r="I10" s="119" t="s">
        <v>581</v>
      </c>
      <c r="J10" s="118" t="s">
        <v>34</v>
      </c>
      <c r="K10" s="117" t="s">
        <v>984</v>
      </c>
      <c r="L10" s="116" t="s">
        <v>920</v>
      </c>
    </row>
    <row r="11" spans="1:12" s="111" customFormat="1" ht="251.25" customHeight="1">
      <c r="A11" s="110" t="s">
        <v>775</v>
      </c>
      <c r="B11" s="118" t="s">
        <v>570</v>
      </c>
      <c r="C11" s="118" t="s">
        <v>571</v>
      </c>
      <c r="D11" s="118" t="s">
        <v>572</v>
      </c>
      <c r="E11" s="118">
        <v>161</v>
      </c>
      <c r="F11" s="121" t="s">
        <v>582</v>
      </c>
      <c r="G11" s="121">
        <v>4</v>
      </c>
      <c r="H11" s="122" t="s">
        <v>890</v>
      </c>
      <c r="I11" s="119" t="s">
        <v>583</v>
      </c>
      <c r="J11" s="118" t="s">
        <v>34</v>
      </c>
      <c r="K11" s="117" t="s">
        <v>983</v>
      </c>
      <c r="L11" s="116" t="s">
        <v>920</v>
      </c>
    </row>
    <row r="12" spans="1:12" s="111" customFormat="1" ht="216.75">
      <c r="A12" s="110" t="s">
        <v>776</v>
      </c>
      <c r="B12" s="118" t="s">
        <v>570</v>
      </c>
      <c r="C12" s="118" t="s">
        <v>571</v>
      </c>
      <c r="D12" s="118" t="s">
        <v>572</v>
      </c>
      <c r="E12" s="118">
        <v>163</v>
      </c>
      <c r="F12" s="121" t="s">
        <v>584</v>
      </c>
      <c r="G12" s="121">
        <v>35</v>
      </c>
      <c r="H12" s="120" t="s">
        <v>891</v>
      </c>
      <c r="I12" s="119" t="s">
        <v>585</v>
      </c>
      <c r="J12" s="118" t="s">
        <v>34</v>
      </c>
      <c r="K12" s="117" t="s">
        <v>982</v>
      </c>
      <c r="L12" s="116" t="s">
        <v>920</v>
      </c>
    </row>
    <row r="13" spans="1:12" s="111" customFormat="1" ht="76.5">
      <c r="A13" s="110" t="s">
        <v>777</v>
      </c>
      <c r="B13" s="110" t="s">
        <v>981</v>
      </c>
      <c r="C13" s="110" t="s">
        <v>980</v>
      </c>
      <c r="D13" s="110" t="s">
        <v>586</v>
      </c>
      <c r="E13" s="109">
        <v>42</v>
      </c>
      <c r="F13" s="110" t="s">
        <v>979</v>
      </c>
      <c r="G13" s="109">
        <v>7</v>
      </c>
      <c r="H13" s="110" t="s">
        <v>884</v>
      </c>
      <c r="I13" s="106" t="s">
        <v>587</v>
      </c>
      <c r="J13" s="109"/>
      <c r="K13" s="106" t="s">
        <v>978</v>
      </c>
      <c r="L13" s="105"/>
    </row>
    <row r="14" spans="1:12" s="111" customFormat="1" ht="63.75">
      <c r="A14" s="110" t="s">
        <v>762</v>
      </c>
      <c r="B14" s="115" t="s">
        <v>161</v>
      </c>
      <c r="C14" s="115" t="s">
        <v>27</v>
      </c>
      <c r="D14" s="115" t="s">
        <v>85</v>
      </c>
      <c r="E14" s="115" t="s">
        <v>228</v>
      </c>
      <c r="F14" s="115" t="s">
        <v>229</v>
      </c>
      <c r="G14" s="115" t="s">
        <v>230</v>
      </c>
      <c r="H14" s="114" t="s">
        <v>231</v>
      </c>
      <c r="I14" s="113" t="s">
        <v>232</v>
      </c>
      <c r="J14" s="112"/>
      <c r="K14" s="106" t="s">
        <v>977</v>
      </c>
      <c r="L14" s="105"/>
    </row>
    <row r="15" spans="1:12" s="111" customFormat="1" ht="63.75">
      <c r="A15" s="110" t="s">
        <v>763</v>
      </c>
      <c r="B15" s="115" t="s">
        <v>161</v>
      </c>
      <c r="C15" s="115" t="s">
        <v>27</v>
      </c>
      <c r="D15" s="115" t="s">
        <v>85</v>
      </c>
      <c r="E15" s="115" t="s">
        <v>233</v>
      </c>
      <c r="F15" s="115" t="s">
        <v>234</v>
      </c>
      <c r="G15" s="115" t="s">
        <v>235</v>
      </c>
      <c r="H15" s="114" t="s">
        <v>236</v>
      </c>
      <c r="I15" s="113" t="s">
        <v>237</v>
      </c>
      <c r="J15" s="112" t="s">
        <v>167</v>
      </c>
      <c r="K15" s="106" t="s">
        <v>977</v>
      </c>
      <c r="L15" s="105"/>
    </row>
    <row r="16" spans="1:12" s="111" customFormat="1" ht="25.5">
      <c r="A16" s="110" t="s">
        <v>764</v>
      </c>
      <c r="B16" s="115" t="s">
        <v>161</v>
      </c>
      <c r="C16" s="115" t="s">
        <v>27</v>
      </c>
      <c r="D16" s="115" t="s">
        <v>85</v>
      </c>
      <c r="E16" s="115" t="s">
        <v>238</v>
      </c>
      <c r="F16" s="115" t="s">
        <v>234</v>
      </c>
      <c r="G16" s="115" t="s">
        <v>164</v>
      </c>
      <c r="H16" s="114" t="s">
        <v>239</v>
      </c>
      <c r="I16" s="113" t="s">
        <v>240</v>
      </c>
      <c r="J16" s="112" t="s">
        <v>167</v>
      </c>
      <c r="K16" s="106" t="s">
        <v>977</v>
      </c>
      <c r="L16" s="105"/>
    </row>
    <row r="17" spans="1:12" s="111" customFormat="1" ht="25.5">
      <c r="A17" s="110" t="s">
        <v>765</v>
      </c>
      <c r="B17" s="115" t="s">
        <v>161</v>
      </c>
      <c r="C17" s="115" t="s">
        <v>27</v>
      </c>
      <c r="D17" s="115" t="s">
        <v>85</v>
      </c>
      <c r="E17" s="115" t="s">
        <v>238</v>
      </c>
      <c r="F17" s="115" t="s">
        <v>241</v>
      </c>
      <c r="G17" s="115" t="s">
        <v>242</v>
      </c>
      <c r="H17" s="114" t="s">
        <v>243</v>
      </c>
      <c r="I17" s="113" t="s">
        <v>244</v>
      </c>
      <c r="J17" s="112" t="s">
        <v>167</v>
      </c>
      <c r="K17" s="106" t="s">
        <v>977</v>
      </c>
      <c r="L17" s="105"/>
    </row>
    <row r="18" spans="1:12" s="111" customFormat="1" ht="165.75">
      <c r="A18" s="110" t="s">
        <v>766</v>
      </c>
      <c r="B18" s="115" t="s">
        <v>161</v>
      </c>
      <c r="C18" s="115" t="s">
        <v>27</v>
      </c>
      <c r="D18" s="115" t="s">
        <v>28</v>
      </c>
      <c r="E18" s="115" t="s">
        <v>238</v>
      </c>
      <c r="F18" s="115" t="s">
        <v>245</v>
      </c>
      <c r="G18" s="115" t="s">
        <v>246</v>
      </c>
      <c r="H18" s="114" t="s">
        <v>247</v>
      </c>
      <c r="I18" s="113" t="s">
        <v>248</v>
      </c>
      <c r="J18" s="112" t="s">
        <v>167</v>
      </c>
      <c r="K18" s="106" t="s">
        <v>926</v>
      </c>
      <c r="L18" s="105"/>
    </row>
    <row r="19" spans="1:12" ht="89.25">
      <c r="A19" s="110" t="s">
        <v>760</v>
      </c>
      <c r="B19" s="109" t="s">
        <v>78</v>
      </c>
      <c r="C19" s="109" t="s">
        <v>79</v>
      </c>
      <c r="D19" s="109" t="s">
        <v>85</v>
      </c>
      <c r="E19" s="109">
        <v>178</v>
      </c>
      <c r="F19" s="109" t="s">
        <v>102</v>
      </c>
      <c r="G19" s="109">
        <v>19</v>
      </c>
      <c r="H19" s="106" t="s">
        <v>103</v>
      </c>
      <c r="I19" s="108" t="s">
        <v>104</v>
      </c>
      <c r="J19" s="107" t="s">
        <v>34</v>
      </c>
      <c r="K19" s="106" t="s">
        <v>976</v>
      </c>
      <c r="L19" s="105"/>
    </row>
    <row r="21" spans="10:11" ht="12.75">
      <c r="J21" s="104" t="s">
        <v>902</v>
      </c>
      <c r="K21" s="103">
        <f>COUNTA(A$2:A19)</f>
        <v>18</v>
      </c>
    </row>
    <row r="22" spans="10:11" ht="12.75">
      <c r="J22" s="104" t="s">
        <v>901</v>
      </c>
      <c r="K22" s="103">
        <f>K21-K23</f>
        <v>18</v>
      </c>
    </row>
    <row r="23" spans="10:11" ht="12.75">
      <c r="J23" s="104" t="s">
        <v>903</v>
      </c>
      <c r="K23" s="103">
        <f>COUNTBLANK(K$2:K19)</f>
        <v>0</v>
      </c>
    </row>
    <row r="24" spans="10:11" ht="12.75">
      <c r="J24" s="102" t="s">
        <v>904</v>
      </c>
      <c r="K24" s="101">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60" zoomScaleNormal="60" zoomScalePageLayoutView="0" workbookViewId="0" topLeftCell="A1">
      <selection activeCell="J23" sqref="J23:K26"/>
    </sheetView>
  </sheetViews>
  <sheetFormatPr defaultColWidth="8.8515625" defaultRowHeight="12.75"/>
  <cols>
    <col min="1" max="2" width="8.8515625" style="61" customWidth="1"/>
    <col min="3" max="3" width="11.28125" style="61" customWidth="1"/>
    <col min="4" max="4" width="10.140625" style="61" customWidth="1"/>
    <col min="5" max="5" width="6.7109375" style="61" customWidth="1"/>
    <col min="6" max="6" width="10.421875" style="61" customWidth="1"/>
    <col min="7" max="7" width="7.421875" style="61" customWidth="1"/>
    <col min="8" max="8" width="33.8515625" style="61" customWidth="1"/>
    <col min="9" max="9" width="36.00390625" style="61" customWidth="1"/>
    <col min="10" max="10" width="19.421875" style="61" customWidth="1"/>
    <col min="11" max="11" width="43.421875" style="61" customWidth="1"/>
    <col min="12" max="16384" width="8.8515625" style="61" customWidth="1"/>
  </cols>
  <sheetData>
    <row r="1" spans="1:11" ht="25.5">
      <c r="A1" s="60" t="s">
        <v>647</v>
      </c>
      <c r="B1" s="60" t="s">
        <v>21</v>
      </c>
      <c r="C1" s="60" t="s">
        <v>22</v>
      </c>
      <c r="D1" s="60" t="s">
        <v>6</v>
      </c>
      <c r="E1" s="60" t="s">
        <v>0</v>
      </c>
      <c r="F1" s="60" t="s">
        <v>1</v>
      </c>
      <c r="G1" s="60" t="s">
        <v>2</v>
      </c>
      <c r="H1" s="60" t="s">
        <v>3</v>
      </c>
      <c r="I1" s="60" t="s">
        <v>4</v>
      </c>
      <c r="J1" s="53" t="s">
        <v>5</v>
      </c>
      <c r="K1" s="56" t="s">
        <v>900</v>
      </c>
    </row>
    <row r="2" spans="1:11" ht="408">
      <c r="A2" s="62" t="s">
        <v>778</v>
      </c>
      <c r="B2" s="67" t="s">
        <v>26</v>
      </c>
      <c r="C2" s="67" t="s">
        <v>27</v>
      </c>
      <c r="D2" s="67" t="s">
        <v>28</v>
      </c>
      <c r="E2" s="67" t="s">
        <v>29</v>
      </c>
      <c r="F2" s="67" t="s">
        <v>30</v>
      </c>
      <c r="G2" s="67" t="s">
        <v>31</v>
      </c>
      <c r="H2" s="79" t="s">
        <v>32</v>
      </c>
      <c r="I2" s="79" t="s">
        <v>33</v>
      </c>
      <c r="J2" s="67" t="s">
        <v>34</v>
      </c>
      <c r="K2" s="67" t="s">
        <v>922</v>
      </c>
    </row>
    <row r="3" spans="1:11" ht="114.75">
      <c r="A3" s="62" t="s">
        <v>779</v>
      </c>
      <c r="B3" s="67" t="s">
        <v>26</v>
      </c>
      <c r="C3" s="67" t="s">
        <v>27</v>
      </c>
      <c r="D3" s="67" t="s">
        <v>28</v>
      </c>
      <c r="E3" s="67">
        <v>193</v>
      </c>
      <c r="F3" s="67" t="s">
        <v>35</v>
      </c>
      <c r="G3" s="67">
        <v>3</v>
      </c>
      <c r="H3" s="64" t="s">
        <v>36</v>
      </c>
      <c r="I3" s="79" t="s">
        <v>37</v>
      </c>
      <c r="J3" s="67"/>
      <c r="K3" s="67" t="s">
        <v>922</v>
      </c>
    </row>
    <row r="4" spans="1:11" ht="76.5">
      <c r="A4" s="62" t="s">
        <v>780</v>
      </c>
      <c r="B4" s="67" t="s">
        <v>26</v>
      </c>
      <c r="C4" s="67" t="s">
        <v>27</v>
      </c>
      <c r="D4" s="67" t="s">
        <v>28</v>
      </c>
      <c r="E4" s="67">
        <v>194</v>
      </c>
      <c r="F4" s="67">
        <v>9.6</v>
      </c>
      <c r="G4" s="67">
        <v>4</v>
      </c>
      <c r="H4" s="79" t="s">
        <v>38</v>
      </c>
      <c r="I4" s="138" t="s">
        <v>39</v>
      </c>
      <c r="J4" s="67"/>
      <c r="K4" s="67" t="s">
        <v>993</v>
      </c>
    </row>
    <row r="5" spans="1:11" ht="306">
      <c r="A5" s="62" t="s">
        <v>781</v>
      </c>
      <c r="B5" s="75" t="s">
        <v>161</v>
      </c>
      <c r="C5" s="75" t="s">
        <v>27</v>
      </c>
      <c r="D5" s="75" t="s">
        <v>28</v>
      </c>
      <c r="E5" s="75" t="s">
        <v>249</v>
      </c>
      <c r="F5" s="75" t="s">
        <v>250</v>
      </c>
      <c r="G5" s="75" t="s">
        <v>251</v>
      </c>
      <c r="H5" s="76" t="s">
        <v>252</v>
      </c>
      <c r="I5" s="76" t="s">
        <v>253</v>
      </c>
      <c r="J5" s="67"/>
      <c r="K5" s="64" t="s">
        <v>994</v>
      </c>
    </row>
    <row r="6" spans="1:11" ht="255">
      <c r="A6" s="62" t="s">
        <v>782</v>
      </c>
      <c r="B6" s="75" t="s">
        <v>161</v>
      </c>
      <c r="C6" s="75" t="s">
        <v>27</v>
      </c>
      <c r="D6" s="75" t="s">
        <v>85</v>
      </c>
      <c r="E6" s="75" t="s">
        <v>254</v>
      </c>
      <c r="F6" s="75" t="s">
        <v>255</v>
      </c>
      <c r="G6" s="75" t="s">
        <v>256</v>
      </c>
      <c r="H6" s="76" t="s">
        <v>257</v>
      </c>
      <c r="I6" s="76" t="s">
        <v>258</v>
      </c>
      <c r="J6" s="67"/>
      <c r="K6" s="64" t="s">
        <v>995</v>
      </c>
    </row>
    <row r="7" spans="1:11" ht="38.25">
      <c r="A7" s="62" t="s">
        <v>783</v>
      </c>
      <c r="B7" s="67" t="s">
        <v>266</v>
      </c>
      <c r="C7" s="67" t="s">
        <v>267</v>
      </c>
      <c r="D7" s="67" t="s">
        <v>273</v>
      </c>
      <c r="E7" s="73">
        <v>188</v>
      </c>
      <c r="F7" s="62" t="s">
        <v>295</v>
      </c>
      <c r="G7" s="73">
        <v>4</v>
      </c>
      <c r="H7" s="64" t="s">
        <v>296</v>
      </c>
      <c r="I7" s="64" t="s">
        <v>297</v>
      </c>
      <c r="J7" s="67"/>
      <c r="K7" s="64" t="s">
        <v>996</v>
      </c>
    </row>
    <row r="8" spans="1:11" ht="25.5">
      <c r="A8" s="62" t="s">
        <v>784</v>
      </c>
      <c r="B8" s="67" t="s">
        <v>309</v>
      </c>
      <c r="C8" s="67" t="s">
        <v>310</v>
      </c>
      <c r="D8" s="139" t="s">
        <v>85</v>
      </c>
      <c r="E8" s="140" t="s">
        <v>249</v>
      </c>
      <c r="F8" s="140" t="s">
        <v>250</v>
      </c>
      <c r="G8" s="140" t="s">
        <v>459</v>
      </c>
      <c r="H8" s="141" t="s">
        <v>460</v>
      </c>
      <c r="I8" s="139" t="s">
        <v>461</v>
      </c>
      <c r="J8" s="67" t="s">
        <v>113</v>
      </c>
      <c r="K8" s="67" t="s">
        <v>997</v>
      </c>
    </row>
    <row r="9" spans="1:11" ht="25.5">
      <c r="A9" s="62" t="s">
        <v>785</v>
      </c>
      <c r="B9" s="67" t="s">
        <v>309</v>
      </c>
      <c r="C9" s="67" t="s">
        <v>310</v>
      </c>
      <c r="D9" s="139" t="s">
        <v>85</v>
      </c>
      <c r="E9" s="96">
        <v>189</v>
      </c>
      <c r="F9" s="142" t="s">
        <v>462</v>
      </c>
      <c r="G9" s="96">
        <v>7</v>
      </c>
      <c r="H9" s="79" t="s">
        <v>463</v>
      </c>
      <c r="I9" s="142" t="s">
        <v>464</v>
      </c>
      <c r="J9" s="67" t="s">
        <v>113</v>
      </c>
      <c r="K9" s="67" t="s">
        <v>922</v>
      </c>
    </row>
    <row r="10" spans="1:11" ht="25.5">
      <c r="A10" s="62" t="s">
        <v>786</v>
      </c>
      <c r="B10" s="67" t="s">
        <v>309</v>
      </c>
      <c r="C10" s="67" t="s">
        <v>310</v>
      </c>
      <c r="D10" s="139" t="s">
        <v>85</v>
      </c>
      <c r="E10" s="139">
        <v>180</v>
      </c>
      <c r="F10" s="139">
        <v>9</v>
      </c>
      <c r="G10" s="140" t="s">
        <v>459</v>
      </c>
      <c r="H10" s="141" t="s">
        <v>465</v>
      </c>
      <c r="I10" s="143"/>
      <c r="J10" s="67" t="s">
        <v>113</v>
      </c>
      <c r="K10" s="64" t="s">
        <v>998</v>
      </c>
    </row>
    <row r="11" spans="1:11" ht="12.75">
      <c r="A11" s="62" t="s">
        <v>787</v>
      </c>
      <c r="B11" s="67" t="s">
        <v>309</v>
      </c>
      <c r="C11" s="67" t="s">
        <v>310</v>
      </c>
      <c r="D11" s="139" t="s">
        <v>85</v>
      </c>
      <c r="E11" s="96">
        <v>180</v>
      </c>
      <c r="F11" s="96">
        <v>9</v>
      </c>
      <c r="G11" s="96">
        <v>25</v>
      </c>
      <c r="H11" s="64" t="s">
        <v>466</v>
      </c>
      <c r="I11" s="96" t="s">
        <v>467</v>
      </c>
      <c r="J11" s="67" t="s">
        <v>113</v>
      </c>
      <c r="K11" s="67" t="s">
        <v>922</v>
      </c>
    </row>
    <row r="12" spans="1:11" ht="12.75">
      <c r="A12" s="62" t="s">
        <v>788</v>
      </c>
      <c r="B12" s="67" t="s">
        <v>309</v>
      </c>
      <c r="C12" s="67" t="s">
        <v>310</v>
      </c>
      <c r="D12" s="139" t="s">
        <v>85</v>
      </c>
      <c r="E12" s="142">
        <v>190</v>
      </c>
      <c r="F12" s="144" t="s">
        <v>468</v>
      </c>
      <c r="G12" s="145" t="s">
        <v>201</v>
      </c>
      <c r="H12" s="95" t="s">
        <v>469</v>
      </c>
      <c r="I12" s="96" t="s">
        <v>470</v>
      </c>
      <c r="J12" s="67" t="s">
        <v>113</v>
      </c>
      <c r="K12" s="67" t="s">
        <v>922</v>
      </c>
    </row>
    <row r="13" spans="1:11" ht="25.5">
      <c r="A13" s="62" t="s">
        <v>789</v>
      </c>
      <c r="B13" s="67" t="s">
        <v>309</v>
      </c>
      <c r="C13" s="67" t="s">
        <v>310</v>
      </c>
      <c r="D13" s="142" t="s">
        <v>85</v>
      </c>
      <c r="E13" s="96">
        <v>197</v>
      </c>
      <c r="F13" s="142" t="s">
        <v>471</v>
      </c>
      <c r="G13" s="96">
        <v>4</v>
      </c>
      <c r="H13" s="79" t="s">
        <v>472</v>
      </c>
      <c r="I13" s="142" t="s">
        <v>473</v>
      </c>
      <c r="J13" s="67" t="s">
        <v>113</v>
      </c>
      <c r="K13" s="67" t="s">
        <v>922</v>
      </c>
    </row>
    <row r="14" spans="1:11" ht="25.5">
      <c r="A14" s="62" t="s">
        <v>790</v>
      </c>
      <c r="B14" s="67" t="s">
        <v>309</v>
      </c>
      <c r="C14" s="67" t="s">
        <v>310</v>
      </c>
      <c r="D14" s="142" t="s">
        <v>85</v>
      </c>
      <c r="E14" s="96">
        <v>197</v>
      </c>
      <c r="F14" s="142" t="s">
        <v>471</v>
      </c>
      <c r="G14" s="96">
        <v>4</v>
      </c>
      <c r="H14" s="79" t="s">
        <v>474</v>
      </c>
      <c r="I14" s="142" t="s">
        <v>475</v>
      </c>
      <c r="J14" s="67" t="s">
        <v>113</v>
      </c>
      <c r="K14" s="67" t="s">
        <v>922</v>
      </c>
    </row>
    <row r="15" spans="1:11" ht="38.25">
      <c r="A15" s="62" t="s">
        <v>791</v>
      </c>
      <c r="B15" s="67" t="s">
        <v>309</v>
      </c>
      <c r="C15" s="67" t="s">
        <v>310</v>
      </c>
      <c r="D15" s="142" t="s">
        <v>85</v>
      </c>
      <c r="E15" s="96">
        <v>197</v>
      </c>
      <c r="F15" s="142" t="s">
        <v>471</v>
      </c>
      <c r="G15" s="96">
        <v>5</v>
      </c>
      <c r="H15" s="79" t="s">
        <v>476</v>
      </c>
      <c r="I15" s="142" t="s">
        <v>477</v>
      </c>
      <c r="J15" s="67" t="s">
        <v>113</v>
      </c>
      <c r="K15" s="67" t="s">
        <v>997</v>
      </c>
    </row>
    <row r="16" spans="1:11" ht="409.5">
      <c r="A16" s="62" t="s">
        <v>792</v>
      </c>
      <c r="B16" s="67" t="s">
        <v>309</v>
      </c>
      <c r="C16" s="67" t="s">
        <v>310</v>
      </c>
      <c r="D16" s="139" t="s">
        <v>28</v>
      </c>
      <c r="E16" s="142">
        <v>196</v>
      </c>
      <c r="F16" s="144" t="s">
        <v>478</v>
      </c>
      <c r="G16" s="144" t="s">
        <v>479</v>
      </c>
      <c r="H16" s="95" t="s">
        <v>480</v>
      </c>
      <c r="I16" s="142" t="s">
        <v>481</v>
      </c>
      <c r="J16" s="67" t="s">
        <v>113</v>
      </c>
      <c r="K16" s="64" t="s">
        <v>999</v>
      </c>
    </row>
    <row r="17" spans="1:11" ht="172.5" customHeight="1">
      <c r="A17" s="62" t="s">
        <v>793</v>
      </c>
      <c r="B17" s="67" t="s">
        <v>309</v>
      </c>
      <c r="C17" s="67" t="s">
        <v>310</v>
      </c>
      <c r="D17" s="96" t="s">
        <v>28</v>
      </c>
      <c r="E17" s="96">
        <v>196</v>
      </c>
      <c r="F17" s="96" t="s">
        <v>482</v>
      </c>
      <c r="G17" s="96">
        <v>1</v>
      </c>
      <c r="H17" s="64" t="s">
        <v>483</v>
      </c>
      <c r="I17" s="79" t="s">
        <v>484</v>
      </c>
      <c r="J17" s="67" t="s">
        <v>113</v>
      </c>
      <c r="K17" s="67" t="s">
        <v>922</v>
      </c>
    </row>
    <row r="18" spans="1:11" ht="38.25">
      <c r="A18" s="62" t="s">
        <v>794</v>
      </c>
      <c r="B18" s="67" t="s">
        <v>517</v>
      </c>
      <c r="C18" s="67" t="s">
        <v>518</v>
      </c>
      <c r="D18" s="67" t="s">
        <v>28</v>
      </c>
      <c r="E18" s="67">
        <v>196</v>
      </c>
      <c r="F18" s="67" t="s">
        <v>564</v>
      </c>
      <c r="G18" s="67">
        <v>8</v>
      </c>
      <c r="H18" s="64" t="s">
        <v>565</v>
      </c>
      <c r="I18" s="64" t="s">
        <v>566</v>
      </c>
      <c r="J18" s="81" t="s">
        <v>34</v>
      </c>
      <c r="K18" s="67" t="s">
        <v>1000</v>
      </c>
    </row>
    <row r="19" spans="1:11" ht="38.25">
      <c r="A19" s="62" t="s">
        <v>795</v>
      </c>
      <c r="B19" s="67" t="s">
        <v>517</v>
      </c>
      <c r="C19" s="67" t="s">
        <v>518</v>
      </c>
      <c r="D19" s="67" t="s">
        <v>28</v>
      </c>
      <c r="E19" s="67">
        <v>196</v>
      </c>
      <c r="F19" s="67" t="s">
        <v>567</v>
      </c>
      <c r="G19" s="67">
        <v>13</v>
      </c>
      <c r="H19" s="64" t="s">
        <v>565</v>
      </c>
      <c r="I19" s="64" t="s">
        <v>566</v>
      </c>
      <c r="J19" s="81" t="s">
        <v>34</v>
      </c>
      <c r="K19" s="67" t="s">
        <v>1000</v>
      </c>
    </row>
    <row r="20" spans="1:11" ht="38.25">
      <c r="A20" s="62" t="s">
        <v>796</v>
      </c>
      <c r="B20" s="67" t="s">
        <v>517</v>
      </c>
      <c r="C20" s="67" t="s">
        <v>518</v>
      </c>
      <c r="D20" s="67" t="s">
        <v>28</v>
      </c>
      <c r="E20" s="67">
        <v>196</v>
      </c>
      <c r="F20" s="67" t="s">
        <v>568</v>
      </c>
      <c r="G20" s="67">
        <v>18</v>
      </c>
      <c r="H20" s="64" t="s">
        <v>565</v>
      </c>
      <c r="I20" s="64" t="s">
        <v>566</v>
      </c>
      <c r="J20" s="81" t="s">
        <v>34</v>
      </c>
      <c r="K20" s="67" t="s">
        <v>1000</v>
      </c>
    </row>
    <row r="21" spans="1:11" ht="38.25">
      <c r="A21" s="62" t="s">
        <v>797</v>
      </c>
      <c r="B21" s="67" t="s">
        <v>517</v>
      </c>
      <c r="C21" s="67" t="s">
        <v>518</v>
      </c>
      <c r="D21" s="67" t="s">
        <v>28</v>
      </c>
      <c r="E21" s="67">
        <v>196</v>
      </c>
      <c r="F21" s="67" t="s">
        <v>569</v>
      </c>
      <c r="G21" s="67">
        <v>23</v>
      </c>
      <c r="H21" s="64" t="s">
        <v>565</v>
      </c>
      <c r="I21" s="64" t="s">
        <v>566</v>
      </c>
      <c r="J21" s="81" t="s">
        <v>34</v>
      </c>
      <c r="K21" s="67" t="s">
        <v>1000</v>
      </c>
    </row>
    <row r="23" spans="10:11" ht="12.75">
      <c r="J23" s="68" t="s">
        <v>902</v>
      </c>
      <c r="K23" s="53">
        <f>COUNTA(A$2:A21)</f>
        <v>20</v>
      </c>
    </row>
    <row r="24" spans="10:11" ht="12.75">
      <c r="J24" s="68" t="s">
        <v>901</v>
      </c>
      <c r="K24" s="69">
        <f>K23-K25</f>
        <v>20</v>
      </c>
    </row>
    <row r="25" spans="10:11" ht="12.75">
      <c r="J25" s="68" t="s">
        <v>903</v>
      </c>
      <c r="K25" s="69">
        <f>COUNTBLANK(K$2:K21)</f>
        <v>0</v>
      </c>
    </row>
    <row r="26" spans="10:11" ht="12.75">
      <c r="J26" s="70" t="s">
        <v>904</v>
      </c>
      <c r="K26" s="71">
        <f>COUNTIF(K$2:K21,"Defer")</f>
        <v>0</v>
      </c>
    </row>
  </sheetData>
  <sheetProtection/>
  <autoFilter ref="A1:L21">
    <sortState ref="A2:L26">
      <sortCondition sortBy="value" ref="A2:A26"/>
    </sortState>
  </autoFilter>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Q22"/>
  <sheetViews>
    <sheetView zoomScale="80" zoomScaleNormal="80" zoomScalePageLayoutView="0" workbookViewId="0" topLeftCell="A1">
      <selection activeCell="L10" sqref="L10"/>
    </sheetView>
  </sheetViews>
  <sheetFormatPr defaultColWidth="8.8515625" defaultRowHeight="12.75"/>
  <cols>
    <col min="1" max="2" width="8.8515625" style="61" customWidth="1"/>
    <col min="3" max="3" width="11.28125" style="61" customWidth="1"/>
    <col min="4" max="5" width="8.8515625" style="61" customWidth="1"/>
    <col min="6" max="6" width="6.7109375" style="61" customWidth="1"/>
    <col min="7" max="7" width="10.421875" style="61" customWidth="1"/>
    <col min="8" max="8" width="7.421875" style="61" customWidth="1"/>
    <col min="9" max="9" width="33.8515625" style="64" customWidth="1"/>
    <col min="10" max="10" width="36.00390625" style="64" customWidth="1"/>
    <col min="11" max="11" width="19.421875" style="64" customWidth="1"/>
    <col min="12" max="12" width="27.8515625" style="64" customWidth="1"/>
    <col min="13" max="16384" width="8.8515625" style="61" customWidth="1"/>
  </cols>
  <sheetData>
    <row r="1" spans="1:12" ht="25.5">
      <c r="A1" s="60" t="s">
        <v>647</v>
      </c>
      <c r="B1" s="60" t="s">
        <v>21</v>
      </c>
      <c r="C1" s="60" t="s">
        <v>22</v>
      </c>
      <c r="D1" s="60" t="s">
        <v>6</v>
      </c>
      <c r="E1" s="60" t="s">
        <v>1001</v>
      </c>
      <c r="F1" s="60" t="s">
        <v>0</v>
      </c>
      <c r="G1" s="60" t="s">
        <v>1</v>
      </c>
      <c r="H1" s="60" t="s">
        <v>2</v>
      </c>
      <c r="I1" s="90" t="s">
        <v>3</v>
      </c>
      <c r="J1" s="90" t="s">
        <v>4</v>
      </c>
      <c r="K1" s="90" t="s">
        <v>5</v>
      </c>
      <c r="L1" s="90" t="s">
        <v>900</v>
      </c>
    </row>
    <row r="2" spans="1:13" ht="63.75">
      <c r="A2" s="62" t="s">
        <v>810</v>
      </c>
      <c r="B2" s="67" t="s">
        <v>266</v>
      </c>
      <c r="C2" s="67" t="s">
        <v>267</v>
      </c>
      <c r="D2" s="62" t="s">
        <v>286</v>
      </c>
      <c r="E2" s="62" t="s">
        <v>85</v>
      </c>
      <c r="F2" s="66">
        <v>204</v>
      </c>
      <c r="G2" s="66">
        <v>10</v>
      </c>
      <c r="H2" s="66" t="s">
        <v>298</v>
      </c>
      <c r="I2" s="64" t="s">
        <v>299</v>
      </c>
      <c r="J2" s="64" t="s">
        <v>300</v>
      </c>
      <c r="K2" s="64" t="s">
        <v>271</v>
      </c>
      <c r="L2" s="183" t="s">
        <v>1002</v>
      </c>
      <c r="M2" s="82"/>
    </row>
    <row r="3" spans="1:12" ht="25.5">
      <c r="A3" s="62" t="s">
        <v>798</v>
      </c>
      <c r="B3" s="67" t="s">
        <v>56</v>
      </c>
      <c r="C3" s="67" t="s">
        <v>57</v>
      </c>
      <c r="D3" s="67" t="s">
        <v>58</v>
      </c>
      <c r="E3" s="67"/>
      <c r="F3" s="66">
        <v>204</v>
      </c>
      <c r="G3" s="66">
        <v>10.1</v>
      </c>
      <c r="H3" s="66">
        <v>17</v>
      </c>
      <c r="I3" s="64" t="s">
        <v>59</v>
      </c>
      <c r="J3" s="64" t="s">
        <v>60</v>
      </c>
      <c r="K3" s="64" t="s">
        <v>34</v>
      </c>
      <c r="L3" s="183" t="s">
        <v>922</v>
      </c>
    </row>
    <row r="4" spans="1:12" ht="38.25">
      <c r="A4" s="62" t="s">
        <v>811</v>
      </c>
      <c r="B4" s="67" t="s">
        <v>266</v>
      </c>
      <c r="C4" s="67" t="s">
        <v>267</v>
      </c>
      <c r="D4" s="67" t="s">
        <v>273</v>
      </c>
      <c r="E4" s="67"/>
      <c r="F4" s="66">
        <v>205</v>
      </c>
      <c r="G4" s="66" t="s">
        <v>301</v>
      </c>
      <c r="H4" s="66">
        <v>5</v>
      </c>
      <c r="I4" s="64" t="s">
        <v>302</v>
      </c>
      <c r="J4" s="64" t="s">
        <v>303</v>
      </c>
      <c r="K4" s="64" t="s">
        <v>271</v>
      </c>
      <c r="L4" s="183" t="s">
        <v>1003</v>
      </c>
    </row>
    <row r="5" spans="1:12" ht="25.5">
      <c r="A5" s="62" t="s">
        <v>800</v>
      </c>
      <c r="B5" s="67" t="s">
        <v>56</v>
      </c>
      <c r="C5" s="67" t="s">
        <v>57</v>
      </c>
      <c r="D5" s="67" t="s">
        <v>28</v>
      </c>
      <c r="E5" s="67"/>
      <c r="F5" s="66">
        <v>210</v>
      </c>
      <c r="G5" s="66" t="s">
        <v>63</v>
      </c>
      <c r="H5" s="66">
        <v>8</v>
      </c>
      <c r="I5" s="64" t="s">
        <v>64</v>
      </c>
      <c r="J5" s="64" t="s">
        <v>65</v>
      </c>
      <c r="K5" s="64" t="s">
        <v>34</v>
      </c>
      <c r="L5" s="183" t="s">
        <v>1004</v>
      </c>
    </row>
    <row r="6" spans="1:12" ht="38.25">
      <c r="A6" s="62" t="s">
        <v>801</v>
      </c>
      <c r="B6" s="67" t="s">
        <v>56</v>
      </c>
      <c r="C6" s="67" t="s">
        <v>57</v>
      </c>
      <c r="D6" s="67" t="s">
        <v>58</v>
      </c>
      <c r="E6" s="67"/>
      <c r="F6" s="66">
        <v>211</v>
      </c>
      <c r="G6" s="66" t="s">
        <v>66</v>
      </c>
      <c r="H6" s="66" t="s">
        <v>67</v>
      </c>
      <c r="I6" s="64" t="s">
        <v>68</v>
      </c>
      <c r="J6" s="64" t="s">
        <v>69</v>
      </c>
      <c r="K6" s="64" t="s">
        <v>34</v>
      </c>
      <c r="L6" s="183" t="s">
        <v>1005</v>
      </c>
    </row>
    <row r="7" spans="1:16" ht="25.5">
      <c r="A7" s="62" t="s">
        <v>812</v>
      </c>
      <c r="B7" s="67" t="s">
        <v>266</v>
      </c>
      <c r="C7" s="67" t="s">
        <v>267</v>
      </c>
      <c r="D7" s="67" t="s">
        <v>273</v>
      </c>
      <c r="E7" s="67"/>
      <c r="F7" s="66">
        <v>212</v>
      </c>
      <c r="G7" s="81" t="s">
        <v>304</v>
      </c>
      <c r="H7" s="66">
        <v>17</v>
      </c>
      <c r="I7" s="64" t="s">
        <v>305</v>
      </c>
      <c r="J7" s="64" t="s">
        <v>306</v>
      </c>
      <c r="K7" s="64" t="s">
        <v>271</v>
      </c>
      <c r="L7" s="183" t="s">
        <v>1006</v>
      </c>
      <c r="P7" s="146"/>
    </row>
    <row r="8" spans="1:12" ht="12.75">
      <c r="A8" s="62" t="s">
        <v>799</v>
      </c>
      <c r="B8" s="67" t="s">
        <v>56</v>
      </c>
      <c r="C8" s="67" t="s">
        <v>57</v>
      </c>
      <c r="D8" s="67" t="s">
        <v>58</v>
      </c>
      <c r="E8" s="67"/>
      <c r="F8" s="66">
        <v>220</v>
      </c>
      <c r="G8" s="66" t="s">
        <v>61</v>
      </c>
      <c r="H8" s="66">
        <v>1</v>
      </c>
      <c r="I8" s="64" t="s">
        <v>62</v>
      </c>
      <c r="K8" s="64" t="s">
        <v>34</v>
      </c>
      <c r="L8" s="184" t="s">
        <v>922</v>
      </c>
    </row>
    <row r="9" spans="1:12" ht="38.25">
      <c r="A9" s="62" t="s">
        <v>806</v>
      </c>
      <c r="B9" s="67" t="s">
        <v>139</v>
      </c>
      <c r="C9" s="67" t="s">
        <v>140</v>
      </c>
      <c r="D9" s="67" t="s">
        <v>28</v>
      </c>
      <c r="E9" s="67"/>
      <c r="F9" s="66">
        <v>222</v>
      </c>
      <c r="G9" s="66" t="s">
        <v>155</v>
      </c>
      <c r="H9" s="91">
        <v>11</v>
      </c>
      <c r="I9" s="79" t="s">
        <v>156</v>
      </c>
      <c r="J9" s="79" t="s">
        <v>157</v>
      </c>
      <c r="K9" s="64" t="s">
        <v>34</v>
      </c>
      <c r="L9" s="183" t="s">
        <v>1007</v>
      </c>
    </row>
    <row r="10" spans="1:12" ht="38.25">
      <c r="A10" s="62" t="s">
        <v>805</v>
      </c>
      <c r="B10" s="67" t="s">
        <v>139</v>
      </c>
      <c r="C10" s="67" t="s">
        <v>140</v>
      </c>
      <c r="D10" s="67" t="s">
        <v>28</v>
      </c>
      <c r="E10" s="67"/>
      <c r="F10" s="66">
        <v>224</v>
      </c>
      <c r="G10" s="66" t="s">
        <v>152</v>
      </c>
      <c r="H10" s="91">
        <v>9</v>
      </c>
      <c r="I10" s="79" t="s">
        <v>153</v>
      </c>
      <c r="J10" s="79" t="s">
        <v>154</v>
      </c>
      <c r="K10" s="64" t="s">
        <v>34</v>
      </c>
      <c r="L10" s="183" t="s">
        <v>1008</v>
      </c>
    </row>
    <row r="11" spans="1:12" ht="306">
      <c r="A11" s="62" t="s">
        <v>809</v>
      </c>
      <c r="B11" s="75" t="s">
        <v>161</v>
      </c>
      <c r="C11" s="75" t="s">
        <v>27</v>
      </c>
      <c r="D11" s="75" t="s">
        <v>28</v>
      </c>
      <c r="E11" s="75"/>
      <c r="F11" s="147">
        <v>224</v>
      </c>
      <c r="G11" s="148" t="s">
        <v>152</v>
      </c>
      <c r="H11" s="147">
        <v>3</v>
      </c>
      <c r="I11" s="185" t="s">
        <v>252</v>
      </c>
      <c r="J11" s="185" t="s">
        <v>265</v>
      </c>
      <c r="L11" s="183" t="s">
        <v>1009</v>
      </c>
    </row>
    <row r="12" spans="1:12" ht="63.75">
      <c r="A12" s="62" t="s">
        <v>803</v>
      </c>
      <c r="B12" s="67" t="s">
        <v>56</v>
      </c>
      <c r="C12" s="67" t="s">
        <v>57</v>
      </c>
      <c r="D12" s="67" t="s">
        <v>28</v>
      </c>
      <c r="E12" s="67"/>
      <c r="F12" s="66">
        <v>234</v>
      </c>
      <c r="G12" s="66">
        <v>10.15</v>
      </c>
      <c r="H12" s="66" t="s">
        <v>73</v>
      </c>
      <c r="I12" s="64" t="s">
        <v>74</v>
      </c>
      <c r="J12" s="64" t="s">
        <v>75</v>
      </c>
      <c r="K12" s="64" t="s">
        <v>34</v>
      </c>
      <c r="L12" s="184" t="s">
        <v>1010</v>
      </c>
    </row>
    <row r="13" spans="1:12" ht="25.5">
      <c r="A13" s="62" t="s">
        <v>802</v>
      </c>
      <c r="B13" s="67" t="s">
        <v>56</v>
      </c>
      <c r="C13" s="67" t="s">
        <v>57</v>
      </c>
      <c r="D13" s="67" t="s">
        <v>28</v>
      </c>
      <c r="E13" s="67"/>
      <c r="F13" s="66">
        <v>234</v>
      </c>
      <c r="G13" s="66">
        <v>10.15</v>
      </c>
      <c r="H13" s="149" t="s">
        <v>70</v>
      </c>
      <c r="I13" s="64" t="s">
        <v>71</v>
      </c>
      <c r="J13" s="64" t="s">
        <v>72</v>
      </c>
      <c r="K13" s="64" t="s">
        <v>34</v>
      </c>
      <c r="L13" s="183" t="s">
        <v>1011</v>
      </c>
    </row>
    <row r="14" spans="1:13" s="82" customFormat="1" ht="63.75">
      <c r="A14" s="62" t="s">
        <v>804</v>
      </c>
      <c r="B14" s="67" t="s">
        <v>56</v>
      </c>
      <c r="C14" s="67" t="s">
        <v>57</v>
      </c>
      <c r="D14" s="67" t="s">
        <v>28</v>
      </c>
      <c r="E14" s="67"/>
      <c r="F14" s="66">
        <v>236</v>
      </c>
      <c r="G14" s="66" t="s">
        <v>76</v>
      </c>
      <c r="H14" s="66" t="s">
        <v>77</v>
      </c>
      <c r="I14" s="64" t="s">
        <v>74</v>
      </c>
      <c r="J14" s="64" t="s">
        <v>75</v>
      </c>
      <c r="K14" s="64" t="s">
        <v>34</v>
      </c>
      <c r="L14" s="184" t="s">
        <v>803</v>
      </c>
      <c r="M14" s="61"/>
    </row>
    <row r="15" spans="1:12" ht="51">
      <c r="A15" s="62" t="s">
        <v>807</v>
      </c>
      <c r="B15" s="67" t="s">
        <v>139</v>
      </c>
      <c r="C15" s="67" t="s">
        <v>140</v>
      </c>
      <c r="D15" s="67" t="s">
        <v>28</v>
      </c>
      <c r="E15" s="67"/>
      <c r="F15" s="66">
        <v>242</v>
      </c>
      <c r="G15" s="66" t="s">
        <v>158</v>
      </c>
      <c r="H15" s="91">
        <v>1</v>
      </c>
      <c r="I15" s="79" t="s">
        <v>159</v>
      </c>
      <c r="J15" s="79" t="s">
        <v>160</v>
      </c>
      <c r="K15" s="64" t="s">
        <v>34</v>
      </c>
      <c r="L15" s="183" t="s">
        <v>1012</v>
      </c>
    </row>
    <row r="16" spans="1:12" ht="255">
      <c r="A16" s="62" t="s">
        <v>808</v>
      </c>
      <c r="B16" s="75" t="s">
        <v>161</v>
      </c>
      <c r="C16" s="75" t="s">
        <v>27</v>
      </c>
      <c r="D16" s="75" t="s">
        <v>85</v>
      </c>
      <c r="E16" s="75"/>
      <c r="F16" s="147">
        <v>243</v>
      </c>
      <c r="G16" s="147">
        <v>10.18</v>
      </c>
      <c r="H16" s="148" t="s">
        <v>259</v>
      </c>
      <c r="I16" s="185" t="s">
        <v>257</v>
      </c>
      <c r="J16" s="185" t="s">
        <v>260</v>
      </c>
      <c r="L16" s="183" t="s">
        <v>1013</v>
      </c>
    </row>
    <row r="17" spans="1:12" ht="140.25">
      <c r="A17" s="62" t="s">
        <v>813</v>
      </c>
      <c r="B17" s="67" t="s">
        <v>309</v>
      </c>
      <c r="C17" s="67" t="s">
        <v>310</v>
      </c>
      <c r="D17" s="96" t="s">
        <v>28</v>
      </c>
      <c r="E17" s="96"/>
      <c r="F17" s="63" t="s">
        <v>485</v>
      </c>
      <c r="G17" s="63" t="s">
        <v>486</v>
      </c>
      <c r="H17" s="150" t="s">
        <v>487</v>
      </c>
      <c r="I17" s="95" t="s">
        <v>480</v>
      </c>
      <c r="J17" s="79" t="s">
        <v>488</v>
      </c>
      <c r="K17" s="64" t="s">
        <v>113</v>
      </c>
      <c r="L17" s="184" t="s">
        <v>1014</v>
      </c>
    </row>
    <row r="19" spans="11:17" ht="12.75">
      <c r="K19" s="97" t="s">
        <v>902</v>
      </c>
      <c r="L19" s="90">
        <f>COUNTA(B$2:B17)</f>
        <v>16</v>
      </c>
      <c r="M19" s="152"/>
      <c r="P19" s="68"/>
      <c r="Q19" s="53"/>
    </row>
    <row r="20" spans="11:17" ht="12.75">
      <c r="K20" s="97" t="s">
        <v>901</v>
      </c>
      <c r="L20" s="90">
        <f>L19-L21</f>
        <v>16</v>
      </c>
      <c r="M20" s="152"/>
      <c r="P20" s="68"/>
      <c r="Q20" s="69"/>
    </row>
    <row r="21" spans="11:17" ht="12.75">
      <c r="K21" s="97" t="s">
        <v>903</v>
      </c>
      <c r="L21" s="90">
        <f>COUNTBLANK(L$2:L17)</f>
        <v>0</v>
      </c>
      <c r="M21" s="152"/>
      <c r="P21" s="68"/>
      <c r="Q21" s="69"/>
    </row>
    <row r="22" spans="11:17" ht="12.75">
      <c r="K22" s="97" t="s">
        <v>904</v>
      </c>
      <c r="L22" s="90">
        <f>COUNTIF(L$2:L17,"Defer")</f>
        <v>0</v>
      </c>
      <c r="M22" s="152"/>
      <c r="P22" s="70"/>
      <c r="Q22" s="71"/>
    </row>
  </sheetData>
  <sheetProtection/>
  <autoFilter ref="A1:M1">
    <sortState ref="A2:M22">
      <sortCondition sortBy="value" ref="F2:F22"/>
    </sortState>
  </autoFilter>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D1">
      <selection activeCell="J9" sqref="J9:K12"/>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57421875" style="16" customWidth="1"/>
    <col min="12" max="16384" width="9.140625" style="16" customWidth="1"/>
  </cols>
  <sheetData>
    <row r="1" spans="1:11" ht="25.5">
      <c r="A1" s="21" t="s">
        <v>647</v>
      </c>
      <c r="B1" s="21" t="s">
        <v>21</v>
      </c>
      <c r="C1" s="21" t="s">
        <v>22</v>
      </c>
      <c r="D1" s="21" t="s">
        <v>6</v>
      </c>
      <c r="E1" s="21" t="s">
        <v>0</v>
      </c>
      <c r="F1" s="21" t="s">
        <v>1</v>
      </c>
      <c r="G1" s="21" t="s">
        <v>2</v>
      </c>
      <c r="H1" s="21" t="s">
        <v>3</v>
      </c>
      <c r="I1" s="21" t="s">
        <v>4</v>
      </c>
      <c r="J1" s="22" t="s">
        <v>5</v>
      </c>
      <c r="K1" s="33" t="s">
        <v>900</v>
      </c>
    </row>
    <row r="2" spans="1:10" ht="25.5">
      <c r="A2" s="20" t="s">
        <v>817</v>
      </c>
      <c r="B2" s="16" t="s">
        <v>266</v>
      </c>
      <c r="C2" s="16" t="s">
        <v>267</v>
      </c>
      <c r="D2" s="16" t="s">
        <v>268</v>
      </c>
      <c r="E2" s="23">
        <v>246</v>
      </c>
      <c r="F2" s="23">
        <v>11.1</v>
      </c>
      <c r="G2" s="23">
        <v>5</v>
      </c>
      <c r="H2" s="18" t="s">
        <v>307</v>
      </c>
      <c r="I2" s="16" t="s">
        <v>308</v>
      </c>
      <c r="J2" s="16" t="s">
        <v>271</v>
      </c>
    </row>
    <row r="3" spans="1:10" ht="255">
      <c r="A3" s="20" t="s">
        <v>816</v>
      </c>
      <c r="B3" s="24" t="s">
        <v>161</v>
      </c>
      <c r="C3" s="24" t="s">
        <v>27</v>
      </c>
      <c r="D3" s="24" t="s">
        <v>85</v>
      </c>
      <c r="E3" s="24" t="s">
        <v>261</v>
      </c>
      <c r="F3" s="24" t="s">
        <v>262</v>
      </c>
      <c r="G3" s="24" t="s">
        <v>263</v>
      </c>
      <c r="H3" s="25" t="s">
        <v>257</v>
      </c>
      <c r="I3" s="25" t="s">
        <v>264</v>
      </c>
      <c r="J3" s="153" t="s">
        <v>1015</v>
      </c>
    </row>
    <row r="4" spans="1:10" ht="140.25">
      <c r="A4" s="20" t="s">
        <v>818</v>
      </c>
      <c r="B4" s="16" t="s">
        <v>309</v>
      </c>
      <c r="C4" s="16" t="s">
        <v>310</v>
      </c>
      <c r="D4" s="28" t="s">
        <v>28</v>
      </c>
      <c r="E4" s="28">
        <v>261</v>
      </c>
      <c r="F4" s="28" t="s">
        <v>489</v>
      </c>
      <c r="G4" s="30" t="s">
        <v>490</v>
      </c>
      <c r="H4" s="19" t="s">
        <v>480</v>
      </c>
      <c r="I4" s="29" t="s">
        <v>491</v>
      </c>
      <c r="J4" s="16" t="s">
        <v>113</v>
      </c>
    </row>
    <row r="5" spans="1:10" ht="369.75">
      <c r="A5" s="20" t="s">
        <v>814</v>
      </c>
      <c r="B5" s="16" t="s">
        <v>121</v>
      </c>
      <c r="C5" s="16" t="s">
        <v>122</v>
      </c>
      <c r="D5" s="16" t="s">
        <v>28</v>
      </c>
      <c r="E5" s="16" t="s">
        <v>130</v>
      </c>
      <c r="F5" s="26" t="s">
        <v>131</v>
      </c>
      <c r="G5" s="31" t="s">
        <v>132</v>
      </c>
      <c r="H5" s="42" t="s">
        <v>133</v>
      </c>
      <c r="I5" s="18" t="s">
        <v>134</v>
      </c>
      <c r="J5" s="16" t="s">
        <v>34</v>
      </c>
    </row>
    <row r="6" spans="1:10" ht="331.5">
      <c r="A6" s="40" t="s">
        <v>815</v>
      </c>
      <c r="B6" s="16" t="s">
        <v>121</v>
      </c>
      <c r="C6" s="16" t="s">
        <v>122</v>
      </c>
      <c r="D6" s="16" t="s">
        <v>28</v>
      </c>
      <c r="E6" s="16">
        <v>259</v>
      </c>
      <c r="F6" s="26" t="s">
        <v>135</v>
      </c>
      <c r="G6" s="27" t="s">
        <v>136</v>
      </c>
      <c r="H6" s="42" t="s">
        <v>137</v>
      </c>
      <c r="I6" s="18" t="s">
        <v>138</v>
      </c>
      <c r="J6" s="16" t="s">
        <v>34</v>
      </c>
    </row>
    <row r="7" spans="1:10" ht="80.25" customHeight="1">
      <c r="A7" s="16" t="s">
        <v>916</v>
      </c>
      <c r="B7" s="16" t="s">
        <v>911</v>
      </c>
      <c r="C7" s="16" t="s">
        <v>912</v>
      </c>
      <c r="D7" s="16" t="s">
        <v>586</v>
      </c>
      <c r="E7" s="16">
        <v>258</v>
      </c>
      <c r="F7" s="16" t="s">
        <v>913</v>
      </c>
      <c r="G7" s="16">
        <v>10</v>
      </c>
      <c r="H7" s="18" t="s">
        <v>914</v>
      </c>
      <c r="I7" s="18" t="s">
        <v>915</v>
      </c>
      <c r="J7" s="16" t="s">
        <v>271</v>
      </c>
    </row>
    <row r="8" spans="2:10" ht="12.75">
      <c r="B8"/>
      <c r="C8"/>
      <c r="D8"/>
      <c r="E8"/>
      <c r="F8"/>
      <c r="G8"/>
      <c r="H8"/>
      <c r="I8"/>
      <c r="J8"/>
    </row>
    <row r="9" spans="10:11" ht="12.75">
      <c r="J9" s="34" t="s">
        <v>902</v>
      </c>
      <c r="K9" s="37">
        <f>COUNTA(A$2:A7)</f>
        <v>6</v>
      </c>
    </row>
    <row r="10" spans="10:11" ht="12.75">
      <c r="J10" s="34" t="s">
        <v>901</v>
      </c>
      <c r="K10" s="36">
        <f>K9-K11</f>
        <v>0</v>
      </c>
    </row>
    <row r="11" spans="10:11" ht="12.75">
      <c r="J11" s="34" t="s">
        <v>903</v>
      </c>
      <c r="K11" s="36">
        <f>COUNTBLANK(K$2:K7)</f>
        <v>6</v>
      </c>
    </row>
    <row r="12" spans="10:11" ht="12.75">
      <c r="J12" s="35" t="s">
        <v>904</v>
      </c>
      <c r="K12" s="38">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2011-05-11T01:00:32Z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