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170" windowWidth="10785" windowHeight="4470" tabRatio="800" activeTab="3"/>
  </bookViews>
  <sheets>
    <sheet name="IEEE_Cover" sheetId="1" r:id="rId1"/>
    <sheet name="Clause 1-4" sheetId="2" r:id="rId2"/>
    <sheet name="Clause 5" sheetId="3" r:id="rId3"/>
    <sheet name="Clause 6" sheetId="4" r:id="rId4"/>
    <sheet name="Clause 7" sheetId="5" r:id="rId5"/>
    <sheet name="Clause 8" sheetId="6" r:id="rId6"/>
    <sheet name="Clause 9" sheetId="7" r:id="rId7"/>
    <sheet name="Clause 10" sheetId="8" r:id="rId8"/>
    <sheet name="Clause 11" sheetId="9" r:id="rId9"/>
    <sheet name="Annex" sheetId="10" r:id="rId10"/>
    <sheet name="Coex Doc" sheetId="11" r:id="rId11"/>
    <sheet name="Summary" sheetId="12" r:id="rId12"/>
  </sheets>
  <definedNames>
    <definedName name="_xlnm._FilterDatabase" localSheetId="7" hidden="1">'Clause 10'!$A$1:$M$1</definedName>
    <definedName name="_xlnm._FilterDatabase" localSheetId="8" hidden="1">'Clause 11'!$A$1:$L$1</definedName>
    <definedName name="_xlnm._FilterDatabase" localSheetId="1" hidden="1">'Clause 1-4'!$A$1:$L$1</definedName>
    <definedName name="_xlnm._FilterDatabase" localSheetId="2" hidden="1">'Clause 5'!$A$1:$L$1</definedName>
    <definedName name="_xlnm._FilterDatabase" localSheetId="3" hidden="1">'Clause 6'!$A$1:$M$1</definedName>
    <definedName name="_xlnm._FilterDatabase" localSheetId="4" hidden="1">'Clause 7'!$A$1:$M$90</definedName>
    <definedName name="_xlnm._FilterDatabase" localSheetId="5" hidden="1">'Clause 8'!$A$1:$L$1</definedName>
    <definedName name="_xlnm._FilterDatabase" localSheetId="6" hidden="1">'Clause 9'!$A$1:$L$21</definedName>
  </definedNames>
  <calcPr fullCalcOnLoad="1"/>
</workbook>
</file>

<file path=xl/sharedStrings.xml><?xml version="1.0" encoding="utf-8"?>
<sst xmlns="http://schemas.openxmlformats.org/spreadsheetml/2006/main" count="2514" uniqueCount="1099">
  <si>
    <t>Page</t>
  </si>
  <si>
    <t>Sub-clause</t>
  </si>
  <si>
    <t>Line #</t>
  </si>
  <si>
    <t>Comment</t>
  </si>
  <si>
    <t>Proposed Change</t>
  </si>
  <si>
    <t>Must Be Satisfied?    (enter Yes or No)</t>
  </si>
  <si>
    <t>Category</t>
  </si>
  <si>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</si>
  <si>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</si>
  <si>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</si>
  <si>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</si>
  <si>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</si>
  <si>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</si>
  <si>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</si>
  <si>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</si>
  <si>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</si>
  <si>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</si>
  <si>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</si>
  <si>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</si>
  <si>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</si>
  <si>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</si>
  <si>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</si>
  <si>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</si>
  <si>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802.15 TG6 Comments for Letter Ballot</t>
  </si>
  <si>
    <t>[This document is used to submit comments for TG6 Letter Ballot.]</t>
  </si>
  <si>
    <t>Voice: +61 2 6267 6252</t>
  </si>
  <si>
    <t>Anuj Batra</t>
  </si>
  <si>
    <t>Texas Instruments</t>
  </si>
  <si>
    <t>Technical</t>
  </si>
  <si>
    <t>199-200</t>
  </si>
  <si>
    <t>9.9.7</t>
  </si>
  <si>
    <t>12-17, 1-9</t>
  </si>
  <si>
    <t>EVM text as defined in Draft D3 is not very clear. The measurement point for the EVM is not defined: is it before or after the differential detector? The ideal constellation points are not defined. The definition for the variable S in equation (70) is not clear? If the measurement point for the EVM is after the differential detector, then are the numbers in Table 50 correct?</t>
  </si>
  <si>
    <t xml:space="preserve">For simplicity and to allow more flexibility in the design of receivers, having the measurement point after the differential detector is a better choice. The Ideal constellation should be M = 2: [+j, -j], M = 4: [1 + j, -1 + j, 1 – j, -1 – j] / sqrt (2), M = 8: [0.9239 + j*0.3827, 0.3827 + j*0.9239, -0.9239 + j*0.3827, -0.3827 + j*0.9239,  0.9239 – j*0.3827, 0.3827 – j*0.9239, -0.9239 – j*0.3827, -0.3827 – j*0.9239] or equivalent exp values. The variable S is  only necessary when constellations have amplitude information, since all transmitted points will lie on unit circle, S is not needed. Propose to remove S and corresponding definitions from text. Proposal is to update the EVM values to reflect the choice that the measurement will be made after the differential demodulator. Replace values in Table 50, with -11 dB for p/2-DBPSK, -15 dB for p/4-DQPSK and -20 for p/8-D8PSK. Replace the percentage values with dB values because they are more accurate. Add some text to highlight or point-out that differential demodulation will degrade the EVM by 3 dB, so equivalent the EVM number before differential demodulation should be 3 dB higher.
</t>
  </si>
  <si>
    <t>Yes</t>
  </si>
  <si>
    <t>9.5.1</t>
  </si>
  <si>
    <t xml:space="preserve">The text says the frequency deviation is defined as the product of the symbol rate and the modulation index of 0.5, which would imply a frequency deviation of 187.5ksps * 0.5 = 93.75kHz. However, for GMSK the frequency deviation is equal to  symbol rate * mod index * 0.5, which implies or 46.875kHz in this case. </t>
  </si>
  <si>
    <t>Change text to say "which shall be the product of the symbol rate and a modulation index of 0.5, divided by 2."</t>
  </si>
  <si>
    <t>The SRRC filter is only used for non-GMSK modulations, but this is not  clear in section 9.6 and the language "shall" appears to imply tha the SRRC filter is to be used for all symbols and hence all modulations</t>
  </si>
  <si>
    <t>Add text to clairfy the fact that the SRRC filter is only used for DMPSK modulations, or move section 9.6 to become 9.5.2.1, i.e. a subsection of 9.5.2 on DMPSK</t>
  </si>
  <si>
    <t>Nancy Bravin</t>
  </si>
  <si>
    <t>self</t>
  </si>
  <si>
    <t>E</t>
  </si>
  <si>
    <t>5.5.1.1</t>
  </si>
  <si>
    <t>delete are required to</t>
  </si>
  <si>
    <t>replace with shall</t>
  </si>
  <si>
    <t>No</t>
  </si>
  <si>
    <t>5.5.1.2</t>
  </si>
  <si>
    <t>5.5.1.3</t>
  </si>
  <si>
    <t>5.5.2.1</t>
  </si>
  <si>
    <t>5.5.2.2</t>
  </si>
  <si>
    <t>6.2.2</t>
  </si>
  <si>
    <t>delete is not to</t>
  </si>
  <si>
    <t>replace with shall not</t>
  </si>
  <si>
    <t>6.2.2.2</t>
  </si>
  <si>
    <t>delete does</t>
  </si>
  <si>
    <t>Kiran Bynam</t>
  </si>
  <si>
    <t>samsung</t>
  </si>
  <si>
    <t>editorial</t>
  </si>
  <si>
    <t>The heading of "definition of Nodes and Hubs" is not appropriate</t>
  </si>
  <si>
    <t>10.1. configuration of hubs and devices</t>
  </si>
  <si>
    <t>10.10.1.3</t>
  </si>
  <si>
    <t>Tsym replicated twice</t>
  </si>
  <si>
    <t>10  Table 55</t>
  </si>
  <si>
    <t>Why Km is required in the PHY header</t>
  </si>
  <si>
    <t>Please remove and make it reserved bit</t>
  </si>
  <si>
    <t>10.7.1.4</t>
  </si>
  <si>
    <t>Table 57</t>
  </si>
  <si>
    <t>"SRRC-like pulse " is ambigious</t>
  </si>
  <si>
    <t>Lets make it "SRRC pulse"</t>
  </si>
  <si>
    <t>4 to 9</t>
  </si>
  <si>
    <t>Using the code (126,63) is a big overhead on the system</t>
  </si>
  <si>
    <t>Please change the FEC code</t>
  </si>
  <si>
    <t>4 to 15</t>
  </si>
  <si>
    <t>How we can ensure such kind of retrannsmissions and buffering in PHY. This puts unneccasary complexity and memory requirements in PHY</t>
  </si>
  <si>
    <t>Please shift this restransmissions to MAC</t>
  </si>
  <si>
    <t>10.15.3</t>
  </si>
  <si>
    <t>1 to 6</t>
  </si>
  <si>
    <t>Clint Chaplin</t>
  </si>
  <si>
    <t>Samsung Electronics</t>
  </si>
  <si>
    <t>Current draft title and Life Cycle do not match the currently approved PAR</t>
  </si>
  <si>
    <t>Either get a new approved PAR that match the darft, or change the darft to match the approved PAR</t>
  </si>
  <si>
    <t>6.2.1.1.9</t>
  </si>
  <si>
    <t>Because of f) in line 35 below, e)2) here is redundant.</t>
  </si>
  <si>
    <t>Delete e)2)</t>
  </si>
  <si>
    <t>Editorial</t>
  </si>
  <si>
    <t>6.3.1.4</t>
  </si>
  <si>
    <t>"PHY Capability"</t>
  </si>
  <si>
    <t>"PHY Capability field"</t>
  </si>
  <si>
    <t>"The following three subclauses 7.5, 0, and 7.7"  I've never heard of subclause 0 before.  Is that the front matter?</t>
  </si>
  <si>
    <t>Fix.  I suspect it is supposed to say, "The following three subclauses 7.5, 7.6, and 7.7"</t>
  </si>
  <si>
    <t>7.6.1.2.1</t>
  </si>
  <si>
    <t>"improvised"?  This does not seem like the correct word for this sentence</t>
  </si>
  <si>
    <t>Fix.</t>
  </si>
  <si>
    <t>7.9.2.1</t>
  </si>
  <si>
    <t>"As illustrated in 0"</t>
  </si>
  <si>
    <t>Put in correct reference in place of the "0"</t>
  </si>
  <si>
    <t>"as specified in 0 and 7.7 in view of 7.3"</t>
  </si>
  <si>
    <t>7.9.2.2</t>
  </si>
  <si>
    <t>7.12.2</t>
  </si>
  <si>
    <t>"if it nodes not need"</t>
  </si>
  <si>
    <t>"if it does not need"</t>
  </si>
  <si>
    <t>8.3.1.8</t>
  </si>
  <si>
    <t>"Otherwise, the received frame contains an invalid MIC frame authentication fails"</t>
  </si>
  <si>
    <t>"Otherwise, the received frame containing an invalid MIC frame authentication fails"</t>
  </si>
  <si>
    <t>David Davenport</t>
  </si>
  <si>
    <t>GE Global Research</t>
  </si>
  <si>
    <t>6.3.1.13</t>
  </si>
  <si>
    <t>The definition of Inactive Duration incorrectly references Figure 11, which does not pertain to this value.</t>
  </si>
  <si>
    <t>change line 3 to read: "current beacon period (superframe) as encoded by Non-final Fragment / Poll Timing / Inactive field according to Figure 10.  When present, it is set to the"</t>
  </si>
  <si>
    <t>6.6.2</t>
  </si>
  <si>
    <t>First column of Table 14 is too narrow leading to undesirable word-wrap.</t>
  </si>
  <si>
    <t>Add hypen and break "Narrowband" into "Narrow-band" to improve word wrap.</t>
  </si>
  <si>
    <t>No</t>
  </si>
  <si>
    <t>6.7.15</t>
  </si>
  <si>
    <t>The Octet Encoded Channel Order IE is iconsistently defined with respect to channel selection for BAN operation in either static or channel hopping configurations.  The IE currently defined provides for ordered listing of channels for selection in static mode.  The ability to select specific channels for channel hopping mode is omitted.  
The Octet Encoded Channel Order IE definition needs to be expanded to include:  (i) a variable length bitmap encoded field serving to enable/disable the use of specific channels; 
(ii) minimum number of channels separeted between consecutive channel hops, Nsep; (iii) the length of the variable bitmap encoding field.</t>
  </si>
  <si>
    <t xml:space="preserve">Proposed Change Part (1): Strike "and Octet Encoded Channel Order IE" from Figure 60 caption.
Proposed Change Part (2): Insert a new figure 61:
bits:  8             8              4                4            &gt;= 8         &gt;= 8
|  Element  |  Length  |   Nsep       |  Bitmap  |  Channel  |  Channel  |
|    ID         |  (&gt;=1)    |  Channels  |  Length   |  Enable   |  Ordered  |
|                |              |                 |               |  Bitmap   |    List      |  
           Figure 61 - Octet Encoded Channel Order IE Format
</t>
  </si>
  <si>
    <r>
      <t xml:space="preserve">Proposed Change Part (3): Change text of 6.7.15 to read:
</t>
    </r>
    <r>
      <rPr>
        <sz val="10"/>
        <rFont val="Arial"/>
        <family val="0"/>
      </rPr>
      <t xml:space="preserve">
The Octet Encoded Channel Order IE is formatted as shown in Figure 61.  It is optionally contained in Connection Assignment frames to indicate the use of some or all channels in the operating band that has more than 15 operating chanels and the order in which those channels are to be selected as operating channels.  This IE defines the channels to be used for by a BAN in either static or channel hopping configurations.
The Nsep Channels field takes values of 0 to 15 and is set to the minimum number of channels separated between two consecutive channel hops.  Nsep Channels use is further defined in 7.13.2.
The Bitmap Length field takes values of 0 to 15 and is set to the number of octets in the Channel Enable Bitmap field.
The Channel Enable Bitmap is a bitmap encoded field which indicates whether the numbered channel corresponding to each bit of the bitmap is to be enabled for use by the active physical layer and included in the channel hopping algorithm of 7.13.2.  
The Channel Ordered List field is set as follows with channel numbering specified in the corresponding physical layer (PHY) clause:
  a)  The eight least-significant bits are set to the channel number of the channel which will be the first candidate to each instance of channel selection.  This channel will also be used as the default channel number for a BAN which terminates its channel hopping operation.
  b)  Each successive eight bits are set to the channel number of the channel which will be the next candidate to the instance of channel selection.</t>
    </r>
  </si>
  <si>
    <t>7.13.2</t>
  </si>
  <si>
    <t>Channel Hopping function omits definition of operating conditions if hopping is terminated by a hub.  In addition, Channel Hopping functionality needs to reflect the changes made to Octet Encoded Channel Order IE of 6.7.15.
 wihhc permits enable/disable of channels for a given physical layer.
 if channel hopping is terminated by the hub, the default channel listed first in the ordered channel ID is used by all members of the BAN
(b) Nsep can also be in ordered channel IE
(c) Channel numbers from the LFSR are mapped to the ordered channel IE</t>
  </si>
  <si>
    <t>Change lines 12-13 to read: "… Nsep is defined in the Octet Encoded Channel Order IE of 6.7.15 or defaults to pChannelSeparation otherwise.
Add new lines 20+ to read: "The channel selected by this process shall be compared with the Channel Enable Bitmap provided by the Hub via Octet Encoded Channel Order IE.  If the selected channel is set to zero in the Channel Enable Bitmap, the next higher number channel enabled by the Channel Enable Bitmap is selected for use."
Add new lines 22+ to read: "A hub may disable channel hopping.  All members of a BAN for wihch channel hopping is terminated shall use the first ordered channel defined by the Octet Encoded Channel Order IE.</t>
  </si>
  <si>
    <t>Charles Farlow</t>
  </si>
  <si>
    <t>Medtronic</t>
  </si>
  <si>
    <t>4-6</t>
  </si>
  <si>
    <t>The proposed resolution of comment S7-058 in Letter Ballot 71 is rejected.  Many normative references (e.g., standards) are included in paragraph 2 and EN 301 839 is referenced in paragraph 9.  The technical portion of comment S7-058 submitted for Letter Ballot 66 is:
[This subclause appears to assume those implementing the IEEE standard will be compliant with Listen Before Talk (LBT) and Least Interfered Channel (LIC) requirements as defined elsewhere (e.g., as in EN 301 839-1 V1.3.1).]  The group's rebuttal is not acceptable because the paragraph and subsequent subparagraphs do not contain adequate requirements for LBT and LIC operation.  The elaboration of said requirements is necessary to protect band's primary user and to ensure the safety of over three hundred thousand patients with MICS implants worldwide.  The ETSI MICS standard, first published in 2002, is the most widely referenced document for LBT/LIC requirements in worldwide regulations such as those adopted in Canada (RSS-243) and Australia (LIPD Class Licence).</t>
  </si>
  <si>
    <t xml:space="preserve">Change "The hub may choose a new channel only when required by, and in compliance with, applicable regulations and considerations. An implant shall communicate as a node with a hub, taking into account applicable regulations." to "The hub may choose a new channel only when required by, and in compliance with, applicable regulations and clause 10 of ETSI EN 301 839-1. An implant shall communicate as a node with a hub, in compliance with applicable regulations and clause 10 of ETSI EN 301 839-1."  Alternately, the authors may incorporate requirements in the IEEE standard identical to those contained within the ETSI MICS standard.  </t>
  </si>
  <si>
    <t>7.9.1</t>
  </si>
  <si>
    <t>9-10</t>
  </si>
  <si>
    <t>The proposed resolution of comment S7-059 in Letter Ballot 71 is rejected.  Many normative references (e.g., standards) are included in paragraph 2 and EN 301 839 is referenced in paragraph 9.  The technical portion of comment S7-059 submitted for Letter Ballot 66 is:
[The language describing channel selection is ambiguous.]  The group's rebuttal is not acceptable because the paragraph does not contain adequate requirements for LBT and LIC operation.  The elaboration of said requirements is necessary to protect band's primary user and to ensure the safety of over three hundred thousand patients with MICS implants worldwide.  The ETSI MICS standard, first published in 2002, is the most widely referenced document for LBT/LIC requirements in worldwide regulations such as those adopted in Canada (RSS-243) and Australia (LIPD Class Licence).</t>
  </si>
  <si>
    <t>Change "A hub may facilitate mutual discovery and connection with unconnected nodes as follows and in compliance with applicable regulations." to "A hub may facilitate mutual discovery and connection with unconnected nodes as follows and in compliance with applicable regulations and clause 10 of ETSI EN 301 839-1."  Alternately, the authors may incorporate requirements in the IEEE standard identical to those contained within the ETSI MICS standard.</t>
  </si>
  <si>
    <t>30-31</t>
  </si>
  <si>
    <t>The proposed resolution of comment S7-060 in Letter Ballot 71 is rejected.  Many normative references (e.g., standards) are included in paragraph 2 and EN 301 839 is referenced in paragraph 9. The technical portion of comment S7-060 submitted for Letter Ballot 66 is:
[It is unclear how a switch to another channel is performed.]  The group's rebuttal is not acceptable because the paragraph does not contain adequate requirements for LBT and LIC operation.  The elaboration of said requirements is necessary to protect band's primary user and to ensure the safety of over three hundred thousand patients with MICS implants worldwide.  The ETSI MICS standard, first published in 2002, is the most widely referenced document for LBT/LIC requirements in worldwide regulations such as those adopted in Canada (RSS-243) and Australia (LIPD Class Licence).</t>
  </si>
  <si>
    <t>After "The node should not further change the channel unless recommended otherwise." add the statement "The changing of a channel shall comply with all requirements elaborated in clause 10 of ETSI EN 301 839-1."  Alternately, the authors may incorporate requirements in the IEEE standard identical to those contained within the ETSI MICS standard.</t>
  </si>
  <si>
    <t>.258-259</t>
  </si>
  <si>
    <t>11.8.1</t>
  </si>
  <si>
    <t>3-13,
1-4</t>
  </si>
  <si>
    <t>The resolution of comment S11-002 in Letter Ballot 71 is rejected.  The technical portion of comment S11-002 submitted for Letter Ballot 66 is:
[The low-frequency spectral mask may not be sufficient to prevent suspension of therapy in the large population of patients with implanted medical devices.  Additionally, the spectral mask may not be sufficient to prevent interference with signals from MICS implants emitted at relatively low levels of EIRP (generally less than 200 nW).]  The group's rebuttal is not sufficient since the masks a) do not precisely define low frequency characteristics below the operating band and b) may not be sufficient (this is pending understanding of the transmit power limit).</t>
  </si>
  <si>
    <t>While low frequency masks (below the HBC frequency of operation) were defined in D03, the discussion with AdvaMed to establish maximum output power levels and an appropriate spectral mask is not yet complete (three conference calls held to date). As stated in an attachment to the e-mail titled "Legal review for P802.15.6_D01" posted by Art Astrin on 11 Nov. 10, "If this is a matter of concern, its should be discussed further with members of the implantable medical device industry to determine an appropriate spectral mask." Several actions assigned to HBC proponents during the second conference call (P802.15-11-0326-00-0006) are unresolved. Further, this member requested (on 4 May 11; IEEE 802.15.6 reflector) Seung-Hoon Park publish (to the IEEE 802.15 server) additional technical documentation shared privately less than nine minutes before the third conference call. This new information has not been provided to all AdvaMed members. The HBC field strength applicable to Annex M, ANSI/AAMI PC69 (for an average pacemaker/ICD unipolar lead area) has not been provided.</t>
  </si>
  <si>
    <t>11.8.2</t>
  </si>
  <si>
    <t>5-8</t>
  </si>
  <si>
    <t xml:space="preserve">The resolution of comment S11-003 in Letter Ballot 71 is rejected.  The group's rebuttal is not sufficient since the phrase "The radiation power to the human body .." is ambiguous.  This phrase (including measurement methodology) must be fully explained and understood so members of the medical device industry can make the appropriate conversions as required to evaluate compliance to ANSI/AAMI PC69 Annex M (Correlation between levels of test voltages used in the standard and radiated field strengths).  Further, why aren't changes to this paragraph (relative to D02) visible in the CMP document?  Is paragraph 11 exempted from change tracking? </t>
  </si>
  <si>
    <t>The related discussion with AdvaMed members is not yet complete (three conference calls held to date). As stated in an attachment to the e-mail titled "Legal review for P802.15.6_D01" posted by Art Astrin on 11 Nov. 10, "Further, if the proper transmit power is a matter of concern, it should be discussed further with members of the implantable medical device industry to determine an appropriate transmit power level." Several actions assigned to HBC proponents during the second conference call (P802.15-11-0326-00-0006) are unresolved. Further, this member requested (on 4 May 11; IEEE 802.15.6 reflector) Seung-Hoon Park publish (to the IEEE 802.15 server) additional technical documentation shared privately less than nine minutes before the third conference call. This new information has not been provided to all AdvaMed members. The HBC field strength applicable to Annex M, ANSI/AAMI PC69 (for an average pacemaker/ICD unipolar lead area) has not been provided.</t>
  </si>
  <si>
    <t>Marco Hernandez</t>
  </si>
  <si>
    <t>NICT, Japan</t>
  </si>
  <si>
    <t>7.13.4</t>
  </si>
  <si>
    <t>from 32 on</t>
  </si>
  <si>
    <t xml:space="preserve">The interleaving of UWB PHY symbols among BANs as described here is impossible. The transmission of different BANs is uncoordinated. Thus, there is not knowledge of  the position of symbols among BANs and consequently when to do the interleaving at symbol level. Moreover, the intended concept of 7.13.4 is already addressed in subclause 10 under the name of time hopping. Figure 135 shows Nw-1 waveform positions for time hopping (or UWB symbol interleaving) of UWB symbols. Subclause 10.9.4 describes how to compute time hopping (or UWB symbol interleaving) among different BANs. Equations 90 and 94 shows how to insert time hopping (or UWB symbol interleaving) among different BANs for IR-UWB. </t>
  </si>
  <si>
    <t>Subclause 7.13.4 is redundant. The interleaving of UWB symbols among BANs must be part of the PHY description, no the MAC. Moreover it is already addressed  in subclause 10.9.4. Remove subclause 7.13.4 and refer anything related to UWB PHY symbol interleaving in subclauses 6 and 7 to subclause 10.9.4.</t>
  </si>
  <si>
    <t>7.13.6</t>
  </si>
  <si>
    <t>First row, UWB column of Table 24 is misleading. LDC and DAA are applicable in certain parts of the World. In the USA those are not required.</t>
  </si>
  <si>
    <t>Replace the 1st UWB column text by "different regulations in the low band of UWB" and replace the 2nd UWB column text by "different regulations in the high band of UWB".</t>
  </si>
  <si>
    <t xml:space="preserve">3rd row, UWB columns of Table 24 are incorrect. FM-UWB can hop to another channel to improve coexistence. </t>
  </si>
  <si>
    <t>Replace the 1st and 2nd UWB column text by  "S, SD, D" with a footnote that says this is only applicable for FM-UWB only.</t>
  </si>
  <si>
    <t xml:space="preserve">6th row, UWB columns of Table 24 are incorrect.  UWB symbol interleaving is addressed already in subclause 10 (UWB PHY).  </t>
  </si>
  <si>
    <t>Replace the 6th row by  "IR-UWB PHY time hopping"</t>
  </si>
  <si>
    <t>10.11.1</t>
  </si>
  <si>
    <t xml:space="preserve">For the high QoS mode, BCH(126,63) is employed. </t>
  </si>
  <si>
    <t>Delete 0.81 in FEC rate column and corresponding coded bit rate.</t>
  </si>
  <si>
    <t>10.10.2.3</t>
  </si>
  <si>
    <t>NICT does not believe a spreading sequence is necessary.  The DPSK PHY offers enough protection.</t>
  </si>
  <si>
    <t>Delete 10.10.2.3</t>
  </si>
  <si>
    <t>10.17.2</t>
  </si>
  <si>
    <t>Equation 107 limits do not cover side lobes of spectrum.</t>
  </si>
  <si>
    <t xml:space="preserve"> In order to cover a tight spectrum over the limit emission mask, take limits 0 to infinite. This allows to maximize the transmission power. </t>
  </si>
  <si>
    <t>Jin-Meng Ho</t>
  </si>
  <si>
    <t>22</t>
  </si>
  <si>
    <t>6.2.1.1</t>
  </si>
  <si>
    <t>1</t>
  </si>
  <si>
    <t xml:space="preserve">For good user experience and efficient channel use, a hub needs to indicate its security requirement upfront, just as an access point does in a 802.11 based wireless LAN. A hub can achieve this by overloading the Relay bit, which happens to be adjacent to the two security fields in the MAC header.
</t>
  </si>
  <si>
    <t>1. In Figure 10, change Relay to BAN Security / Relay.
2. Replace lines 12-13 of page 23 with the following:
The BAN Security / Relay field is set as follows:
a) In beacon, Poll, and T-Poll frames sent by a hub, it is used as a BAN Security field, which is set to one if this hub accepts only secured communication with it as described in 5.5.1, or is set to zero if this hub accepts either secured or unsecured communication as described in 5.5.1 or 5.5.2.
b) In frames sent to or from a relaying node in a two-hop extended star network communication, it is used as a Relay field, which is set to one.
c) In all other frames, it is reserved.
3. In page 171, after line 13, add a new paragraph as follows:
A node that does not support secured communication shall not exchange frames with a hub that requires secured communication as indicated in the BAN Security field of the beacn, Poll, adn T-Poll frames sent by the hub.</t>
  </si>
  <si>
    <t>N</t>
  </si>
  <si>
    <t>24</t>
  </si>
  <si>
    <t>6.2.1.1.8</t>
  </si>
  <si>
    <t>6-7</t>
  </si>
  <si>
    <t>To convey the user priority value of an MSDu across a MAC bridge (between one network technology and another network technology) without an advance allocation mapping such as with scheduled access, some frame subtypes of data type frames need to be linked to user priority values by default.  Nevertheless, these frame subtypes can be still mapped to any user priorities through scheduled/unscheduled access.</t>
  </si>
  <si>
    <t xml:space="preserve">1. Split the 2nd to last row in Table 3 into 7 rows as follows:
0000    User Priority 0 or Allocation Mapped Data Subtype
0001    User Priority 1 or Allocation Mapped Data Subtype
0010    User Priority 2 or Allocation Mapped Data Subtype
0011    User Priority 3 or Allocation Mapped Data Subtype
0100    User Priority 4 or Allocation Mapped Data Subtype
0101    User Priority 5 or Allocation Mapped Data Subtype
0110    User Priority 6 or Allocation Mapped Data Subtype
2. Replace lines 3-4 of page 66 with the following:
A User Priority UP frame (UP = 0, 1, ..., or 6) is transmitted to indicate that the frame payload contained in the frame has a user priority UP.
An Allocation Mapped Data Subtype frame is transmitted with the Frame Subtype field set to the value of the namesake field of the Allocation ID contained in an IE of the Connection Request or Connection Assignment frame previously transmitted or received by the sender of the current frame.
</t>
  </si>
  <si>
    <t>29</t>
  </si>
  <si>
    <t>6.2.2</t>
  </si>
  <si>
    <t>15</t>
  </si>
  <si>
    <t>The Security Sequence Number field may be safely reduced from 4 to 1 octet in each secured frame, if a 4-octet Expanded Sequence Number field is still used for the Nonce (Figure 109).  That is, each party internally maintains an additional 3-octet high-order portion which increments by one each time the 1-octet low-order portion exchanged over the air wraps around.</t>
  </si>
  <si>
    <r>
      <t xml:space="preserve">1. In Figure 12, change "4" to "1" and "0-3" to "0" above the "Security Sequence Number" field. 
2. Replace lines 22-29 of page 29 and lines 2-4 of page 30 with the following:
a) It is set to zero if the current frame is secured with a pairwise temporal key (PTK) or group temporal key (GTK) that has never been used.
b) It is incremented by one from its value in the last frame secured with the same PTK or GTK, containing a valid MIC value, and transmitted by the same sender, even if the current frame transmission is a retransmission of the last frame or an earlier frame. Incrementing by one from the maximum value of the field wraps around to zero.
The value of the Security Sequence Number field increments in frames secured with the same PTK or GTK, rather than in frames of the same frame type or frame subtype. It increments even if the current frame transmission is a retransmission of the last frame or an earlier frame. It is set independently between the frames sent from a hub to a node and the frames sent from the node to the hub, although the same PTK apply to secured frames sent in both directions.
3. In page 44, Figure 25, change "4" to "1" and "0-3" to "0" above "GTK SSN". After this field insert a 3-octet (0-2) GTK SSN High field.
4. In page 45, change line 2 to "The GTK SSN field is set to the Security Sequence Number used for the last frame secured with the GTK". Also add a new subclause as follows:
6.3.5.6 GTK SSN High
The GTK SSN High field is set to the Internal Higher Order used for the last frame secured with the GTK distributed in the current frame and addressed to the GTK NID indicated in the current frame.
5. In page 173, change the last paragraph to "A temporal key, PTK or GTK, shall be retired no later than when the 4-octet Expanded Security Sequence Number used for the last frame secured by the key is to wrap around to zero. It may be retired earlier as needed or desired."
6. In page 174, replace the last paragraph with the following:
The octets of the MAC Header, of the current frame, are ordered from left to right in accordance with its transmit order as defined in 6.1 and 6.2.  
7. In page 175, Figure 109, add "Expanded" before "Security Sequence Number".
8. In page 175, immediately below Figure 109, add the following: 
The Expanded Security Sequence Number is formatted as shown in Figure 110. It expands the Security Sequence Number exchanged externally by three higher order octets maintained internally.
The Security Sequence Number field of the current frame is as defined in 6.1 and 6.2.  The Internal Higher Order field is ordered with the octet containing the most-significant bits on the left and the octet containing the least-significant bits on the right.
The Internal Higher Order field is formed as follows:
(a) It is set to one if the current frame is secured with a pairwise temporal key (PTK), and if the Security Sequence Number of the frames secured with this PTK, containing a valid MIC value, and transmitted by the sender of the current frame has never wrapped around.
(b) It is set to </t>
    </r>
    <r>
      <rPr>
        <i/>
        <sz val="10"/>
        <rFont val="Arial"/>
        <family val="2"/>
      </rPr>
      <t xml:space="preserve">H or H+1, respectively, if the current frame is secured with a group temporal key (GTK), and if the Security Sequence Number of the current frame is larger or smaller than that of </t>
    </r>
    <r>
      <rPr>
        <sz val="10"/>
        <rFont val="Arial"/>
        <family val="0"/>
      </rPr>
      <t>the last GTK frame through which this GTK was received, where H is the value of the GTK SSN High field contained in that GTK frame.
(c) It is incremented by one each time the Security Sequence Number of the frames secured with the same PTK or GTK, containing a valid MIC value, and transmitted by the same sender wraps around, i.e., if the Security Sequence Number of the current frame is smaller than or equal to that of the last frame secured with the same PTK or GTK, containing a valid MIC value, and transmitted by the same sender.  The Security Sequence Number of the last frame secured with the same PTK, containing a valid MIC value, and transmitted by the same sender is considered to be zero at the recipient if such a frame has never been received.
An assumption is made that a recipient is to receive at least one of the last 2^N frames (including retransmitted frames) secured with the same PTK or GTK and transmitted by the same sender, where N = 8 is the number of bits of the Security Sequence Number field contained in secured frames.
9.  In page 175, add a figure, Figure 110, for Expanded Security Sequence Number format.  It consists of a 1octet (0) Security Sequence Number field on the left and a 3-octet (0-2) Internal Higher Order field on the right.
10. In page 179, replace lines 2-14 as follows:
A recipient shall discard any received frames that could or would otherwise result in its Internal Higher Order value wrapping around to zero. In particular, if a recipient currently has the Internal Higher Order equal to 2^24 - 1 for secured frames transmitted by a sender, it shall discard any received frames containing a Security Sequence Number smaller than or equal to the Security Sequence Number of in the last secured frame containing a valid MIC value and transmitted by the same sender.</t>
    </r>
  </si>
  <si>
    <t>6.2.2.1</t>
  </si>
  <si>
    <t>22-29</t>
  </si>
  <si>
    <t>1.  The adjectives "new" and "used" would have a clearer meaning if they were rephrased with more specific wording.
2.  It needs to be clarified that the Security Sequence Number is set and maintained per key per sender.</t>
  </si>
  <si>
    <t xml:space="preserve">Replace lines 22-29 of page 29 and lines 2-4 of page 30 with the following:
a) It is set to one, if the current frame is secured with a pairwise temporal key (PTK) or group temporal key (GTK) that has never been used.
b) It is incremented by one from its value in the last frame secured with the same PTK or GTK, containing a valid MIC value, and transmitted by the same sender, even if the current frame transmission is a retransmission of the last frame or an earlier frame.
The value of the Security Sequence Number field increments in frames secured with the same PTK or GTK, rather than in frames of the same frame type or frame subtype. It increments even if the current frame transmission is a retransmission of the last frame or an earlier frame. It is set independently between the frames sent from a hub to a node and the frames sent from the node to the hub, although the same PTK apply to secured frames sent in both directions.
</t>
  </si>
  <si>
    <t>63</t>
  </si>
  <si>
    <t>6.4.6.2</t>
  </si>
  <si>
    <t>29-31</t>
  </si>
  <si>
    <t>In implementing the resolution of S6-019 of D02, particularly, "Add timestamp to show transmit time of the response frame relative to the start time of the respondant's beacon period", I added subclauses 6.3.11.6.9 and 6.3.11.6.10.  The latter defines the encoding of slot offset in variable units -- from 1 to 4 us -- to take advantage of clock resolutions better than 4 us that a hub is likely to support.
Note that this encoding resolution of the hub is added to the clock resolution of the node in the resulting timing uncertainty, but the former is not accounted for in the guard time specified in D02 or D03.  Therefore, it is desirable to make the encoding unit as small as possible, as is implemented here.
I edited 6.4.6.2 for consistence with 6.3.11.6.10.</t>
  </si>
  <si>
    <t>Keep the current definition of slot offset.</t>
  </si>
  <si>
    <t>89</t>
  </si>
  <si>
    <t>7.2.8</t>
  </si>
  <si>
    <t>23-33</t>
  </si>
  <si>
    <t xml:space="preserve">Given that the actual frame separation is between pSIFS and pSIFS+pExtraIFS or between pMIFS and pMIFS+pExtraIFS, the actual interframe space will be pSIFS+0.5*pExtraIFS or pMIFS+0.5*pExtraIFS on average, instead of pSIFS or pMIFS. This extra value needs to be taken into account by the initiator of a frame transaction while determining if the frame transaction will fit into the remaining/current allocation interval.
Ideally, the frame separation should have been phrased as between pSIFS-pExtraIFS and pSIFS+pExtraIFS or between pMIFS-pExtraIFS and pMIFS+pExtraIFS , with pSIFS = 55 us (instead of 50 us), pMIFS = 25 us (instead of 20 us), and pExtraIFS = 5 us (instead of 10 us), so that it is absolutely clear to everyone that reads the spec that the actual interframe space cannot go below 50 us nor above 60 us, accounting for all possible error sources.  But these would involve changes to all three PHY clauses... </t>
  </si>
  <si>
    <t xml:space="preserve">Add a new paragraph to the end of 7.2.8 as follows:
In determining if a new frame transaction will fit into an allocation interval, a sender shall treat the value of the pSIFS or pMIFS involved in the frame transaction, if any, as pSIFS+0.5*pExtraIFS or pMIFS+0.5*ExtraIFS, respectively.
</t>
  </si>
  <si>
    <t>It will help interoperability to rephrase the frame separation as between pSIFS-pExtraIFS and pSIFS+pExtraIFS or between pMIFS-pExtraIFS and pMIFS+pExtraIFS , with pSIFS = 55 us (instead of 50 us), pMIFS = 25 us (instead of 20 us), and pExtraIFS = 5 us (instead of 10 us).
This is not a technical change, even though the face values of pSIFS and pMIFS are changed.</t>
  </si>
  <si>
    <t>1a. Page 89, line 24: Change "pSIFS and pSIFS+pExtraIFS" to "pSIFS-pExtraIFS and pSIFS+pExtraIFS".
1b. Page 89, lines 24-25: Change "pMIFS and pMIFS+pExtraIFS" to "pMIFS-pExtraIFS and pMIFS+pExtraIFS".
1c. Page 89, line 30: After "pSIFS" add "-pExtraIFS".
1d. Page 89, line 30: After "pMIFS" add "-pExtraIFS".
2a. In Tables 26-28, change the value of pSIFS to 55 us.
2b. In Table 26, change the value of pMIFS to 25 us.  In Tables 27-28, creat a row for pMIFS with a value of 25 us.
2c. In Table 26, recalculate the values of some pMICS preceded parameters based on the revised pSIFS and pMIFS values.
3. Similar comments will be made on the three PHY clauses (Clauses 9-11) for consistency.</t>
  </si>
  <si>
    <t>96</t>
  </si>
  <si>
    <t>7.3.3</t>
  </si>
  <si>
    <t>11-13</t>
  </si>
  <si>
    <t xml:space="preserve">An unconnected node may prematurely and mistakenly conclude that the hub it needs to connect with is operating in non-beacon mode without superframe boundaries.  Without any constraints as written now, it may use CSMA any time even if the hub is operating in beacon or non-beacon mode with superframe boundaries, thereby likely illegally transmitting frames in a MAP of the hub.  
</t>
  </si>
  <si>
    <t>Change "A node" to "After determining that the hub for next frame exchange is operating in non-beacon mode without superframe boundaries, a node".</t>
  </si>
  <si>
    <t>97</t>
  </si>
  <si>
    <t>7.4</t>
  </si>
  <si>
    <t>3</t>
  </si>
  <si>
    <t>A few words are needed to clarify that a node will send frames to a hub only in the hub's operating channel, although how the node finds out that operating channel should still be implementation dependent and hence should remain unspecified.</t>
  </si>
  <si>
    <t>After line 3 add the following paragraph:
A node shall find the operating channel of the hub it needs to communicate with before sending a frame to the hub, unless otherwise stated (as for an emergency event report in the MICS band specified in 7.9.3).</t>
  </si>
  <si>
    <t>123</t>
  </si>
  <si>
    <t>5</t>
  </si>
  <si>
    <t>Missing figure reference.</t>
  </si>
  <si>
    <t>Before the perid add ", as illustrated in Figure 85(b)".</t>
  </si>
  <si>
    <t>124</t>
  </si>
  <si>
    <t>Before the perid add ", as illustrated in Figure 86(b)".</t>
  </si>
  <si>
    <t>140</t>
  </si>
  <si>
    <t>7.11</t>
  </si>
  <si>
    <t>4-19</t>
  </si>
  <si>
    <t>A node may use a higher clock ppm as long as it synchronizes with the hub more frequently such that the nominal guard time currently specified based on a 20 ppm clock is kept unchanged.</t>
  </si>
  <si>
    <t xml:space="preserve">1. In Table 25, change mClockAccuracy to mClockPPM, remove the row of mGT_Nominal, and insert a new row as follows:
mNominalSynchInterval                                                                         8 × Beacon Period (Superframe) Length
2. Replace lines 4-9 on page 140 as follows:
GTn = GT0 + 2×Dn                                                                                                                                   (6)
GT0 = pSIFS + pExtraIFS + mClockResolution                                                                                            (7)
Dn = SIn×mClockPPM, SIn = mNominalSynchInterval                                                                                  (8)
GTa = 2 × Da, Da = SIa × mClockPPM                                                                                                       (9)
The parameter GTn designates the guard time nominally observed by a node or a hub. The parameter GT0 comprises the receive-to-transmit or transmit-to-receive turnaround time pSIFS, the synchronization error tolerance pExtraIFS, and the timing uncertainty mClockResolution, which are all of fixed values that are independent of clock drifts. Thus the value of GT0 is also predefined. The parameter Dn represents the nominally compensated clock drift of a node or hub relative to an ideal (nominal) clock. With a nominal clock accuracy of mClockPPM expressed in ppm, the parameter SIn delimits a nominal synchronization interval over which the clock drift of a node or a hub is accounted for in the nominal guard time GTn.
The parameter SIa denotes the the length of the time interval that has accrued in addition to SIn since the node’s last synchronization with the hub. The corresponding additional clock drift Da is a function of SIa and accounts for the required additional guard time GTa. The values of Da and SIa are specific to the node and time of concern.
A node may time its frame transmission and reception with a clock accuracy ActualClockPPM larger than mClockPPM, provided it reduces the nominal synchronication interval to SIn such that
SIn × ActualClockPPM = mNominalSynchInterval × mClockPPM                                                                    (10)
If the time interval length SI sincle its last synchronization with the hub exceeds the reduced SIn by SIa, i.e., if SI = SIn + SIa the node shall calculate the required additional guard time as follows: 
GTa =  SIa × ActualClockkPPM  + min[0, (SI – mNominalSynchInterval) × mClockPPM]                                  (11)
</t>
  </si>
  <si>
    <t>154</t>
  </si>
  <si>
    <t>7.15</t>
  </si>
  <si>
    <t>1-2</t>
  </si>
  <si>
    <t>pSynchRosolution is accounted for by pExtraIFS.</t>
  </si>
  <si>
    <t>In Table 25, change pSynchRosolution to pExtraIFS.</t>
  </si>
  <si>
    <t>1-2, 3-4</t>
  </si>
  <si>
    <t>Missing pMIFS entry for UWB and HBC PHYs.</t>
  </si>
  <si>
    <t>In Tables 27 and 28, create a row for pMIFS.</t>
  </si>
  <si>
    <t>171</t>
  </si>
  <si>
    <t>8.3</t>
  </si>
  <si>
    <t>14</t>
  </si>
  <si>
    <t xml:space="preserve">Inconsistent format.
</t>
  </si>
  <si>
    <t>Italize "Secured" and "Connected".</t>
  </si>
  <si>
    <t>173</t>
  </si>
  <si>
    <t>8.3.1</t>
  </si>
  <si>
    <t>7</t>
  </si>
  <si>
    <t>Clarify that the same PTK applies to secured frames sent in both directions.</t>
  </si>
  <si>
    <t>Change "the unicast frames" to "these frames, sent from the node to the hub or vice versa".</t>
  </si>
  <si>
    <t>174</t>
  </si>
  <si>
    <t>8.3.1.1</t>
  </si>
  <si>
    <t>19</t>
  </si>
  <si>
    <t>Missing capitization and "Sequence".</t>
  </si>
  <si>
    <t>Change "header" to "Header", and insert "Sequence" between "Security" and "Number".</t>
  </si>
  <si>
    <t>175</t>
  </si>
  <si>
    <t xml:space="preserve">Incorrect field labeling..
</t>
  </si>
  <si>
    <t>In Figure 109, change "0-2" to "0-1".</t>
  </si>
  <si>
    <t>8.3.1.2</t>
  </si>
  <si>
    <t>6</t>
  </si>
  <si>
    <t xml:space="preserve">Incorrect cross reference.
</t>
  </si>
  <si>
    <t>Change Figure 110 to Figure 12.</t>
  </si>
  <si>
    <t>8.3.1.2 &amp; 8.3.1.3</t>
  </si>
  <si>
    <t>11</t>
  </si>
  <si>
    <t xml:space="preserve">The length field "a" for case (b) in Figure 111 for block B1 may be absorbed into the "Q = 0" field in Figure 110 for block B0 without material change for security protection, thereby unifying the formats of cases (a) and (b) for both blocks B0 and B1.
</t>
  </si>
  <si>
    <t xml:space="preserve">1. Page 175, Fig. 110(b): Change Q = 0 to Q = L_FP.
2. Page176, Fig. 111:  Remove captions (a) and (b) and the bottom figure.
3. Page 175, line 19-21: Delete the first sentence of this paragraph.
</t>
  </si>
  <si>
    <t>181</t>
  </si>
  <si>
    <t>9.1</t>
  </si>
  <si>
    <t>10</t>
  </si>
  <si>
    <t xml:space="preserve">It is critical for the MAC implementer to calculate frame transmission times correctly, so that transmissions in one scheduled interval do not mistakenly stretch into next interval that belongs to another device.  There is a clarification in a MAC subclause (on PHY capability -- namely PHY data rates -- in page 69, lines 9-13) that advises not to directly use the data rates in Table 14 for the calculation of frame transmission times.
It will be helpful to further clarify this in the PHY clauses.
</t>
  </si>
  <si>
    <t>After line 10, add a separate paragraph (edit it as appropriate):
Actual data rate is variable and usually larger than the information data rate given in the following modulation parameters tables.  That is, in most cases, the MAC frame body transmit time is not equal to, but larger than, MAC frame body bitlength / information data rate.  This is because the MAC frame body bitlength is in general not an integral number of codewords, yet each codeword adds 12 parity bits regardless of the actual number of information bits. (The difference may be quite significant, up to alomst 12/187.5*1000 ~ 64 us for a single packet transmit time!) The MAC frame body transmission time may be calculated as given below: {spreading factor * MAC frame body bitlength + 12*ceiling[(spreading factor * MAC frame body bitlength)/51]}/Symbol Rate * 1000 us.</t>
  </si>
  <si>
    <t>196</t>
  </si>
  <si>
    <t>9.8</t>
  </si>
  <si>
    <t>3-22</t>
  </si>
  <si>
    <t>It will help interoperability to rephrase the turnaround or frame separation as between pSIFS-pExtraIFS and pSIFS+pExtraIFS or between pMIFS-pExtraIFS and pMIFS+pExtraIFS , with pSIFS = 55 us (instead of 50 us), pMIFS = 25 us (instead of 20 us), and pExtraIFS = 5 us (instead of 10 us).
This is not a technical change, even though the face values of pSIFS and pMIFS are changed.</t>
  </si>
  <si>
    <t xml:space="preserve">1. Table 48: Change the value of pSIFS to 55 us and the value of pMIFS to 25 us.
2. Line 12: Change "pSIFS and pSIFS+pExtraIFS" to "pSIFS-pExtraIFS and pSIFS+pExtraIFS".
3. Line 17: After "pSIFS" add "-pExtraIFS".
4. Line 22: Change "pMIFS and pMIFS+pExtraIFS" to "pMIFS-pExtraIFS and pMIFS+pExtraIFS".
5. Similar comments are made on the MAC clause (Clause 7) and the other two PHY clauses (Clauses 10 and 11) for consistency.
</t>
  </si>
  <si>
    <t>3-20</t>
  </si>
  <si>
    <t xml:space="preserve">1. Table 75: Change the value of pSIFS to 55 us and the value of pMIFS to 25 us.
2. Line 10: Change "pMIFS and pMIFS+pExtraIFS" to "pMIFS-pExtraIFS and pMIFS+pExtraIFS"
3. Line 15: Change "pSIFS and pSIFS+pExtraIFS" to "pSIFS-pExtraIFS and pSIFS+pExtraIFS".
4. Line 20: After "pSIFS" add "-pExtraIFS".
5. Similar comments are made on the MAC clause (Clause 7) and the other two PHY clauses (Clauses 9 and 11) for consistency.
</t>
  </si>
  <si>
    <t>261</t>
  </si>
  <si>
    <t>11.11</t>
  </si>
  <si>
    <t>5-17</t>
  </si>
  <si>
    <t xml:space="preserve">1. Table 91: Change the value of pSIFS to 55 us and the value of pMIFS to 25 us.
2. Line 7: Change "pSIFS and pSIFS+pExtraIFS" to "pSIFS-pExtraIFS and pSIFS+pExtraIFS".
3. Line 12: After "pSIFS" add "-pExtraIFS".
4. Line 17:  Change "pMIFS and pMIFS+pExtraIFS" to "pMIFS-pExtraIFS and pMIFS+pExtraIFS"
5. Similar comments are made on the MAC clause (Clause 7) and the other two PHY clauses (Clauses 9 and 10) for consistency.
</t>
  </si>
  <si>
    <t>After line 3, add a separate paragraph (edit it as appropriate):
Actual data rate is variable and usually larger than the data rate given in the following data rates tables.  That is, in most cases, the MAC frame body transmit time is not equal to, but larger than, MAC frame body bitlength / information data rate.  This is because the MAC frame body bitlength is in general not an integral number of codewords, yet each codeword adds 12 parity bits regardless of the actual number of information bits, and pad bits are added to the last codeword. The MAC frame body transmission time may be calculated as given below: {spreading factor * MAC frame body bitlength + 12*ceiling[(spreading factor * MAC frame body bitlength)/51]}/Symbol Rate * 1000 us.  (This formula is for the NB PHY; modify it to reflect the UWB case correctly.)</t>
  </si>
  <si>
    <t>Huan-Bang Li</t>
  </si>
  <si>
    <t>NICT</t>
  </si>
  <si>
    <t>E</t>
  </si>
  <si>
    <r>
      <t>u</t>
    </r>
    <r>
      <rPr>
        <sz val="10"/>
        <rFont val="Arial"/>
        <family val="0"/>
      </rPr>
      <t>se small letters in acronyms</t>
    </r>
  </si>
  <si>
    <r>
      <t>C</t>
    </r>
    <r>
      <rPr>
        <sz val="10"/>
        <rFont val="Arial"/>
        <family val="0"/>
      </rPr>
      <t>hange 'Forward' to 'forward'</t>
    </r>
  </si>
  <si>
    <t>Yes</t>
  </si>
  <si>
    <t>Change 'Group' to 'group'</t>
  </si>
  <si>
    <t>T</t>
  </si>
  <si>
    <t xml:space="preserve">EUI-48' is used without description </t>
  </si>
  <si>
    <t>Add 'EUI-48' to Definitions or Acronyms</t>
  </si>
  <si>
    <t>6.3.11.6.3</t>
  </si>
  <si>
    <t>incorrect cited subclause number</t>
  </si>
  <si>
    <t>6.3.11.7.3</t>
  </si>
  <si>
    <t>6.3.11.8.3</t>
  </si>
  <si>
    <t>6.6.1.12</t>
  </si>
  <si>
    <t>The relaying function should be the function of a node but not just a sender.</t>
  </si>
  <si>
    <t>Change 'if the sender …' to 'if the node …'</t>
  </si>
  <si>
    <t>6.6.1.13</t>
  </si>
  <si>
    <t>The relaying function should be the function of a hub/node but not just a sender.</t>
  </si>
  <si>
    <t>Change 'if the sender …' to 'if the hub/node …'</t>
  </si>
  <si>
    <t>TR</t>
  </si>
  <si>
    <t>6.6.2</t>
  </si>
  <si>
    <t>The data rates shown in Table 14 for IR-UWB are slightly different from those shown in Table 68 and Table 69.
Moreover, only one date rate is defined for FM-UWB in Table 72. Where do the other data rates come from in Table 14 for FM-UWB?</t>
  </si>
  <si>
    <t>Clarify or modify the table.</t>
  </si>
  <si>
    <t>7.5.1.1</t>
  </si>
  <si>
    <t>UP is the acronym for user priority.</t>
  </si>
  <si>
    <t>Change 'user priority UP' to 'user priority (UP)'.</t>
  </si>
  <si>
    <t>7.9.2.2</t>
  </si>
  <si>
    <t>change '0 and 7.7' to '7.6 and 7.7'.</t>
  </si>
  <si>
    <t>9.3.3</t>
  </si>
  <si>
    <t>There is no description on how to derive BCH(31, 19, t=2) from BCH(63, 51, t=2)</t>
  </si>
  <si>
    <t>add description of how to derive BCH(31, 19, t=2) from BCH(63, 51, t=2)</t>
  </si>
  <si>
    <t>15-16</t>
  </si>
  <si>
    <t>It must be made clear that CCA is optional for IR-UWB.</t>
  </si>
  <si>
    <t>A UWB PHY provides clear channel assessment (CCA) indication to the MAC. CCA is mandatory for FM-UWB (Sub-carrier sense) and optional for IR-UWB (preamble detection).</t>
  </si>
  <si>
    <t>10.3.1</t>
  </si>
  <si>
    <t>The statement is confusing by saying '… shall support … optional PHY'</t>
  </si>
  <si>
    <t>Change to 'The default mode shall support IR-UWB as mandatory PHY with or without FM-UWB as an optional PHY'.</t>
  </si>
  <si>
    <t>10.7.3</t>
  </si>
  <si>
    <t>There is no description for BCH(87, 24).</t>
  </si>
  <si>
    <t>Add description for BCH(87,24).</t>
  </si>
  <si>
    <t>This statement with footnote 7 means nothing.</t>
  </si>
  <si>
    <t>Delete this statement and footnote 7.</t>
  </si>
  <si>
    <t>O Omeni</t>
  </si>
  <si>
    <t>Toumaz UK Ltd.</t>
  </si>
  <si>
    <t>last phrase "it is reserved.," out of place</t>
  </si>
  <si>
    <t>delete "it is reserved.,"</t>
  </si>
  <si>
    <t>6.2.1.1.11</t>
  </si>
  <si>
    <t>18-24</t>
  </si>
  <si>
    <t>this requirement means that the hub needs to have an additional 6 octets/node to track the sequence numbers for the maximum number of nodes. When you add this to the requirements for data frames, it adds an unnecessary minimum memory requirement on a hub to just manage frame sequencing</t>
  </si>
  <si>
    <t>delete lines 18-24.
it isnt clear that filtering management frames should be a requirement.
In the alternative, one sequence number can be used for all non-beacon management type frames.
This implies the following change:
replace "of "</t>
  </si>
  <si>
    <t>MSDU is used to refer to management frames?</t>
  </si>
  <si>
    <t>delete from "and that contained the previous MSDU or part thereof"</t>
  </si>
  <si>
    <t>the restriction of S&gt;0 means that for non-beacon mode with superframe, slot 0 cannot be used. It isnt clear why this is necessary</t>
  </si>
  <si>
    <t>delete &gt;0</t>
  </si>
  <si>
    <t>9-11</t>
  </si>
  <si>
    <t>previous MSDU or part thereof? Is this correct? Reads like the previous MSDU would contain a retransmission and hence shouldn’t increment this field? I must be missing something.</t>
  </si>
  <si>
    <t>change o to 1</t>
  </si>
  <si>
    <t>6.2.2.2</t>
  </si>
  <si>
    <t>missing "prior to encyption (if any)"</t>
  </si>
  <si>
    <t>add 
"prior to encyption (if any)"</t>
  </si>
  <si>
    <t>6.3.1</t>
  </si>
  <si>
    <t>Figure 14 - MAC capability field should be 3 octets, not 2</t>
  </si>
  <si>
    <t>change MAC capability field to 3 octets</t>
  </si>
  <si>
    <t>beacon frame structure assumes it is possible to always transmit the beacon at the expected time in s beacon period.
However for many PHYs, there needs to be some channel assessment before this happens and hence the beacon may need to be delayed. This is what happens in 802.11 in the 2.4GHz band.</t>
  </si>
  <si>
    <t>Add on-time field that is set if the beacon on time, but otherwise adds a timing payload (similare to that in T-Poll)</t>
  </si>
  <si>
    <t>6.3.2.5.1</t>
  </si>
  <si>
    <t>18-25</t>
  </si>
  <si>
    <t>this text does not match that in clause 8.
The nonce field should be set in frame 1 as in frame 2. Also no mention of frame 4</t>
  </si>
  <si>
    <t>correct as described in clause 8</t>
  </si>
  <si>
    <t>6.3.2.5.2</t>
  </si>
  <si>
    <t>20-27</t>
  </si>
  <si>
    <t>this field should be set the same way in the 1st frame as it is in the second frame.
Current text is inconsistent with clause 8.</t>
  </si>
  <si>
    <t>6.3.2.5.3</t>
  </si>
  <si>
    <t>15-22</t>
  </si>
  <si>
    <t>correct as described in clause 9</t>
  </si>
  <si>
    <t>6.3.2.5.4</t>
  </si>
  <si>
    <t>30-32</t>
  </si>
  <si>
    <t>if the sender is not to join the procedure, surely it wouldn’t send this frame?
Otherwise, it might be a good idea to allow table 8 to be used by all the security association frames.</t>
  </si>
  <si>
    <t>either remove restriction on table 8 being used by the second frame only, or delete the following:
"if the sender of the frame is to join the security association procedure, or is set to zero otherwise"</t>
  </si>
  <si>
    <t>38-40</t>
  </si>
  <si>
    <t>3-5</t>
  </si>
  <si>
    <t>8-12</t>
  </si>
  <si>
    <t>this is at odds with clause 8</t>
  </si>
  <si>
    <t>6.3.4.5</t>
  </si>
  <si>
    <t>22-23</t>
  </si>
  <si>
    <t>this is at odds with clause 8
this field only depends on payload from the first and second PTK frames. According to clause 8.2.1, the recipient of this frame only needs to compare this with its generated version and does not need to do further computation.</t>
  </si>
  <si>
    <t>6.3.6.7</t>
  </si>
  <si>
    <r>
      <t xml:space="preserve">isnt &gt; 1 more precise? 
</t>
    </r>
    <r>
      <rPr>
        <sz val="10"/>
        <rFont val="Calibri"/>
        <family val="2"/>
      </rPr>
      <t>≠</t>
    </r>
    <r>
      <rPr>
        <sz val="10"/>
        <rFont val="Arial"/>
        <family val="0"/>
      </rPr>
      <t xml:space="preserve"> 1  means 0 is valid</t>
    </r>
  </si>
  <si>
    <r>
      <t xml:space="preserve">change to </t>
    </r>
    <r>
      <rPr>
        <sz val="10"/>
        <rFont val="Calibri"/>
        <family val="2"/>
      </rPr>
      <t>≠</t>
    </r>
    <r>
      <rPr>
        <sz val="10"/>
        <rFont val="Arial"/>
        <family val="0"/>
      </rPr>
      <t xml:space="preserve"> to &gt;</t>
    </r>
  </si>
  <si>
    <t>6.3.7.12</t>
  </si>
  <si>
    <t>6.3.7.13</t>
  </si>
  <si>
    <t>26-28</t>
  </si>
  <si>
    <t>there is no mention of the encoding used here.
It should refer to 6.3.6.8.</t>
  </si>
  <si>
    <t>Add the following sentence at the end of line 28:
It is encoded as in 6.3.6.8. The field in this Connection Assignment frame supersedes the Requested Ack Data Rates field in the Connection Request frame previously exchanged between the sender and the recipient.</t>
  </si>
  <si>
    <t>6.3.11.6.10</t>
  </si>
  <si>
    <t>25-26</t>
  </si>
  <si>
    <t>the calculation here implies that a timing resolution of 1/2^16 of the timeslot is required.
Don’t remember this change being in the comments from D02?
On further thought this is actually better as it doesn’t force a resolution on the either side.</t>
  </si>
  <si>
    <t>change back to D02 or give justification for this.</t>
  </si>
  <si>
    <t>6.4.2.3</t>
  </si>
  <si>
    <t>sentence not very clear</t>
  </si>
  <si>
    <t>change "a new" to "one new"</t>
  </si>
  <si>
    <t>6.4.2.4</t>
  </si>
  <si>
    <t>6.4.2.5</t>
  </si>
  <si>
    <t>20</t>
  </si>
  <si>
    <t>I thought we agreed that N should be limited to 16?</t>
  </si>
  <si>
    <t>Add the following sentence at the end of line 24:
Also N is &lt;= 16.</t>
  </si>
  <si>
    <t>6.6.1.5</t>
  </si>
  <si>
    <t>Scheduled bilink allocations only allowed with type I polling</t>
  </si>
  <si>
    <t>delete "or type-II" from line 10</t>
  </si>
  <si>
    <t>6.6.1.16</t>
  </si>
  <si>
    <t>17-20</t>
  </si>
  <si>
    <t>shouldn’t this be set to the number of data subtypes the sender supports for frames received from the recipient of this frame?
The current setting still leaves the ambiguity as to how many subtypes are for uplink and how many for downlink.
If it indicates that for the received data frames, then both sides automatically know the maximum number of data types supported and this is easily resolved.</t>
  </si>
  <si>
    <t>change "exchange of data type frames with the recipient of the current frame" to 
"data type frames received from the recipient of the current frame."</t>
  </si>
  <si>
    <t>In table 15 element IDs 13 and 14, 15 should be changed to 16.
a 4-bit channel number can encode 16 channels not 15</t>
  </si>
  <si>
    <t>change 15 to 16</t>
  </si>
  <si>
    <t>6.7.2.6</t>
  </si>
  <si>
    <t>how is the result of this computation rounded to an integer? Up or down?
This needs to be clearly stated here!</t>
  </si>
  <si>
    <t>change "(1 – D/16)×Allocation Length"
to
"floor((1 – D/16)×Allocation Length)"</t>
  </si>
  <si>
    <t>6.7.2.7</t>
  </si>
  <si>
    <t>change "(1 + U/8) × Allocation Length"
to
"floor((1 + U/8) × Allocation Length)"</t>
  </si>
  <si>
    <t>7.2.1</t>
  </si>
  <si>
    <t>29-32</t>
  </si>
  <si>
    <t>the NID selcted must not be the same as the HID.
The current wording here does not disallow this selection, although it states this later in lines 7-9 on page 85.</t>
  </si>
  <si>
    <t>Add the following sentence at the end of line 32:
A hub shall not select an NID currently being used as its HID.</t>
  </si>
  <si>
    <t>16-17</t>
  </si>
  <si>
    <t>according to figure 63, one of the conditions is that the received NID = unconfirmed connected_NID. This isnt stated here?</t>
  </si>
  <si>
    <t xml:space="preserve">change "The node receives a management type frame with the Recipient Address of the frame payload not set to its EUI-48."
to
"The node receives a management type frame with the NID not set to its unconfirmed_connected_NID and the Recipient Address of the frame payload not set to its EUI-48."
</t>
  </si>
  <si>
    <t>23-24</t>
  </si>
  <si>
    <t>according to figure 63, one of the conditions is that the received NID = confirmed connected_NID. This isnt stated here?</t>
  </si>
  <si>
    <t xml:space="preserve">change "The node receives a management type frame with the Recipient Address of the frame payload not set to its EUI-48."
to
"The node receives a management type frame with the NID not set to its confirmed_connected_NID and the Recipient Address of the frame payload not set to its EUI-48."
</t>
  </si>
  <si>
    <t>2-5</t>
  </si>
  <si>
    <t>this is unclear.
A connected node would not receive a frame that has the wrong NID in the first place and hence would not send an Ack back…
why is the addressing of a disconnection frame singled out here? This addressing is the same for any frame sent to a connected node.
also why is a B-Ack also used here?</t>
  </si>
  <si>
    <t>delete these lines or
change text</t>
  </si>
  <si>
    <t>7.2.5.1</t>
  </si>
  <si>
    <t>changed considered to consider</t>
  </si>
  <si>
    <t>change considered to consider</t>
  </si>
  <si>
    <t>7.2.7</t>
  </si>
  <si>
    <t>14-16</t>
  </si>
  <si>
    <t>using the reception of a preamble as an indication that a frame is being received is a of no consequence.
Receiving a preamble does not provide any additional information that not receiving it doesn’t.
It is more appropriate to use HCS OK flag as an indication that a frame is on air.
More worryingly, this current definition creates a discrepancy between the turnaround requirements and when the actual frame timeout occurs. In the first instance it is pSIFS, but in the second, this is the pSIFS + PLCP header Tx time, a huge difference.
HCS OK is the only part of a frame that gives any information about a frame on air to allow for accurate estimation of timeout.</t>
  </si>
  <si>
    <t>replace "any portion (such as a physical layer preamble)" with "HCS OK" or whatever flag the MAC would receive from the PHY to indicate that the PHY header has been received successfully (i.e. the packet length is known) and the MAC frame started.</t>
  </si>
  <si>
    <t>7.2.9.4</t>
  </si>
  <si>
    <t>what about a hub?</t>
  </si>
  <si>
    <t>delete node</t>
  </si>
  <si>
    <t>7.2.11</t>
  </si>
  <si>
    <t>14-21</t>
  </si>
  <si>
    <t>These 2 paragraphs appear to imply that fragments of non-beacon management frames and data frames can be mixed.
Is this the intention?
This increases the complexity of supporting a plain fragmentation where just one frame type is handled at a time, especially for a node.
For a hub, this is also odd because it implies a hub could interleave data and management fragments between allocation intervals</t>
  </si>
  <si>
    <t>replace lines 14-21 with the following:
"The sender shall complete the transmission of a fragmented frame payload of a non-beacon management or data type frame before transmitting another non-beacon management or data type frame or a fragment thereof. The sender shall not transmit any other fragments of a frame payload after discarding any fragment of the frame payload."</t>
  </si>
  <si>
    <t>7.4.3</t>
  </si>
  <si>
    <t>11-14</t>
  </si>
  <si>
    <t>I understand it isnt mandatory, but is it necessary for the hub to send a disconnection frame when it knows (from the received I-Ack) that the node has received the connection assignment with rejection? Shouldn’t the node automatically return to orphan mode?</t>
  </si>
  <si>
    <t>7.5.1</t>
  </si>
  <si>
    <t>23-30</t>
  </si>
  <si>
    <t>change numbering from c-f to a-d</t>
  </si>
  <si>
    <t>7.6.1.1.3</t>
  </si>
  <si>
    <t>14-15</t>
  </si>
  <si>
    <t>is this true for type II polled allocatiuons?
Type II polled allocations are terminated by an Ack.</t>
  </si>
  <si>
    <t>change "polled allocation" on line 14 to "type-I polled allocation"</t>
  </si>
  <si>
    <t>7.7.1</t>
  </si>
  <si>
    <t>In non-beacon mode with superframes, interval start can have a zero value. Otherwise slot 0 is unusable!</t>
  </si>
  <si>
    <t>delete this line</t>
  </si>
  <si>
    <t>7.7.2</t>
  </si>
  <si>
    <t>14-22</t>
  </si>
  <si>
    <t>this text uses may, so the hub does not have to send a poll or post to a node during a bilink allocaion?
I think this should be changed to shall so that the node has a guarantee of service for bilink.
Also I think we should add a recommendation that the hub first send a poll or T-Poll in a bilink to give the node a chance to send its data before it sends any non-urgent posts.</t>
  </si>
  <si>
    <t>rewrite to make mandatory.
Also add this as the final sentence:
"If the hub does not have urgent downlink data or management frames to send to the node, it should start the bilink allocation with a Poll or T-Poll, allowing the node to send its data first."</t>
  </si>
  <si>
    <t>7.7.4</t>
  </si>
  <si>
    <t>Is this true for a hub?
An aborted scheduled allocation is now an available allocation which the hub can use as it wants, for instance to send T-Polls to unconnected nodes or if a connection is ongoing, the next frame.</t>
  </si>
  <si>
    <t>delete "or a hub"</t>
  </si>
  <si>
    <t>this wording does not give any implementation flexibility.
An implemeter may decide to allow the use of RSSI to reduc the time bteween polls and allow the node to scan all the channels a lot quicker, reducing average power while allowing faster access time.
Note that the current timing implies that a node would complete the 10 channel scan is oround 35ms. If we want access times of &lt; 10 seconds, this implies a duty cycle of ~0.35%; if we assume radio power of 3mA, this means the radio is adding 10uA to average power. I am nopt sure how this compares with current implant systems, but it is quite high, especially when we consider that an implant should last up to 10yrs without battery replacement.</t>
  </si>
  <si>
    <t>replace "separated by pMICSPollSpace" with
"separated by no more than pMICSPollSpace"</t>
  </si>
  <si>
    <t xml:space="preserve">In Table 26, the pMICSPollSpace parameter value should be:
2×pSIFS + pMICSPreambleTxTime  = 580 us
Also pMICSUnconnectedPollRxTime should be calculated using the highest mandatory data rate to bring down the current value further
</t>
  </si>
  <si>
    <t>change pMICSPollSpace parameter value should to:
2×pSIFS + pMICSPreambleTxTime  = 580 us</t>
  </si>
  <si>
    <t>18-23</t>
  </si>
  <si>
    <t>replace "separated by pMICSPollSeparation" with
"separated by no more than pMICSPollSpace"</t>
  </si>
  <si>
    <t>there is a missing reference to figure 86(a)</t>
  </si>
  <si>
    <t>Add reference to figure 86(a)
change 0 to figure 86(a)</t>
  </si>
  <si>
    <t>pMICSPollSeparation is undefined</t>
  </si>
  <si>
    <t>change pMICSPollSeparation to pMICSPollSpace</t>
  </si>
  <si>
    <t>pMICSMcastPollSeparation is undefined</t>
  </si>
  <si>
    <t>change pMICSMcastPollSeparation to pMICSPollSpace</t>
  </si>
  <si>
    <t>In figure 87, the spacing between polls is pMIFS instead of pMICSPollSpace</t>
  </si>
  <si>
    <t>change pMIFS to pMICSPollSpace in figure 87</t>
  </si>
  <si>
    <t>11-15</t>
  </si>
  <si>
    <t>this is too presciptive and forces an implementer to keep a 250kHz clock of 20ppm accuracy running all the time.
it is possible to meet the guard timing requirements without having a clock with this resolution.
I think the wording should be changed to allow implementation flexibility.</t>
  </si>
  <si>
    <t>change to lines 11-12 to : 
" A node or a hub shall have a clock with a minimum resolution of mClockResolution and with a minimum accuracy of mClockAccuracy to time its frame transmission and reception.
For a hub, this clock shall be its local clock.
For a node, its local clock may be the same clock used to time transmission and reception. The local clock shall be of a resolution that enables it to meet the timing requirements of its allocation as outlines here."
"</t>
  </si>
  <si>
    <t>15-19</t>
  </si>
  <si>
    <t>this iisnt useful.
In practice, a node would have to listen to its beacon before it can use its allocation. This is because that is the only way it knows that the hub still has control of the channel. It cannot just wakeup and transmit as this implies.</t>
  </si>
  <si>
    <t>delete these lines and other text relating to this functionality</t>
  </si>
  <si>
    <t>8-16</t>
  </si>
  <si>
    <t>In a crowded band like 2.4GHz, channel hopping with equal probability to all channels is very likely going to lead to a lot of unwanted collisions.
A much better approach would be to be able to select a subset of the channels in a band to use for hopping.
the channel order IE in table 15 makes this selectivity possible.
We can still use the same algorithm, buit the channel number would be an index into the LUT provided by this IE. If this IE isnt provided, then the input is the same as the output and it is the same as it currently is. If however this is provided, the index goes ijnto the lookup table and we can avoid excluded channels known to be blocked within a band of interest.
Bluetooth currently allows this and I think it would cause problems in the field if we do not provide this flexibility.</t>
  </si>
  <si>
    <t>change text to enable this very important functionality.</t>
  </si>
  <si>
    <t>the reference IEEE Std 1363-2000 is inconsistent with the next mention of this concatenation.
FIPS Pub 186-3 is the other reference used and should be the correct one.</t>
  </si>
  <si>
    <t>change "IEEE Std 1363-2000" to "FIPS Pub 186-3"</t>
  </si>
  <si>
    <t>13</t>
  </si>
  <si>
    <t>Table headings for tables 30-36 are identical - not good for list of figures</t>
  </si>
  <si>
    <t xml:space="preserve">Re-lable these tables to include the bands they refer to </t>
  </si>
  <si>
    <t>9.4.1</t>
  </si>
  <si>
    <t>Missing "the": should be encoded using the BCH encoding process</t>
  </si>
  <si>
    <t>add "the"</t>
  </si>
  <si>
    <t>Should PLCP be defined here as it is first use?</t>
  </si>
  <si>
    <t>Word "available" used twice</t>
  </si>
  <si>
    <t>Remove "available" from line 25</t>
  </si>
  <si>
    <t>9.4.1.1</t>
  </si>
  <si>
    <t>Word "discard" should be "discarded"</t>
  </si>
  <si>
    <t>Change "discard" to "discarded"</t>
  </si>
  <si>
    <t>9.9.1</t>
  </si>
  <si>
    <t>Missing ")" and unnecessary reference</t>
  </si>
  <si>
    <t>Replace "signal, see Table 49" with "signal), "</t>
  </si>
  <si>
    <t xml:space="preserve">Missing "the" </t>
  </si>
  <si>
    <t xml:space="preserve">Add "the" between "fc is" and "channel center" </t>
  </si>
  <si>
    <t>Sentence too long with too many ands for easy reading</t>
  </si>
  <si>
    <t>Break sentence after "bandwidth", by replacing "bandwidth and is a function" with "bandwidth. It is a function"</t>
  </si>
  <si>
    <t>9.8.1, 9.8.2, 9.8.3, 9.8.4</t>
  </si>
  <si>
    <t>7-25</t>
  </si>
  <si>
    <t>The definition of the start and end of a frame in each of these sub-clauses can be mis-interpreted based on the reader's own defintion of what exactly is the "last sample of the last received symbol" and the "first sample of the first transmitted symbol". This can lead to significantly different assumptions about the available processing time for the device between frames.</t>
  </si>
  <si>
    <t>1) Change text for 9.8.1 to "The start of a frame shall be the time when the first output sample from the transmitter SRRC filter that is affected by the first symbol of the PLCP preamble is present on the local air interface. The end of a frame shall be the time when the last output sample from the transmitter SRRC filter that is affected by the last symbol of the frame is present on the local air interface."            2) Change text in 9.8.2 to refer to 9.8.1: "The RX-to-TX turnaround time for a device shall be between pSIFS and pSIFS + pExtraIFS. The turnaround is defined as time elapsed from the end of the received frame at the local air interface to the start of the transmitted frame at the local air interface, where the start and end of the frame are as defined in 9.8.1"          3) Change text in 9.8.3 to refer to 9.8.1: "The TX-to-RX turnaround time for a device shall not be greater than pSIFS. The turnaround is defined as time elapsed from the end of the transmitted frame at the local air interface until the time when the receiver is ready to begin the reception of the start of the next PHY frame, where the start and end of the frame are as defined in 9.8.1"          4) Change text in 9.8.4 to refer to 9.8.1: "For burst mode transmissions, the inter-frame spacing between uninterrupted successive transmissions by a device shall be between pMIFS and pMIFS + pExtraIFS. The inter-frame spacing is defined as the time elapsed from the end of a frame at the local air interface, to the start of a frame at the local air interface, where the start and end of the frame are as defined in 9.8.1"</t>
  </si>
  <si>
    <t>9.8.5</t>
  </si>
  <si>
    <t>The definition of the time interval in this sub-clause is not as specific as the previous 4 sub-clauses and should be reworded.</t>
  </si>
  <si>
    <t>Reword this sub-clause to match definitions used in sections 9.8.1 to 9.8.4: "The center frequency switch time shall not exceed pChannelSwitchTime. The center frequency switch time is defined as the interval from when the PHY transmits or receives the end of a frame on one center frequency until it is ready to transmit or receive the start of a frame on a different center frequency, where the start and end of the frame are as defined in 9.8.1"</t>
  </si>
  <si>
    <t>243-244</t>
  </si>
  <si>
    <t>10.18.1, 10.18.2, 10.18.3, 10.18.4</t>
  </si>
  <si>
    <t>8-23, 1-4</t>
  </si>
  <si>
    <t xml:space="preserve">Change text to clarify exactly what is the start and end of a frame. Could be similar to that proposed for sections 9.8.1 to 9.8.4: not sure exactly what should be included here as for this PHY there may not be any SRRC filter. </t>
  </si>
  <si>
    <t>11.11.1, 11.11.2, 11.11.3, 11.11.4</t>
  </si>
  <si>
    <t>6-24</t>
  </si>
  <si>
    <t xml:space="preserve">Change text to clarify exactly what is the start and end of a frame. Could be similar to that proposed for sections 9.8.1 to 9.8.4: not sure exactly what should be included here as for this PHY there is no SRRC filter. </t>
  </si>
  <si>
    <t>Ranjeet K. Patro</t>
  </si>
  <si>
    <t xml:space="preserve">"Tentatively scheduled but not committed" is not the correct definition of Unscheduled access. </t>
  </si>
  <si>
    <t>Remove "Tentatively scheduled but not committed" from the definition of Unscheduled access</t>
  </si>
  <si>
    <t>YES</t>
  </si>
  <si>
    <t xml:space="preserve">Subclause 3 should only provide the definition of the terms used in the other subclauses. For "Unscheduled bilink allocation", there are text in the subcaluse 3 that describes when and how "Unscheduled bilink allocation" is used.  </t>
  </si>
  <si>
    <t>Remove  "An unscheduled bilink allocation is a bilink allocation, suitable for servicing high or low duty cycle or quasi-periodic traffic in an uplink and/or downlink on a best-effort basis" from the "Unscheduled bilink allocation" definition.</t>
  </si>
  <si>
    <t>What is quasi-periodic traffic? Is it defined anywhere?</t>
  </si>
  <si>
    <t>Remove "Quasi-periodic" or define it</t>
  </si>
  <si>
    <t>7.6.1</t>
  </si>
  <si>
    <t>Table 20. Typo - "unless" used two times.</t>
  </si>
  <si>
    <t>Remove one "unless" term</t>
  </si>
  <si>
    <t>Line 6-7</t>
  </si>
  <si>
    <t xml:space="preserve">The sentence "The hub and the node may perform a mutual discovery procedure described in 7.9.1 and 7.9.2 immediately before their frame exchanges" is not technically correct. The hub needs to exchange frames with a node to perform mutual discovery.  </t>
  </si>
  <si>
    <t>Remove "immediately before their frame exchanges" from the sentence</t>
  </si>
  <si>
    <t>Include "unscheduled bilink allocation" along with the "scheduled allocation" for complete description</t>
  </si>
  <si>
    <t>add "unscheduled bilink allocation"</t>
  </si>
  <si>
    <t>Correct the typo "As illustrated in 0"</t>
  </si>
  <si>
    <t>Write the correct subsection number</t>
  </si>
  <si>
    <t>Correct the typo "as specified in 0"</t>
  </si>
  <si>
    <t>7.9.3</t>
  </si>
  <si>
    <t>13-15</t>
  </si>
  <si>
    <t>In the sentence "Before discovering the hub's operating channel, the node should send emergency frames without a frame payload to reduce the transmission times of the frames which might not be received by the hub", what might not be received by the hub? Emergency frames with the payload?</t>
  </si>
  <si>
    <t>rewrite the sentence or remove "which might not be received by the hub" from the description.</t>
  </si>
  <si>
    <t xml:space="preserve">In the sentence "The node shall space a data frame and the next as if an I-ACK frame were received in between", usage of data frame is not appropriate. </t>
  </si>
  <si>
    <t>Change data frame to emergency frame</t>
  </si>
  <si>
    <t>Didier Sagan</t>
  </si>
  <si>
    <t>Zarlink Semiconductor</t>
  </si>
  <si>
    <t xml:space="preserve">This implies using one Security Sequence Number series for both uplink and downlink data/management frames.  A device which fails to receive multiple frames, including retries, will not know how many times the Security Sequence Number has incremented.  When this device then needs to transmit a Management/data frame, it will not know the next Security Sequence Number, and may send a number that is not greater than the last, resulting in an authentication failure.  It is necessary to have a different series for each direction, uplink and downlink. </t>
  </si>
  <si>
    <t>Modify as follows
b)
    i ) In frames from the hub to a node, secured with a used PTK, whether they are transmitted from the hub to a node,  for the first time or they are retries, it is incremented by one from its value in the last transmitted frame the hub to a node secured with the same PTK.
    ii ) In frames from the node to a hub, secured with a used PTK, whether they are transmitted from the node to a hub,  for the first time or they are retries, it is incremented by one from its value in the last transmitted frame from the node to a hub secured with the same PTK.</t>
  </si>
  <si>
    <t>Missing many frames is a likely occurrence with some of the coexistence mechanisms. [from Rick Powell]</t>
  </si>
  <si>
    <t>This implies using one Security Sequence Number series for multiple nodes, and for both uplink and downlink data/management frames.  A node which is not participating in an allocation interval will not know how many times the  Security Sequence Number has incremented.  When this node then needs to transmit a Management/data frame, it will not know the next  Security Sequence Number, and may send a number that is not greater than the last, resulting in an authentication failure.  It is necessary to have a different series for each participating node.</t>
  </si>
  <si>
    <t>Modify as follows
c)
   i) In frames from the hub to a specific node, secured with a used GTK, whether they are transmitted for the first time or they are retries, it is incremented by one from its value in the last transmitted frame from the hub to the same node secured with the same GTK.
   ii) In frames from a specific node to the hub, secured with a used GTK, whether they are transmitted for the first time or they are retries, it is incremented by one from its value in the last transmitted frame from the same node to  the hub secured with the same GTK.</t>
  </si>
  <si>
    <t>Comment from Rick Powell</t>
  </si>
  <si>
    <t>If one of the fields, "Oldest Frame Expected," "Next Block Size," or "Frame Status Bitmap" is present, must all 3 fields be present.  If not, what are the allowed combinations and how are the payload contents determined?</t>
  </si>
  <si>
    <t>Either:
1)  If any of the 3 fields are present, then all fields must be present.  Payload contents are determined by the Payload Size and setting of Ack Timing field.
Or
2) If "Frame Status Bitmap" field is present, then all fields must be present.  If "Next Block Size" is present, then "Oldest Frame Expected" must also be present.  Payload contents are determined by the Payload Size and setting of Ack Timing field.</t>
  </si>
  <si>
    <t>This field should be not present if and only if only one new frame is allowed and all previous frames have been received.  If all previous frames have been received, then its value, when present, should be the next sequence number from that of the previous frame.</t>
  </si>
  <si>
    <t>This field is present under the same conditions that the other fields are present.</t>
  </si>
  <si>
    <r>
      <t>Modify as follows:
The Next Block Size field is not present if,</t>
    </r>
    <r>
      <rPr>
        <b/>
        <sz val="10"/>
        <color indexed="12"/>
        <rFont val="Arial"/>
        <family val="2"/>
      </rPr>
      <t xml:space="preserve"> and only if, </t>
    </r>
    <r>
      <rPr>
        <sz val="10"/>
        <rFont val="Arial"/>
        <family val="0"/>
      </rPr>
      <t xml:space="preserve">only </t>
    </r>
    <r>
      <rPr>
        <b/>
        <sz val="10"/>
        <color indexed="12"/>
        <rFont val="Arial"/>
        <family val="2"/>
      </rPr>
      <t>one</t>
    </r>
    <r>
      <rPr>
        <sz val="10"/>
        <rFont val="Arial"/>
        <family val="0"/>
      </rPr>
      <t xml:space="preserve"> new frame is expected and allowed following the B-Ack frame. Otherwise, it is present and set to the maximum number of data type frames permitted in the next block transmission from the acknowledged node or hub to the acknowledging hub or node, where the next block transmission is a transmission of data type frames whose reception status will be provided in the next B-Ack frame and whose frame subtype is the same as that of the data type frame preceding the current B-Ack frame.</t>
    </r>
  </si>
  <si>
    <r>
      <t>Modify as follows:
The Frame Status Bitmap field is not present if,</t>
    </r>
    <r>
      <rPr>
        <sz val="10"/>
        <color indexed="12"/>
        <rFont val="Arial"/>
        <family val="2"/>
      </rPr>
      <t xml:space="preserve"> </t>
    </r>
    <r>
      <rPr>
        <b/>
        <sz val="10"/>
        <color indexed="12"/>
        <rFont val="Arial"/>
        <family val="2"/>
      </rPr>
      <t xml:space="preserve">and only if, </t>
    </r>
    <r>
      <rPr>
        <sz val="10"/>
        <rFont val="Arial"/>
        <family val="0"/>
      </rPr>
      <t>only</t>
    </r>
    <r>
      <rPr>
        <b/>
        <sz val="10"/>
        <rFont val="Arial"/>
        <family val="2"/>
      </rPr>
      <t xml:space="preserve"> </t>
    </r>
    <r>
      <rPr>
        <b/>
        <sz val="10"/>
        <color indexed="12"/>
        <rFont val="Arial"/>
        <family val="2"/>
      </rPr>
      <t>one</t>
    </r>
    <r>
      <rPr>
        <b/>
        <sz val="10"/>
        <rFont val="Arial"/>
        <family val="2"/>
      </rPr>
      <t xml:space="preserve"> </t>
    </r>
    <r>
      <rPr>
        <sz val="10"/>
        <rFont val="Arial"/>
        <family val="0"/>
      </rPr>
      <t>new frame is expected and allowed following the B-Ack frame. Otherwise, it is present and set as follows to indicate the reception status of the frames that are of the same frame subtype as the frame preceding the current B-Ack frame and that are subsequent in sequence to the frame indicated in the Oldest Frame Expected field:</t>
    </r>
  </si>
  <si>
    <t>What is the setting of this field when all previous frames have been received, and the Next Frame field is set to the next sequence number after the current received frame?</t>
  </si>
  <si>
    <t>Add the following:
e) The Frame Status Bitmap field is set to all zeros, if  all previous frames have been received, and the Next Frame field is set to the next sequence number after the current received frame.</t>
  </si>
  <si>
    <t>In Table 16, what is the difference between the 2 Unconnected_NIDs. When they are referenced in the document, how is it known which to use.</t>
  </si>
  <si>
    <t>Change 0x00 to Unconnected_Broadcast_NID</t>
  </si>
  <si>
    <t>In the case of a Poll type frame sent by the hub, the hub may exit receive prior to the end of the expected frame if at the start of the MAC header of the expected frame, if it has not received any portion (such as a physical layer preamble) of a frame.  This also applies to the hub reclaiming an allocation after waiting for retransmission of a management/data frame  after sending an Ack type frame when More Data = 0 and Last Frame = 0 in the transmitted management/data frame.  It also applies to other timeout cases where a device may exit receive at the beginning of the MAC header.</t>
  </si>
  <si>
    <t>Change as follows:
If a recipient – a node or a hub – is to receive a frame pSIFS or pMIFS after (the end of) the previous frame, it shall be ready to receive a frame no later than pSIFS or pMIFS, respectively, after the end of the previous frame, and shall not exit receive state earlier than the at the start of the MAC header of the expected frame, if it has not received any portion (such as a physical layer preamble) of a frame, with the assumption that the time interval between the end of the previous frame and the start of the expected frame is pSIFS+pExtraIFS or pMIFS+pExtraIFS, respectively.</t>
  </si>
  <si>
    <t xml:space="preserve">This paragraph states that if the device is in the process of sending a multi-fragment MSDU of low priority, and it receives a high priority MSDU before completion of the low priority MSDU, then it must complete transmission of all segments of the low priority MSDU, including acknowledgements, before it can send the high priority MSDU.  This is not desirable, but to do differently will add complexity.  </t>
  </si>
  <si>
    <t>7.5.1.2</t>
  </si>
  <si>
    <t>It is not clear if the hub may send an I/B-Ack frame with More Data = 1, followed by an immediate Post.</t>
  </si>
  <si>
    <t>Explicitly state whether or not this is allowed.  Also state whether I-Ack+Poll or B-Ack+Poll frame are allowed to be send at this time.</t>
  </si>
  <si>
    <t>In Figure 78a, the 3rd M/D frame from the node needs to be enabled with a Poll from the Hub.</t>
  </si>
  <si>
    <t>Correct Figure 78a.</t>
  </si>
  <si>
    <t>7.6.1.1.2</t>
  </si>
  <si>
    <t>The node may only send another frame if the Last Frame bit is set to 0.</t>
  </si>
  <si>
    <r>
      <t xml:space="preserve">Add the following to the last sentence: </t>
    </r>
    <r>
      <rPr>
        <b/>
        <sz val="10"/>
        <color indexed="12"/>
        <rFont val="Arial"/>
        <family val="2"/>
      </rPr>
      <t>"and  if the Last Frame bit is set to 0 in the frame transmitted by the node."</t>
    </r>
  </si>
  <si>
    <t>7.6.1.2.2</t>
  </si>
  <si>
    <t>7.6.1.2.3</t>
  </si>
  <si>
    <t>A hub may only replace a future Post/Poll within the same allocation interval in which is was originally assigned.  Consider the case:  A node has 3 uplink allocation intervals, one for each of 3 sub-types.  If the 1st allocation interval needs more time and receives a future post/poll, is should not be canceled by the 2nd allocation interval for a different sub-type.</t>
  </si>
  <si>
    <t>A hub may only cancel a future Post/Poll within the same allocation interval in which is was originally assigned, and only with a Poll, T-Poll, I-Ack+Poll, or B-Ack+Poll frame or an I-Ack or B-Ack frame.  Consider the case:  A node has 2 uplink allocation intervals and one bilink allocation interval, one for each of 3 sub-types.  If the 1st allocation interval needs more time and receives a future post/poll, it should not be canceled by a post in the bilink allocation interval. The hub may use the bilink allocation interval to send a new connection assignment before sending a poll for the 3rd sub-type.</t>
  </si>
  <si>
    <t>Modify the sentence as follows:
A hub may cancel a future poll or post announced earlier for a node with another future poll or post for the node by subsequently sending to the node an I-Ack or B-Ack frame within the same allocation interval (further specified in 7.8.1), with the More Data field of the MAC header set to zero, as illustrated in Figure 79(b).</t>
  </si>
  <si>
    <t>In Figure 79a, in the first transaction, a future post/poll may only be replaced or canceled within the allocation interval in which is was originally assigned.  Consider the case:  A node has 3 uplink allocation intervals, one for each of 3 sub-types.  If the 1st allocation interval needs more time and receives a future post/poll, is should not be canceled by the 2nd allocation interval for a different sub-type.</t>
  </si>
  <si>
    <t>Correct Figure 79a</t>
  </si>
  <si>
    <t>In Figure 79b, in the first transaction, a future post/poll may only be replaced or canceled within the allocation interval in which is was originally assigned. It may also not be canceled with a posted M/D frame. In the 2nd set of transactions, the future post/poll assignment of the Downlink allocation is independent of the following future post/poll of the Ack+Poll.  The final Ack only cancels the future Post/Poll of the Ack+Poll, but not of the preceding Poll.</t>
  </si>
  <si>
    <t>Correct Figure 79b</t>
  </si>
  <si>
    <t>Same as above</t>
  </si>
  <si>
    <t>Modify the sentence as follows:
A node shall treat a future poll or post announced earlier for it as cancelled upon receiving an I-Ack or B-Ack frame within the same allocation interval (further specified in 7.8.1), with the More Data field of the MAC header set to zero, as illustrated in Figure 79(b).</t>
  </si>
  <si>
    <t>Modify the sentence as follows:
A node shall update the start time of a future poll or post announced earlier for it upon receiving a Poll, T-Poll, I-Ack+Poll, or B-Ack+Poll frame or an I-Ack or B-Ack frame within the same allocation interval (further specified in 7.8.1), with the More Data field of the MAC header set to one, as illustrated in Figure 79(a).</t>
  </si>
  <si>
    <t>7.6.2.2</t>
  </si>
  <si>
    <t>A device may not send a L-Ack policy frame without first receiving a B-Ack allowing the L-Ack policy frames.</t>
  </si>
  <si>
    <t>Correct Figure 81</t>
  </si>
  <si>
    <t>The use of the word "last" in this sentence and the next is misleading, and it should be omitted.  Also, the condition is only true if the Last Frame bit is set to one.</t>
  </si>
  <si>
    <t>Correct Figure 84</t>
  </si>
  <si>
    <t>How are nodes discovered when the EUI-48 address of the node is not know?  How does a hub know whether to use Wake-up Frames and T- Poll Frames or just T-Poll frames to discover and a node?  Why are 2 different mechanisms needed?</t>
  </si>
  <si>
    <t>Define how wakeup Frames are used when the EUI-48 address of the node is not known, or remove Wakeup Frame mode of discovery, and remove Wakeup Frame definition.</t>
  </si>
  <si>
    <t>9.8.1</t>
  </si>
  <si>
    <t>Definition is not clear enough regarding what sample is refered to</t>
  </si>
  <si>
    <t>Replace "first sample" with "first valid sample of the TX filter" and "last sample" with "last valid sample of the TX filter"</t>
  </si>
  <si>
    <t>9.8.2</t>
  </si>
  <si>
    <t>9.8.3</t>
  </si>
  <si>
    <t>9.8.4</t>
  </si>
  <si>
    <t>Rene Struik</t>
  </si>
  <si>
    <t>independent</t>
  </si>
  <si>
    <t>T</t>
  </si>
  <si>
    <t>Suggested remedy: Replace the elliptic curve P-256 by the K-283 curve throughout (this is a binary Koblitz curve specified in NIST Pub 186-3, which seems the most efficient in this context (also used by ZigBee SE v1.x and ISA SP100.11a). Adapt the test on received public key points (p. Clause 8.1, p. 157, l. 36-38) accordingly, viz. check that received point is not the point at infinity (i.e., satisfies the defining equation (16)) and is in  the prime order subgroup of K-283. For more details, cf. 11-15/358.</t>
  </si>
  <si>
    <t>Suggested remedy: Introduce certificate-based public-key key agreement scheme as well, so as to reap scalability and simplicity of user interface benefits pointed out above. For more details, cf. 11-15/358.</t>
  </si>
  <si>
    <t>Suggested remedy: Replace the CMAC mode by a particular instantiation of the CCM mode of operation, so as to realize a keyed hash function. In the notation of Clause 8.1, p. 158, l. 5 and NIST Pub 800-38C {or Clause 8.3 of Draft D03}, one could use CCM(A,P, t, q), where the Associated Data (A) is the message M, the Plaintext (P) is the empty string, the length t of the authentication tag is L, and where q=2. For more details, cf. 11-15/358.</t>
  </si>
  <si>
    <t>8.1.1</t>
  </si>
  <si>
    <t>Suggested remedy: Clearly stipulate that ephemeral keys *shall* be generated afresh at each invocation of the protocol (Note RS: thus opting for conservative approach here). Use set of security suites instead. For more details, cf. 11-15/358.</t>
  </si>
  <si>
    <t>8.1.2</t>
  </si>
  <si>
    <t>Suggested remedy: This protocol should be accompanied by an authorization step, during which a verdict is reached on whether one indeed wishes to have a secure channel with the other communicating party. For more details, cf. 11-15/358.</t>
  </si>
  <si>
    <t>Suggested remedy:  Change accordingly (i.e., replace the numeral 64 by 128). For more details, cf. 11-15/358.</t>
  </si>
  <si>
    <t>Suggested remedy: Please include the identifiers of the communicating parties in the master key (MK).</t>
  </si>
  <si>
    <t>8.1.3</t>
  </si>
  <si>
    <t>Suggested remedy: Please remove this scheme, since there is no hope to have a standardized multi-vendor interface that would realize the stipulated behavior. Moreover, remove the adjective “secret” in l. 4. For more details, cf. 11-15/358.</t>
  </si>
  <si>
    <t>8.1.4</t>
  </si>
  <si>
    <t>Suggested remedy: Please explain. For more details, cf. also 11-15/358.</t>
  </si>
  <si>
    <t>Technical</t>
  </si>
  <si>
    <t>Delete 780MHz from this table</t>
  </si>
  <si>
    <t>Kaoru Yokoo</t>
  </si>
  <si>
    <t>Fujitsu</t>
  </si>
  <si>
    <t>Editorial</t>
  </si>
  <si>
    <t>6.2.1.1.6</t>
  </si>
  <si>
    <t>Wrong level of paragraph.</t>
  </si>
  <si>
    <t>6.2.1.1.9</t>
  </si>
  <si>
    <t>6.3.6.8.2</t>
  </si>
  <si>
    <t>Ordering of bits is not consistent with subclause 9-11. (See 9.3.1.1 for example)</t>
  </si>
  <si>
    <t>Change ordering of the bits as R0R1R2, for example.</t>
  </si>
  <si>
    <t>6.3.6.8.4</t>
  </si>
  <si>
    <t>Ordering of bits is not consistent with subclause 9-11. (See 9.3.1.2 for example)</t>
  </si>
  <si>
    <t xml:space="preserve">Editorial </t>
  </si>
  <si>
    <t>6.3.6.8</t>
  </si>
  <si>
    <t>Figure 29</t>
  </si>
  <si>
    <t>Replace "Hub Data Rate" by "Hub Ack Data Rate".</t>
  </si>
  <si>
    <t>6.3.7.3.1</t>
  </si>
  <si>
    <t xml:space="preserve">Either field should be renamed.
Change name of the first field in the Mode/Status format (6.3.7.3.1) to "Access Method", for example.
</t>
  </si>
  <si>
    <t>6.3.7.11</t>
  </si>
  <si>
    <t>6.3.11.5.3</t>
  </si>
  <si>
    <t>Wrong reference.</t>
  </si>
  <si>
    <t>6.3.11.6.7</t>
  </si>
  <si>
    <r>
      <t>The recipient may not know the end of an active superframe of the sender of the current frame whereas it knows the start of the superframe by Current Allocation Slot Number and Current Allocation Slot Offset field contained in the current frame.</t>
    </r>
    <r>
      <rPr>
        <sz val="10"/>
        <rFont val="ＭＳ Ｐゴシック"/>
        <family val="3"/>
      </rPr>
      <t xml:space="preserve">
</t>
    </r>
  </si>
  <si>
    <t>Replace 6.3.11.5.1 by 6.3.11.5.3</t>
  </si>
  <si>
    <t>6.3.11.8.2</t>
  </si>
  <si>
    <t>6.4.4</t>
  </si>
  <si>
    <t>6.6.1.6</t>
  </si>
  <si>
    <t xml:space="preserve">Label should start by a). </t>
  </si>
  <si>
    <t>7.2.1</t>
  </si>
  <si>
    <t>NID notation should be distinct.</t>
  </si>
  <si>
    <t>Revert Unconnected_NID(0x00) to Unconnected_Broadcast_NID and modify and corresponding words in the document.</t>
  </si>
  <si>
    <t>10-12, 21-24</t>
  </si>
  <si>
    <t>For relaying and relayed node, it is difficult to send I-Ack with Connected_NID for the very first Management frame.</t>
  </si>
  <si>
    <t xml:space="preserve">Add exception applicable between relayed and relaying node.
</t>
  </si>
  <si>
    <t xml:space="preserve">"Expected Time" seems unclear. </t>
  </si>
  <si>
    <t xml:space="preserve">Add ", which is implementation dependent" right after "expected time". </t>
  </si>
  <si>
    <r>
      <t xml:space="preserve">For secured communication as depicted in Figure 4, using the Dicsonnection Frame is not appropriate to change state to Orphan(Unconnected_NID). </t>
    </r>
    <r>
      <rPr>
        <sz val="10"/>
        <rFont val="ＭＳ Ｐゴシック"/>
        <family val="3"/>
      </rPr>
      <t xml:space="preserve">
</t>
    </r>
  </si>
  <si>
    <t>7.2.7</t>
  </si>
  <si>
    <t>"the shortest length expected" may be misleading because the sender should know exact length expected of I-ack or B-ack which is based on the sender's request.</t>
  </si>
  <si>
    <t>Delete "the shortest" seems better.</t>
  </si>
  <si>
    <t>7.4.3</t>
  </si>
  <si>
    <t>Figure 73</t>
  </si>
  <si>
    <t xml:space="preserve">Modify as follows; 
- Paste correct figure to (a)
- Swap caption (a) and (b)
</t>
  </si>
  <si>
    <t>7.6.1</t>
  </si>
  <si>
    <t>Table 20</t>
  </si>
  <si>
    <r>
      <t xml:space="preserve">typo
shall grant to the node a type-I (immediate) polled allocation that starts pSIFS thereafter and ends at the end of the allocation slot that is </t>
    </r>
    <r>
      <rPr>
        <b/>
        <i/>
        <sz val="10"/>
        <color indexed="10"/>
        <rFont val="Arial"/>
        <family val="2"/>
      </rPr>
      <t xml:space="preserve">number </t>
    </r>
    <r>
      <rPr>
        <sz val="10"/>
        <rFont val="Arial"/>
        <family val="0"/>
      </rPr>
      <t>E and located in the current beacon period (superframe) for N = 0 or in the next Nth beacon period (superframe) not counting the current one for N &gt; 0 (a case possible if no beacon is to be sent in the polled allocation).</t>
    </r>
  </si>
  <si>
    <r>
      <t xml:space="preserve">Modify as below;
shall grant to the node a type-I (immediate) polled allocation that starts pSIFS thereafter and ends at the end of the allocation slot that is </t>
    </r>
    <r>
      <rPr>
        <b/>
        <i/>
        <sz val="10"/>
        <color indexed="10"/>
        <rFont val="Arial"/>
        <family val="2"/>
      </rPr>
      <t xml:space="preserve">numbered </t>
    </r>
    <r>
      <rPr>
        <sz val="10"/>
        <rFont val="Arial"/>
        <family val="0"/>
      </rPr>
      <t>E and located in the current beacon period (superframe) for N = 0 or in the next Nth beacon period (superframe) not counting the current one for N &gt; 0 (a case possible if no beacon is to be sent in the polled allocation).</t>
    </r>
  </si>
  <si>
    <r>
      <t xml:space="preserve">typo
shall be ready to receive a frame from the hub at the preannounced time, taking into account an appropriate guard time, </t>
    </r>
    <r>
      <rPr>
        <b/>
        <i/>
        <sz val="10"/>
        <color indexed="10"/>
        <rFont val="Arial"/>
        <family val="2"/>
      </rPr>
      <t xml:space="preserve">unless </t>
    </r>
    <r>
      <rPr>
        <sz val="10"/>
        <rFont val="Arial"/>
        <family val="0"/>
      </rPr>
      <t>unless indicated otherwise by another frame subsequently received from the hub before the start of the future poll or post.</t>
    </r>
    <r>
      <rPr>
        <sz val="10"/>
        <color indexed="10"/>
        <rFont val="Arial"/>
        <family val="2"/>
      </rPr>
      <t>.</t>
    </r>
  </si>
  <si>
    <r>
      <t xml:space="preserve">Modify as below; 
"shall be ready to receive a frame from the hub at the preannounced time, taking into account an appropriate guard time, </t>
    </r>
    <r>
      <rPr>
        <b/>
        <strike/>
        <sz val="10"/>
        <color indexed="10"/>
        <rFont val="Arial"/>
        <family val="2"/>
      </rPr>
      <t xml:space="preserve">unless </t>
    </r>
    <r>
      <rPr>
        <sz val="10"/>
        <rFont val="Arial"/>
        <family val="0"/>
      </rPr>
      <t>unless indicated otherwise by another frame subsequently received from the hub before the start of the future poll or post.</t>
    </r>
    <r>
      <rPr>
        <strike/>
        <sz val="10"/>
        <color indexed="10"/>
        <rFont val="Arial"/>
        <family val="2"/>
      </rPr>
      <t>.</t>
    </r>
    <r>
      <rPr>
        <sz val="10"/>
        <rFont val="Arial"/>
        <family val="0"/>
      </rPr>
      <t>"</t>
    </r>
  </si>
  <si>
    <t>7.6.1.2.1</t>
  </si>
  <si>
    <t>7.7.2</t>
  </si>
  <si>
    <t>This sentense seems imcomplete. ("pSIFS later" what is unclear)</t>
  </si>
  <si>
    <t>7.8.1</t>
  </si>
  <si>
    <t>Table 21</t>
  </si>
  <si>
    <t xml:space="preserve">According to 6.2.1.1.9-a)c), retransmission of the frame with the Ack Policy field set to neither I-Ack nor B-ack and the More Data field set to zero is not allowed. </t>
  </si>
  <si>
    <t>Delete all descriptions related to retransmission of the frame with the Ack Policy set not to I-Ack or B-Ack and More Data field set to zero from Table 21 and 22.</t>
  </si>
  <si>
    <t>7.10.1.2</t>
  </si>
  <si>
    <t>7.12.2</t>
  </si>
  <si>
    <r>
      <t xml:space="preserve">Typo:
</t>
    </r>
    <r>
      <rPr>
        <sz val="10"/>
        <rFont val="Arial"/>
        <family val="0"/>
      </rPr>
      <t xml:space="preserve">"if it </t>
    </r>
    <r>
      <rPr>
        <b/>
        <i/>
        <sz val="10"/>
        <rFont val="Arial"/>
        <family val="2"/>
      </rPr>
      <t xml:space="preserve">nodes </t>
    </r>
    <r>
      <rPr>
        <sz val="10"/>
        <rFont val="Arial"/>
        <family val="0"/>
      </rPr>
      <t>not…"</t>
    </r>
  </si>
  <si>
    <t xml:space="preserve">There may be the case a node may receive emergency data from a hub in EAP1 or EAP2. 
</t>
  </si>
  <si>
    <t>CID</t>
  </si>
  <si>
    <t>S1234-001</t>
  </si>
  <si>
    <t>S1234-002</t>
  </si>
  <si>
    <t>S1234-003</t>
  </si>
  <si>
    <t>S1234-004</t>
  </si>
  <si>
    <t>S1234-005</t>
  </si>
  <si>
    <t>S1234-006</t>
  </si>
  <si>
    <t>S5-001</t>
  </si>
  <si>
    <t>S5-002</t>
  </si>
  <si>
    <t>S5-003</t>
  </si>
  <si>
    <t>S5-004</t>
  </si>
  <si>
    <t>S5-005</t>
  </si>
  <si>
    <t>S5-006</t>
  </si>
  <si>
    <t>S5-007</t>
  </si>
  <si>
    <t>S5-008</t>
  </si>
  <si>
    <t>S5-009</t>
  </si>
  <si>
    <t>S5-010</t>
  </si>
  <si>
    <t>S5-011</t>
  </si>
  <si>
    <t>S6-001</t>
  </si>
  <si>
    <t>S6-002</t>
  </si>
  <si>
    <t>S6-003</t>
  </si>
  <si>
    <t>S6-004</t>
  </si>
  <si>
    <t>S6-005</t>
  </si>
  <si>
    <t>S6-006</t>
  </si>
  <si>
    <t>S7-001</t>
  </si>
  <si>
    <t>S7-002</t>
  </si>
  <si>
    <t>S7-003</t>
  </si>
  <si>
    <t>S7-004</t>
  </si>
  <si>
    <t>S7-005</t>
  </si>
  <si>
    <t>S7-006</t>
  </si>
  <si>
    <t>S7-007</t>
  </si>
  <si>
    <t>S7-008</t>
  </si>
  <si>
    <t>S7-009</t>
  </si>
  <si>
    <t>S7-010</t>
  </si>
  <si>
    <t>S7-011</t>
  </si>
  <si>
    <t>S7-012</t>
  </si>
  <si>
    <t>S7-013</t>
  </si>
  <si>
    <t>S7-014</t>
  </si>
  <si>
    <t>S7-015</t>
  </si>
  <si>
    <t>S7-016</t>
  </si>
  <si>
    <t>S7-017</t>
  </si>
  <si>
    <t>S7-018</t>
  </si>
  <si>
    <t>S7-019</t>
  </si>
  <si>
    <t>S7-020</t>
  </si>
  <si>
    <t>S7-021</t>
  </si>
  <si>
    <t>S7-022</t>
  </si>
  <si>
    <t>S7-023</t>
  </si>
  <si>
    <t>S7-024</t>
  </si>
  <si>
    <t>S7-025</t>
  </si>
  <si>
    <t>S7-026</t>
  </si>
  <si>
    <t>S7-027</t>
  </si>
  <si>
    <t>S7-028</t>
  </si>
  <si>
    <t>S7-029</t>
  </si>
  <si>
    <t>S7-030</t>
  </si>
  <si>
    <t>S7-031</t>
  </si>
  <si>
    <t>S7-032</t>
  </si>
  <si>
    <t>S7-033</t>
  </si>
  <si>
    <t>S7-034</t>
  </si>
  <si>
    <t>S7-035</t>
  </si>
  <si>
    <t>S7-036</t>
  </si>
  <si>
    <t>S7-037</t>
  </si>
  <si>
    <t>S7-038</t>
  </si>
  <si>
    <t>S7-039</t>
  </si>
  <si>
    <t>S7-040</t>
  </si>
  <si>
    <t>S7-041</t>
  </si>
  <si>
    <t>S7-042</t>
  </si>
  <si>
    <t>S7-043</t>
  </si>
  <si>
    <t>S7-044</t>
  </si>
  <si>
    <t>S7-045</t>
  </si>
  <si>
    <t>S7-046</t>
  </si>
  <si>
    <t>S7-047</t>
  </si>
  <si>
    <t>S7-048</t>
  </si>
  <si>
    <t>S7-049</t>
  </si>
  <si>
    <t>S7-050</t>
  </si>
  <si>
    <t>S7-051</t>
  </si>
  <si>
    <t>S7-052</t>
  </si>
  <si>
    <t>S7-053</t>
  </si>
  <si>
    <t>S7-054</t>
  </si>
  <si>
    <t>S7-055</t>
  </si>
  <si>
    <t>S7-056</t>
  </si>
  <si>
    <t>S7-057</t>
  </si>
  <si>
    <t>S7-058</t>
  </si>
  <si>
    <t>S7-059</t>
  </si>
  <si>
    <t>S7-060</t>
  </si>
  <si>
    <t>S7-061</t>
  </si>
  <si>
    <t>S7-062</t>
  </si>
  <si>
    <t>S7-063</t>
  </si>
  <si>
    <t>S7-064</t>
  </si>
  <si>
    <t>S7-065</t>
  </si>
  <si>
    <t>S7-066</t>
  </si>
  <si>
    <t>S7-067</t>
  </si>
  <si>
    <t>S7-068</t>
  </si>
  <si>
    <t>S7-069</t>
  </si>
  <si>
    <t>S7-070</t>
  </si>
  <si>
    <t>S7-071</t>
  </si>
  <si>
    <t>S7-072</t>
  </si>
  <si>
    <t>S7-073</t>
  </si>
  <si>
    <t>S7-074</t>
  </si>
  <si>
    <t>S7-075</t>
  </si>
  <si>
    <t>S7-076</t>
  </si>
  <si>
    <t>S7-077</t>
  </si>
  <si>
    <t>S7-078</t>
  </si>
  <si>
    <t>S7-079</t>
  </si>
  <si>
    <t>S7-080</t>
  </si>
  <si>
    <t>S7-081</t>
  </si>
  <si>
    <t>S7-082</t>
  </si>
  <si>
    <t>S7-083</t>
  </si>
  <si>
    <t>S7-084</t>
  </si>
  <si>
    <t>S7-085</t>
  </si>
  <si>
    <t>S7-086</t>
  </si>
  <si>
    <t>S7-087</t>
  </si>
  <si>
    <t>S7-088</t>
  </si>
  <si>
    <t>S7-089</t>
  </si>
  <si>
    <t>S8-001</t>
  </si>
  <si>
    <t>S8-002</t>
  </si>
  <si>
    <t>S8-003</t>
  </si>
  <si>
    <t>S8-004</t>
  </si>
  <si>
    <t>S8-005</t>
  </si>
  <si>
    <t>S8-006</t>
  </si>
  <si>
    <t>S8-007</t>
  </si>
  <si>
    <t>S8-008</t>
  </si>
  <si>
    <t>S8-009</t>
  </si>
  <si>
    <t>S8-010</t>
  </si>
  <si>
    <t>S8-011</t>
  </si>
  <si>
    <t>S8-012</t>
  </si>
  <si>
    <t>S8-013</t>
  </si>
  <si>
    <t>S8-014</t>
  </si>
  <si>
    <t>S8-015</t>
  </si>
  <si>
    <t>S8-016</t>
  </si>
  <si>
    <t>S8-017</t>
  </si>
  <si>
    <t>S8-018</t>
  </si>
  <si>
    <t>S9-001</t>
  </si>
  <si>
    <t>S9-002</t>
  </si>
  <si>
    <t>S9-003</t>
  </si>
  <si>
    <t>S9-004</t>
  </si>
  <si>
    <t>S9-005</t>
  </si>
  <si>
    <t>S9-006</t>
  </si>
  <si>
    <t>S9-007</t>
  </si>
  <si>
    <t>S9-008</t>
  </si>
  <si>
    <t>S9-009</t>
  </si>
  <si>
    <t>S9-010</t>
  </si>
  <si>
    <t>S9-011</t>
  </si>
  <si>
    <t>S9-012</t>
  </si>
  <si>
    <t>S9-013</t>
  </si>
  <si>
    <t>S9-014</t>
  </si>
  <si>
    <t>S9-015</t>
  </si>
  <si>
    <t>S9-016</t>
  </si>
  <si>
    <t>S9-017</t>
  </si>
  <si>
    <t>S9-018</t>
  </si>
  <si>
    <t>S9-019</t>
  </si>
  <si>
    <t>S9-020</t>
  </si>
  <si>
    <t>S10-001</t>
  </si>
  <si>
    <t>S10-002</t>
  </si>
  <si>
    <t>S10-003</t>
  </si>
  <si>
    <t>S10-004</t>
  </si>
  <si>
    <t>S10-005</t>
  </si>
  <si>
    <t>S10-006</t>
  </si>
  <si>
    <t>S10-007</t>
  </si>
  <si>
    <t>S10-008</t>
  </si>
  <si>
    <t>S10-009</t>
  </si>
  <si>
    <t>S10-010</t>
  </si>
  <si>
    <t>S10-011</t>
  </si>
  <si>
    <t>S10-012</t>
  </si>
  <si>
    <t>S10-013</t>
  </si>
  <si>
    <t>S10-014</t>
  </si>
  <si>
    <t>S10-015</t>
  </si>
  <si>
    <t>S10-016</t>
  </si>
  <si>
    <t>S11-001</t>
  </si>
  <si>
    <t>S11-002</t>
  </si>
  <si>
    <t>S11-003</t>
  </si>
  <si>
    <t>S11-004</t>
  </si>
  <si>
    <t>S11-005</t>
  </si>
  <si>
    <t>S6-007</t>
  </si>
  <si>
    <t>S6-008</t>
  </si>
  <si>
    <t>S6-009</t>
  </si>
  <si>
    <t>S6-010</t>
  </si>
  <si>
    <t>S6-011</t>
  </si>
  <si>
    <t>S6-012</t>
  </si>
  <si>
    <t>S6-013</t>
  </si>
  <si>
    <t>S6-014</t>
  </si>
  <si>
    <t>S6-015</t>
  </si>
  <si>
    <t>S6-016</t>
  </si>
  <si>
    <t>S6-017</t>
  </si>
  <si>
    <t>S6-018</t>
  </si>
  <si>
    <t>S6-019</t>
  </si>
  <si>
    <t>S6-020</t>
  </si>
  <si>
    <t>S6-021</t>
  </si>
  <si>
    <t>S6-022</t>
  </si>
  <si>
    <t>S6-023</t>
  </si>
  <si>
    <t>S6-024</t>
  </si>
  <si>
    <t>S6-025</t>
  </si>
  <si>
    <t>S6-026</t>
  </si>
  <si>
    <t>S6-027</t>
  </si>
  <si>
    <t>S6-028</t>
  </si>
  <si>
    <t>S6-029</t>
  </si>
  <si>
    <t>S6-030</t>
  </si>
  <si>
    <t>S6-031</t>
  </si>
  <si>
    <t>S6-032</t>
  </si>
  <si>
    <t>S6-033</t>
  </si>
  <si>
    <t>S6-034</t>
  </si>
  <si>
    <t>S6-035</t>
  </si>
  <si>
    <t>S6-036</t>
  </si>
  <si>
    <t>S6-037</t>
  </si>
  <si>
    <t>S6-038</t>
  </si>
  <si>
    <t>S6-039</t>
  </si>
  <si>
    <t>S6-040</t>
  </si>
  <si>
    <t>S6-041</t>
  </si>
  <si>
    <t>S6-042</t>
  </si>
  <si>
    <t>S6-043</t>
  </si>
  <si>
    <t>S6-044</t>
  </si>
  <si>
    <t>S6-045</t>
  </si>
  <si>
    <t>S6-046</t>
  </si>
  <si>
    <t>S6-047</t>
  </si>
  <si>
    <t>S6-048</t>
  </si>
  <si>
    <t>S6-049</t>
  </si>
  <si>
    <t>S6-050</t>
  </si>
  <si>
    <t>S6-051</t>
  </si>
  <si>
    <t>S6-052</t>
  </si>
  <si>
    <t>S6-053</t>
  </si>
  <si>
    <t>S6-054</t>
  </si>
  <si>
    <t>S6-055</t>
  </si>
  <si>
    <t>S6-056</t>
  </si>
  <si>
    <t>S6-057</t>
  </si>
  <si>
    <t>S6-058</t>
  </si>
  <si>
    <t>S6-059</t>
  </si>
  <si>
    <t>S6-060</t>
  </si>
  <si>
    <t>S6-061</t>
  </si>
  <si>
    <t>S6-062</t>
  </si>
  <si>
    <t>S6-063</t>
  </si>
  <si>
    <t>S6-064</t>
  </si>
  <si>
    <t>S6-065</t>
  </si>
  <si>
    <t>S6-066</t>
  </si>
  <si>
    <t>S6-067</t>
  </si>
  <si>
    <t>S6-068</t>
  </si>
  <si>
    <t>S6-069</t>
  </si>
  <si>
    <t>6.7.</t>
  </si>
  <si>
    <t>802.15.6 Letter Ballot Comment Register for LB 71</t>
  </si>
  <si>
    <t>There are no FSK modulation in 780MHz</t>
  </si>
  <si>
    <r>
      <t xml:space="preserve">(TR) Clause 8.1, p. 158, l. 2-6: It is unclear why there would be a need to specify the CMAC mode of operation, since one a keyed hash function arises by invoking the combined encryption and authentication mode of operation CCM in a particular way. Having more than one construct only drives up implementation cost and adds to key management cost, without any security benefit. More generally, the protocol design could be designed more efficiently, by considering the objective of lowering overall implementation cost, rather than piece-meal implementation cost. </t>
    </r>
    <r>
      <rPr>
        <b/>
        <sz val="10"/>
        <color indexed="8"/>
        <rFont val="Arial"/>
        <family val="2"/>
      </rPr>
      <t>Suggested remedy:</t>
    </r>
    <r>
      <rPr>
        <sz val="10"/>
        <color indexed="8"/>
        <rFont val="Arial"/>
        <family val="2"/>
      </rPr>
      <t xml:space="preserve"> Replace the CMAC mode by a particular instantiation of the CCM mode of operation, so as to realize a keyed hash function. In the notation of Clause 8.1, p. 158, l. 5 and NIST Pub 800-38C {or Clause 8.3 of Draft D03}, one could use CCM(A,P, t, q), where the Associated Data (A) is the message M, the Plaintext (P) is the empty string, the length t of the authentication tag is L, and where q=2. For more details, cf. 11-15/358.</t>
    </r>
  </si>
  <si>
    <r>
      <t xml:space="preserve">(TR) Clause 8.1.1, p. 158: (also with all public-key based schemes in Clause 8.1 described further on). The specification suggests that if both parties have different security suite recommendations, then the initiating device should abort operation and try again, potentially with reconciled security suite. This seems to be unnecessarily restrictive, since (a) this necessitates generation of a new random number by either party (esp. computationally intensive if public-key based schemes are used and a new ephemeral key needs to be generated); (b) this could be prevented if one would communicate a set of acceptable security suites instead (and just proceed with one in the intersection, if not the empty set). </t>
    </r>
    <r>
      <rPr>
        <b/>
        <sz val="10"/>
        <color indexed="8"/>
        <rFont val="Arial"/>
        <family val="2"/>
      </rPr>
      <t xml:space="preserve">Suggested remedy: </t>
    </r>
    <r>
      <rPr>
        <sz val="10"/>
        <color indexed="8"/>
        <rFont val="Arial"/>
        <family val="2"/>
      </rPr>
      <t>Clearly stipulate that ephemeral keys *shall* be generated afresh at each invocation of the protocol (Note RS: thus opting for conservative approach here). Use set of security suites instead. For more details, cf. 11-15/358.</t>
    </r>
  </si>
  <si>
    <r>
      <t>(TR) Clause 8.1.2, p. 159, l. 4-6: This scheme seems to come down to a variant of the so-called ephemeral Diffie-Hellman scheme. However, it seems to discard that cryptographic protocols may provide some security assurances, but can never yield a verdict on the question as to whether one really wishes to admit the other device to the network (except when encoded in attributes of certificates in pre-arranged fashion). Thus, the claim that no human interaction is required results in each pair of devices that executes this protocol to indeed establish a secure (non-authenticated) channel. This could lead to serious Denial of Service attacks on the system and lots of non-desired links, with associated impact on storage cost, computational burden, etc. It is unclear that this protocol can only be launched after a human authorization step (e.g., how would this work with an implanted pacemaker device?). With 11-15/030r08, it was suggested that this protocol is not used with implants, since requiring a human authorization step. However, how is one to enforce this and does one now have different chip sets, depending on whether a medical device is on the skin, just below it, an implant, or something worn around the waist (only external devices can be expected to have a user interface).</t>
    </r>
    <r>
      <rPr>
        <b/>
        <sz val="10"/>
        <color indexed="8"/>
        <rFont val="Arial"/>
        <family val="2"/>
      </rPr>
      <t xml:space="preserve"> Suggested remedy: </t>
    </r>
    <r>
      <rPr>
        <sz val="10"/>
        <color indexed="8"/>
        <rFont val="Arial"/>
        <family val="2"/>
      </rPr>
      <t>This protocol should be accompanied by an authorization step, during which a verdict is reached on whether one indeed wishes to have a secure channel with the other communicating party. For more details, cf. 11-15/358.</t>
    </r>
  </si>
  <si>
    <r>
      <t xml:space="preserve">(TR) Clause 8.1.2, p. 160, l. 4 (also l. 6): It is unclear why the key confirmation messages are truncated to be 64-bit long. The additional cost of making this a full 128-bit crypto strength protocol (by using 128-bit key confirmation messages) is negligible, since no computational cost and only 8 octets of additional over-the-air communication cost for each of the two key confirmation flows. </t>
    </r>
    <r>
      <rPr>
        <b/>
        <sz val="10"/>
        <color indexed="8"/>
        <rFont val="Arial"/>
        <family val="2"/>
      </rPr>
      <t xml:space="preserve">Suggested remedy: </t>
    </r>
    <r>
      <rPr>
        <sz val="10"/>
        <color indexed="8"/>
        <rFont val="Arial"/>
        <family val="2"/>
      </rPr>
      <t xml:space="preserve"> Change accordingly (i.e., replace the numeral 64 by 128). For more details, cf. 11-15/358.</t>
    </r>
  </si>
  <si>
    <r>
      <t xml:space="preserve">(TR) Clause 8.1.2, p. 160, l. 9: The identifiers of the communicating parties are not included with the MK computation, but only included with the keyed hash function computations. It is not a priori clear whether this precludes certain subtle attacks here, as have been known for other public-key key agreement schemes that initially did not include this information (e.g., unknown key-share attack, etc.). </t>
    </r>
    <r>
      <rPr>
        <b/>
        <sz val="10"/>
        <color indexed="8"/>
        <rFont val="Arial"/>
        <family val="2"/>
      </rPr>
      <t xml:space="preserve">Suggested remedy: </t>
    </r>
    <r>
      <rPr>
        <sz val="10"/>
        <color indexed="8"/>
        <rFont val="Arial"/>
        <family val="2"/>
      </rPr>
      <t>Please include the identifiers of the communicating parties in the master key (MK).</t>
    </r>
  </si>
  <si>
    <r>
      <t xml:space="preserve">(TR) Clause 8.1.3, p. 161, l. 4-5: It is entirely unclear how the “out of band” transfer of public keys is supposed to happen, nor why this is supposed to be “secret” transfer (after all, it concerns public keys (intrinsically public information). If key initialization is left as out-of-band exercise, this may most likely render the scheme less useful and would create a plethora of mutually non-interoperable vendor solutions to solve this bootstrapping problem (thereby, assuring orders of magnitude less use than potential). As an aside, 10/676r0 suggests that the scheme is optional. I would presume that the scheme specified is mandatory, if public key hidden association is used. </t>
    </r>
    <r>
      <rPr>
        <b/>
        <sz val="10"/>
        <color indexed="8"/>
        <rFont val="Arial"/>
        <family val="2"/>
      </rPr>
      <t>Suggested remedy:</t>
    </r>
    <r>
      <rPr>
        <sz val="10"/>
        <color indexed="8"/>
        <rFont val="Arial"/>
        <family val="2"/>
      </rPr>
      <t xml:space="preserve"> Please remove this scheme, since there is no hope to have a standardized multi-vendor interface that would realize the stipulated behavior. Moreover, remove the adjective “secret” in l. 4. For more details, cf. 11-15/358.</t>
    </r>
  </si>
  <si>
    <r>
      <t xml:space="preserve">(TR) Clause 8.1.4, p. 163, l. 35, Eqn. (28): My previous comment that the scalar M_X+1 should be removed was rejected in 11-15/030r08, but adopted nevertheless. However, not clear what the factor 232 is doing in Eqn. (29) now. </t>
    </r>
    <r>
      <rPr>
        <b/>
        <sz val="10"/>
        <color indexed="8"/>
        <rFont val="Arial"/>
        <family val="2"/>
      </rPr>
      <t xml:space="preserve">Suggested remedy: </t>
    </r>
    <r>
      <rPr>
        <sz val="10"/>
        <color indexed="8"/>
        <rFont val="Arial"/>
        <family val="2"/>
      </rPr>
      <t>Please explain. For more details, cf. also 11-15/358.</t>
    </r>
  </si>
  <si>
    <r>
      <t xml:space="preserve">(TR) Clause 8.1, p. 157: For constrained platforms, prime curves are much less efficient than binary curves, esp. in hardware-assisted implementations. This is the more so, since binary field arithmetic can be implemented using shift registers, for which support is already required to implement the error detecting code CRC-16 and the channel hopping (via the use of LFSR); with prime curves, one would need routines for large integer arithmetic and modular reduction. Main concern here is not only efficiency, but also complexity of providing side channel resistance, and energy consumption (if low enough, this would thwart DoS attacks [which can be expected if the standard really takes off and would seem highly undesirable, esp. for monitoring of noncritical and critical medical data.). Current state of the art suggests that binary curves allow hardware-assisted implementation where energy cost of public-key key agreement is less than cost of sending a single frame, whereas I do not know of any prime curve implementation that has a really low energy implementation cost. </t>
    </r>
    <r>
      <rPr>
        <b/>
        <sz val="9"/>
        <color indexed="8"/>
        <rFont val="Arial"/>
        <family val="2"/>
      </rPr>
      <t xml:space="preserve">Suggested remedy: </t>
    </r>
    <r>
      <rPr>
        <sz val="9"/>
        <color indexed="8"/>
        <rFont val="Arial"/>
        <family val="2"/>
      </rPr>
      <t>Replace the elliptic curve P-256 by the K-283 curve throughout (this is a binary Koblitz curve specified in NIST Pub 186-3, which seems the most efficient in this context (also used by ZigBee SE v1.x and ISA SP100.11a). Adapt the test on received public key points (p. Clause 8.1, p. 157, l. 36-38) accordingly, viz. check that received point is not the point at infinity (i.e., satisfies the defining equation (16)) and is in  the prime order subgroup of K-283. For more details, cf. 11-15/358.</t>
    </r>
  </si>
  <si>
    <t>Clause 5</t>
  </si>
  <si>
    <t>Clause 6</t>
  </si>
  <si>
    <t>Clause 7</t>
  </si>
  <si>
    <t>Clause 8</t>
  </si>
  <si>
    <t>Clause 9</t>
  </si>
  <si>
    <t>Clause 10</t>
  </si>
  <si>
    <t>Clause 11</t>
  </si>
  <si>
    <t>Resolution</t>
  </si>
  <si>
    <t>DONE:</t>
  </si>
  <si>
    <t>TOTAL:</t>
  </si>
  <si>
    <t>LEFT TO DO:</t>
  </si>
  <si>
    <t>DEFERED:</t>
  </si>
  <si>
    <t>Comments</t>
  </si>
  <si>
    <t>Annex</t>
  </si>
  <si>
    <t>Clause 1-4</t>
  </si>
  <si>
    <t>Summary and Graphs</t>
  </si>
  <si>
    <t>d03P802-15-6_Draft_Standard</t>
  </si>
  <si>
    <t>P802-15-6_Comment_Register.xls</t>
  </si>
  <si>
    <t>Jung-Hwan Hwang</t>
  </si>
  <si>
    <t>ETRI</t>
  </si>
  <si>
    <t>11.8.1</t>
  </si>
  <si>
    <t>In the Figure 169 and 170, the transmit spectrum mask near 0 Hz is not low enough to prevent interference with wireless devices using a low frequency band under 1 MHz.</t>
  </si>
  <si>
    <t xml:space="preserve">Define new spectrum mask having more attenuation level near 0 Hz. </t>
  </si>
  <si>
    <t>S11-006</t>
  </si>
  <si>
    <t>Running Tally (Live)</t>
  </si>
  <si>
    <t>Proposed Resolution</t>
  </si>
  <si>
    <t>DOSE</t>
  </si>
  <si>
    <t>Not actionable, no 11-15/358</t>
  </si>
  <si>
    <t>Editorial?</t>
  </si>
  <si>
    <t>Accept</t>
  </si>
  <si>
    <t>Reject.</t>
  </si>
  <si>
    <t>Accept. Editorial.</t>
  </si>
  <si>
    <t>i</t>
  </si>
  <si>
    <t>Accept.</t>
  </si>
  <si>
    <t>Reject.
Clause 5 is an overview and not normative and "shall" is not to be use in clause 5.</t>
  </si>
  <si>
    <t>Reject.
EUI already in acronym list.  EUI-48 is well known to IEEE definitions.</t>
  </si>
  <si>
    <t>Accept in principle.  
1. In Figure 10, change Relay to BAN Security / Relay.
2. Replace lines 12-13 of page 23 with the following:
The BAN Security / Relay field is set as follows:
a) In beacon, Poll, and T-Poll frames sent by a hub, it is used as a BAN Security field, which is set to one if this hub accepts only secured communication with it as described in 5.5.1, or is set to zero if this hub accepts either secured or unsecured communication as described in 5.5.1 or 5.5.2.
b) In frames sent to or from a relaying node in a two-hop extended star network communication, it is used as a Relay field, which is set to one.
c) In all other frames, it is reserved.
3. In page 171, after line 13, add a new paragraph as follows:
A node that does not support secured communication shall not exchange frames with a hub that requires secured communication as indicated in the BAN Security field of the beacon, Poll, and T-Poll frames sent by the hub.</t>
  </si>
  <si>
    <t>Accept in principle.
Also change "frame subtype" to "frame type"</t>
  </si>
  <si>
    <t>Reject.
All management type frames use the same sequence number such that separate memory octets are not required.</t>
  </si>
  <si>
    <t>Accept in principle.
Change "part" to "final fragment" in line 11.</t>
  </si>
  <si>
    <r>
      <t xml:space="preserve">Indent this paragraph </t>
    </r>
    <r>
      <rPr>
        <sz val="10"/>
        <rFont val="Arial"/>
        <family val="2"/>
      </rPr>
      <t>to</t>
    </r>
    <r>
      <rPr>
        <sz val="10"/>
        <rFont val="Arial"/>
        <family val="0"/>
      </rPr>
      <t xml:space="preserve"> the same level of following ones</t>
    </r>
    <r>
      <rPr>
        <sz val="10"/>
        <rFont val="Arial"/>
        <family val="2"/>
      </rPr>
      <t xml:space="preserve">. </t>
    </r>
  </si>
  <si>
    <r>
      <t>Y</t>
    </r>
    <r>
      <rPr>
        <sz val="10"/>
        <rFont val="Arial"/>
        <family val="2"/>
      </rPr>
      <t>es</t>
    </r>
  </si>
  <si>
    <t>Reject.
The comment and proposed change are out of scope for this recirculation.</t>
  </si>
  <si>
    <r>
      <t>In an improvised posted allocation, if a hub send</t>
    </r>
    <r>
      <rPr>
        <sz val="10"/>
        <rFont val="Arial"/>
        <family val="0"/>
      </rPr>
      <t>s</t>
    </r>
    <r>
      <rPr>
        <sz val="10"/>
        <rFont val="Arial"/>
        <family val="2"/>
      </rPr>
      <t xml:space="preserve"> data or non-beacon management frame with More Data and Last Frame field set to 1 and 0, respectively, but can not send following frame in the current allocation, a node may have to be ready to receive for unnecessarily long time since the node does not know the end of the posted allocation.</t>
    </r>
  </si>
  <si>
    <r>
      <t xml:space="preserve">It is more preferable for the frame transaction from hub to node if "More Data" means that there is any pending data for transmission within current allocation interval  except for possible retransmisison to prevent the problem. 
Change as follows; 
"2) it is set to one if the hub has at least a poll or post pending for transmission to the node </t>
    </r>
    <r>
      <rPr>
        <i/>
        <sz val="10"/>
        <color indexed="10"/>
        <rFont val="Arial"/>
        <family val="2"/>
      </rPr>
      <t>within current allocation interval</t>
    </r>
    <r>
      <rPr>
        <sz val="10"/>
        <rFont val="Arial"/>
        <family val="2"/>
      </rPr>
      <t xml:space="preserve"> . </t>
    </r>
  </si>
  <si>
    <t>Reject.
Table 22 addresses the scenario presented by this comment.</t>
  </si>
  <si>
    <t>Reject.
Current text as written provides valuable explanation of this condition.</t>
  </si>
  <si>
    <t>Defer for more discussion.</t>
  </si>
  <si>
    <t>Reject.
"Shall" is not used in clause 6, only clauses 7 and 8.  This comment applies to document page #29.</t>
  </si>
  <si>
    <t>Reject.
This comment is addressed by acceptance of comment S6-012.</t>
  </si>
  <si>
    <t xml:space="preserve">Accept.   </t>
  </si>
  <si>
    <t>Reject.
Control frames are never encrypted.  See section 8.3 and Table 29.</t>
  </si>
  <si>
    <t>Reject.
"Shall" is not used in clause 6, only clauses 7 and 8.  This comment applies to document page #30.</t>
  </si>
  <si>
    <t>Accept.  Editorial</t>
  </si>
  <si>
    <r>
      <t>E</t>
    </r>
    <r>
      <rPr>
        <sz val="10"/>
        <rFont val="Arial"/>
        <family val="2"/>
      </rPr>
      <t>ditorial</t>
    </r>
  </si>
  <si>
    <r>
      <t>R</t>
    </r>
    <r>
      <rPr>
        <sz val="10"/>
        <rFont val="Arial"/>
        <family val="2"/>
      </rPr>
      <t>eplace 6.3.11.5.1 by 6.3.11.5.3</t>
    </r>
  </si>
  <si>
    <r>
      <t xml:space="preserve">Change as follows; 
"The Offered Active Superframe Offset field is set to the length, in units of offered beacon periods defined 
in the current frame, as offered by the sender of the current frame, between the </t>
    </r>
    <r>
      <rPr>
        <b/>
        <i/>
        <sz val="10"/>
        <color indexed="10"/>
        <rFont val="Arial"/>
        <family val="2"/>
      </rPr>
      <t xml:space="preserve">start </t>
    </r>
    <r>
      <rPr>
        <sz val="10"/>
        <rFont val="Arial"/>
        <family val="2"/>
      </rPr>
      <t>of an active superframe 
of the sender of the current frame and the start of the next active superframe of the recipient of the current 
frame. "</t>
    </r>
  </si>
  <si>
    <r>
      <t>Typo</t>
    </r>
    <r>
      <rPr>
        <sz val="10"/>
        <rFont val="Arial"/>
        <family val="2"/>
      </rPr>
      <t>.
"</t>
    </r>
    <r>
      <rPr>
        <sz val="10"/>
        <rFont val="Arial"/>
        <family val="0"/>
      </rPr>
      <t>Hub Data Rate</t>
    </r>
    <r>
      <rPr>
        <sz val="10"/>
        <rFont val="Arial"/>
        <family val="2"/>
      </rPr>
      <t>" is wrong.</t>
    </r>
  </si>
  <si>
    <r>
      <t>C</t>
    </r>
    <r>
      <rPr>
        <sz val="10"/>
        <rFont val="Arial"/>
        <family val="2"/>
      </rPr>
      <t>hange ordering of the bits as R0R1R3, for example.</t>
    </r>
  </si>
  <si>
    <r>
      <t>W</t>
    </r>
    <r>
      <rPr>
        <sz val="10"/>
        <rFont val="Arial"/>
        <family val="2"/>
      </rPr>
      <t>rong reference.</t>
    </r>
  </si>
  <si>
    <r>
      <t>R</t>
    </r>
    <r>
      <rPr>
        <sz val="10"/>
        <rFont val="Arial"/>
        <family val="2"/>
      </rPr>
      <t>eplace 6.3.6.5.8 by 6.3.6.6</t>
    </r>
  </si>
  <si>
    <r>
      <t>T</t>
    </r>
    <r>
      <rPr>
        <sz val="10"/>
        <rFont val="Arial"/>
        <family val="2"/>
      </rPr>
      <t>echnical</t>
    </r>
  </si>
  <si>
    <r>
      <t>"Access Mode" is also used in the Frame Control (6.2.1.1.10). It is conf</t>
    </r>
    <r>
      <rPr>
        <sz val="10"/>
        <rFont val="Arial"/>
        <family val="0"/>
      </rPr>
      <t>u</t>
    </r>
    <r>
      <rPr>
        <sz val="10"/>
        <rFont val="Arial"/>
        <family val="2"/>
      </rPr>
      <t>sing for readers.</t>
    </r>
  </si>
  <si>
    <r>
      <t xml:space="preserve">Modify as follows:
The Oldest Frame Expected field is not present if, </t>
    </r>
    <r>
      <rPr>
        <b/>
        <sz val="10"/>
        <color indexed="12"/>
        <rFont val="Arial"/>
        <family val="2"/>
      </rPr>
      <t>and only if,</t>
    </r>
    <r>
      <rPr>
        <sz val="10"/>
        <rFont val="Arial"/>
        <family val="2"/>
      </rPr>
      <t xml:space="preserve"> only </t>
    </r>
    <r>
      <rPr>
        <b/>
        <sz val="10"/>
        <color indexed="12"/>
        <rFont val="Arial"/>
        <family val="2"/>
      </rPr>
      <t>one</t>
    </r>
    <r>
      <rPr>
        <sz val="10"/>
        <rFont val="Arial"/>
        <family val="2"/>
      </rPr>
      <t xml:space="preserve"> new frame is expected and allowed following the B-Ack frame. Otherwise, it is present and set to the sequence number of the oldest frame that is of the same frame subtype as the frame preceding the current B-Ack frame and that is still expected to be, but not yet, received,</t>
    </r>
    <r>
      <rPr>
        <b/>
        <sz val="10"/>
        <color indexed="12"/>
        <rFont val="Arial"/>
        <family val="2"/>
      </rPr>
      <t xml:space="preserve"> or to the next expected sequence number if there are no frames older than the preceding frame received.</t>
    </r>
  </si>
  <si>
    <r>
      <t>R</t>
    </r>
    <r>
      <rPr>
        <sz val="10"/>
        <rFont val="Arial"/>
        <family val="2"/>
      </rPr>
      <t>eplace 6.4.1.1 by 6.4.2</t>
    </r>
  </si>
  <si>
    <r>
      <t>M</t>
    </r>
    <r>
      <rPr>
        <sz val="10"/>
        <rFont val="Arial"/>
        <family val="2"/>
      </rPr>
      <t>odify as starting with a) followed by b) and c)</t>
    </r>
  </si>
  <si>
    <r>
      <t>2</t>
    </r>
    <r>
      <rPr>
        <sz val="10"/>
        <rFont val="Arial"/>
        <family val="2"/>
      </rPr>
      <t>2-24</t>
    </r>
  </si>
  <si>
    <r>
      <rPr>
        <sz val="10"/>
        <rFont val="Arial"/>
        <family val="2"/>
      </rPr>
      <t xml:space="preserve">In the Two-hop start topology extention, the relaying node can not know Ack Data Rate assigned with the relayed node. </t>
    </r>
    <r>
      <rPr>
        <sz val="10"/>
        <rFont val="ＭＳ Ｐゴシック"/>
        <family val="3"/>
      </rPr>
      <t xml:space="preserve">
</t>
    </r>
  </si>
  <si>
    <r>
      <t>Add new IE named "</t>
    </r>
    <r>
      <rPr>
        <sz val="10"/>
        <rFont val="Arial"/>
        <family val="0"/>
      </rPr>
      <t>Relay Ack Rate IE</t>
    </r>
    <r>
      <rPr>
        <sz val="10"/>
        <rFont val="Arial"/>
        <family val="2"/>
      </rPr>
      <t xml:space="preserve">" which may appear in the Connection Assignment Frame sent to the relaying node conveying assigned Ack Data Rate to the relayed node. 
Format for the "Relayed Ack Rate IE" is identical to the Assigned Ack Data Rates as shown in Figure 29 renaming Node and Hub as Relayed node and  Relaying node, respectively.
</t>
    </r>
  </si>
  <si>
    <r>
      <t xml:space="preserve">Modify as 
"if it </t>
    </r>
    <r>
      <rPr>
        <b/>
        <i/>
        <sz val="10"/>
        <rFont val="Arial"/>
        <family val="2"/>
      </rPr>
      <t xml:space="preserve">does </t>
    </r>
    <r>
      <rPr>
        <sz val="10"/>
        <rFont val="Arial"/>
        <family val="2"/>
      </rPr>
      <t>not…"</t>
    </r>
  </si>
  <si>
    <r>
      <t xml:space="preserve">Add "receive" in the sentense as follows; 
"….or random access phase 2 (RAP2), if it does not need to transmit </t>
    </r>
    <r>
      <rPr>
        <b/>
        <i/>
        <sz val="10"/>
        <color indexed="10"/>
        <rFont val="Arial"/>
        <family val="2"/>
      </rPr>
      <t xml:space="preserve">or receive </t>
    </r>
    <r>
      <rPr>
        <sz val="10"/>
        <rFont val="Arial"/>
        <family val="2"/>
      </rPr>
      <t xml:space="preserve">a management or data type frame in the corresponding access phase. </t>
    </r>
  </si>
  <si>
    <r>
      <t>7</t>
    </r>
    <r>
      <rPr>
        <sz val="10"/>
        <rFont val="Arial"/>
        <family val="2"/>
      </rPr>
      <t>.2.1</t>
    </r>
  </si>
  <si>
    <r>
      <t>T</t>
    </r>
    <r>
      <rPr>
        <sz val="10"/>
        <rFont val="Arial"/>
        <family val="2"/>
      </rPr>
      <t>able 16</t>
    </r>
  </si>
  <si>
    <r>
      <t>Change line 27 as follows; 
"</t>
    </r>
    <r>
      <rPr>
        <b/>
        <i/>
        <sz val="10"/>
        <color indexed="10"/>
        <rFont val="Arial"/>
        <family val="2"/>
      </rPr>
      <t>For the unsecured communication,</t>
    </r>
    <r>
      <rPr>
        <sz val="10"/>
        <rFont val="Arial"/>
        <family val="2"/>
      </rPr>
      <t xml:space="preserve"> the node receives a Disconnection frame with the Recipient Address of the frame…"
And add a sentense as follows;
</t>
    </r>
    <r>
      <rPr>
        <b/>
        <i/>
        <sz val="10"/>
        <color indexed="10"/>
        <rFont val="Arial"/>
        <family val="2"/>
      </rPr>
      <t xml:space="preserve">"- For the secured communcation, the node receives a Security Association frame with the Recipient Address of the frame payload set to its EUI-48. " </t>
    </r>
    <r>
      <rPr>
        <sz val="10"/>
        <rFont val="Arial"/>
        <family val="2"/>
      </rPr>
      <t xml:space="preserve">
</t>
    </r>
  </si>
  <si>
    <r>
      <t>1</t>
    </r>
    <r>
      <rPr>
        <sz val="10"/>
        <rFont val="Arial"/>
        <family val="2"/>
      </rPr>
      <t>9 , 26</t>
    </r>
  </si>
  <si>
    <r>
      <t>Change as follows:
The sender shall complete the transmission of a fragmented MSDU before transmitting another MSDU or a fragment thereof, regardless of whether these MSDUs are contained in data type frames with the same or different frame subtypes,</t>
    </r>
    <r>
      <rPr>
        <b/>
        <sz val="10"/>
        <rFont val="Arial"/>
        <family val="2"/>
      </rPr>
      <t xml:space="preserve"> </t>
    </r>
    <r>
      <rPr>
        <b/>
        <sz val="10"/>
        <color indexed="12"/>
        <rFont val="Arial"/>
        <family val="2"/>
      </rPr>
      <t xml:space="preserve">of the same or lower priority. If a higher priority MSDU is ready for transmission prior to completion of the lower priority MSDU, then the sender may start transmitting the higher priority MSDU prior to completion of the lower priority MSDU, providing that the higher priority MSDU does not require fragmentation. </t>
    </r>
    <r>
      <rPr>
        <b/>
        <sz val="10"/>
        <rFont val="Arial"/>
        <family val="2"/>
      </rPr>
      <t xml:space="preserve"> </t>
    </r>
    <r>
      <rPr>
        <sz val="10"/>
        <rFont val="Arial"/>
        <family val="2"/>
      </rPr>
      <t>The sender shall not transmit any other fragments of an MSDU after discarding any fragment of the MSDU.</t>
    </r>
  </si>
  <si>
    <t xml:space="preserve">Accept in principle.
Add a new paragraph to the end of 7.2.8 as follows:
In determining if a new frame transaction will fit into an allocation interval, a sender shall treat the value of the pSIFS or pMIFS involved in the frame transaction, if any, as no less than pSIFS+0.5*pExtraIFS or pMIFS+0.5*ExtraIFS, respectively.
</t>
  </si>
  <si>
    <t>Reject.
See comment S7-015 which provides alternate resolution of this comment.</t>
  </si>
  <si>
    <r>
      <rPr>
        <sz val="10"/>
        <rFont val="ＭＳ Ｐゴシック"/>
        <family val="3"/>
      </rPr>
      <t>F</t>
    </r>
    <r>
      <rPr>
        <sz val="10"/>
        <rFont val="Arial"/>
        <family val="2"/>
      </rPr>
      <t xml:space="preserve">igure (a) should not be correct one .
Caption of (b) seems wrong. </t>
    </r>
  </si>
  <si>
    <r>
      <t xml:space="preserve">"at the end of the allocation interval" seems </t>
    </r>
    <r>
      <rPr>
        <sz val="10"/>
        <rFont val="Arial"/>
        <family val="2"/>
      </rPr>
      <t xml:space="preserve">to be </t>
    </r>
    <r>
      <rPr>
        <sz val="10"/>
        <rFont val="Arial"/>
        <family val="0"/>
      </rPr>
      <t xml:space="preserve">not </t>
    </r>
    <r>
      <rPr>
        <sz val="10"/>
        <rFont val="Arial"/>
        <family val="2"/>
      </rPr>
      <t xml:space="preserve">correct. </t>
    </r>
  </si>
  <si>
    <r>
      <rPr>
        <sz val="10"/>
        <rFont val="Arial"/>
        <family val="2"/>
      </rPr>
      <t xml:space="preserve">Modify as </t>
    </r>
    <r>
      <rPr>
        <sz val="10"/>
        <rFont val="Arial"/>
        <family val="0"/>
      </rPr>
      <t>"</t>
    </r>
    <r>
      <rPr>
        <b/>
        <i/>
        <sz val="10"/>
        <color indexed="10"/>
        <rFont val="Arial"/>
        <family val="2"/>
      </rPr>
      <t>pSIFS after</t>
    </r>
    <r>
      <rPr>
        <sz val="10"/>
        <rFont val="Arial"/>
        <family val="0"/>
      </rPr>
      <t xml:space="preserve"> the end of the allocation interval"</t>
    </r>
    <r>
      <rPr>
        <sz val="10"/>
        <rFont val="Arial"/>
        <family val="2"/>
      </rPr>
      <t>.</t>
    </r>
  </si>
  <si>
    <r>
      <t xml:space="preserve">Modify the sentence as follows:
A hub may replace a future poll or post announced earlier for a node with another future poll or post for the node by subsequently sending to the node a Poll, T-Poll, I-Ack+Poll, or B-Ack+Poll frame or an I-Ack or B-Ack frame </t>
    </r>
    <r>
      <rPr>
        <b/>
        <sz val="10"/>
        <color indexed="12"/>
        <rFont val="Arial"/>
        <family val="2"/>
      </rPr>
      <t xml:space="preserve">within the same allocation interval </t>
    </r>
    <r>
      <rPr>
        <sz val="10"/>
        <rFont val="Arial"/>
        <family val="2"/>
      </rPr>
      <t>(further specified in 7.8.1),</t>
    </r>
  </si>
  <si>
    <r>
      <t>Modify the sentences as follows:
Following</t>
    </r>
    <r>
      <rPr>
        <b/>
        <sz val="10"/>
        <color indexed="12"/>
        <rFont val="Arial"/>
        <family val="2"/>
      </rPr>
      <t xml:space="preserve"> a</t>
    </r>
    <r>
      <rPr>
        <sz val="10"/>
        <rFont val="Arial"/>
        <family val="2"/>
      </rPr>
      <t xml:space="preserve"> frame transaction in a scheduled uplink or downlink allocation interval, the node or the hub, respectively, may initiate another frame transaction pSIFS later as also illustrated in Figure 83, regardless of whether it received an acknowledgment frame if immediate or block acknowledgment is expected, if the current frame transaction and an appropriate guard time fit into the allocation interval,</t>
    </r>
    <r>
      <rPr>
        <b/>
        <sz val="10"/>
        <color indexed="12"/>
        <rFont val="Arial"/>
        <family val="2"/>
      </rPr>
      <t xml:space="preserve"> and the Last Frame bit is set to one in its previously transmitted frame.</t>
    </r>
    <r>
      <rPr>
        <sz val="10"/>
        <rFont val="Arial"/>
        <family val="2"/>
      </rPr>
      <t xml:space="preserve">
Line 27:
Following </t>
    </r>
    <r>
      <rPr>
        <b/>
        <sz val="10"/>
        <color indexed="12"/>
        <rFont val="Arial"/>
        <family val="2"/>
      </rPr>
      <t>a</t>
    </r>
    <r>
      <rPr>
        <sz val="10"/>
        <rFont val="Arial"/>
        <family val="2"/>
      </rPr>
      <t xml:space="preserve"> frame transaction in a posted allocation, or the final frame transaction in a polled allocation, of a scheduled bilink allocation interval, the hub may initiate another frame transaction or send a poll providing an or no immediate polled allocation pSIFS later as also illustrated in Figure 84, if the frame transaction and an appropriate guard time, or if the poll and the polled allocation (if any), fit into the bilink allocation interval,</t>
    </r>
    <r>
      <rPr>
        <b/>
        <sz val="10"/>
        <color indexed="12"/>
        <rFont val="Arial"/>
        <family val="2"/>
      </rPr>
      <t xml:space="preserve"> and the Last Frame bit is set to one in its previously transmitted frame.</t>
    </r>
  </si>
  <si>
    <r>
      <t xml:space="preserve">For clarity, modify as </t>
    </r>
    <r>
      <rPr>
        <sz val="10"/>
        <rFont val="Arial"/>
        <family val="0"/>
      </rPr>
      <t>"pSIFS after</t>
    </r>
    <r>
      <rPr>
        <b/>
        <i/>
        <sz val="10"/>
        <color indexed="10"/>
        <rFont val="Arial"/>
        <family val="2"/>
      </rPr>
      <t xml:space="preserve"> the end of expected I-Ack or B-Ack frame</t>
    </r>
    <r>
      <rPr>
        <sz val="10"/>
        <rFont val="Arial"/>
        <family val="0"/>
      </rPr>
      <t>"</t>
    </r>
    <r>
      <rPr>
        <sz val="10"/>
        <rFont val="Arial"/>
        <family val="2"/>
      </rPr>
      <t>.</t>
    </r>
  </si>
  <si>
    <t>Accept in principle.
"Otherwise, the received frame contains an invalid MIC and frame authentication fails."</t>
  </si>
  <si>
    <t>Accept.  Editorial.</t>
  </si>
  <si>
    <t>Reject.
Comment cites erroneous reference.  No such text found in clause 8.</t>
  </si>
  <si>
    <r>
      <t>8</t>
    </r>
    <r>
      <rPr>
        <sz val="10"/>
        <rFont val="Arial"/>
        <family val="2"/>
      </rPr>
      <t>.1a</t>
    </r>
  </si>
  <si>
    <r>
      <t>S</t>
    </r>
    <r>
      <rPr>
        <sz val="10"/>
        <rFont val="Arial"/>
        <family val="2"/>
      </rPr>
      <t>IMIT</t>
    </r>
  </si>
  <si>
    <r>
      <t>X</t>
    </r>
    <r>
      <rPr>
        <sz val="10"/>
        <rFont val="Arial"/>
        <family val="2"/>
      </rPr>
      <t>iang Wang</t>
    </r>
  </si>
  <si>
    <t>Reject.
Proposed change is not actionable.
The scalar M_X+1 was included to ensure no two password values would be matched to the same point on the elliptic curve.  It was replaced with this new factor to achieve the same objective, but simplify the implementation.</t>
  </si>
  <si>
    <t xml:space="preserve">Reject.  
This is a repeat comment (D02/S8-039) which has been recirculated.
</t>
  </si>
  <si>
    <t xml:space="preserve">Reject.  
This is a repeat comment which has been recirculated (See D02/S8-038).
</t>
  </si>
  <si>
    <t>Reject.  
This is a repeat comment which has been recirculated (See D02/S8-037).
No new information provided since previous rejection in D01, D02.  Cited document is Pending and not available on mentor document server.</t>
  </si>
  <si>
    <t>Reject.  
This is a repeat comment which has been recirculated (See D02/S8-011).
No new information provided since previous rejection in D01, D02.  Cited document is Pending and not available on mentor document server.</t>
  </si>
  <si>
    <t>Reject.  
This is a repeat comment which has been recirculated (See D02/S8-032).
Comment proposed change is not actionable and represents a new proposal which is out of scope.
The proposed change does not address the comment. The keys cited in the proposed change do not have to be regenerated.  Current draft defines regeneration of nonces.</t>
  </si>
  <si>
    <t>Accept in principle.
Change other reference to FIPS in similar context to IEEE standard.</t>
  </si>
  <si>
    <t>Reject.  
This is a repeat comment which has been recirculated (See D02/S8-008).
Comment proposed change is not actionable and represents a new proposal which is out of scope.</t>
  </si>
  <si>
    <t>Reject.  
Comment proposed change is not actionable and represents a new proposal which is out of scope.</t>
  </si>
  <si>
    <r>
      <t>(TR) Clause 8.1, p. 157ff: The current draft does define password-based public-key key agreement and unauthenticated public-key key agreement, but does *not* define certificate-based public-key key agreement.</t>
    </r>
    <r>
      <rPr>
        <sz val="8"/>
        <rFont val="Arial"/>
        <family val="2"/>
      </rPr>
      <t xml:space="preserve"> It is unclear how a password-based authentication scheme alone furthers “security and ease of use”, since it (1) seems to assume a user interface that allows provisioning of a password string; (2) seems to require set-up of passwords for each pair of devices that wish to communicate (thereby, not tackling the main n</t>
    </r>
    <r>
      <rPr>
        <vertAlign val="superscript"/>
        <sz val="8"/>
        <rFont val="Arial"/>
        <family val="2"/>
      </rPr>
      <t>2</t>
    </r>
    <r>
      <rPr>
        <sz val="8"/>
        <rFont val="Arial"/>
        <family val="2"/>
      </rPr>
      <t xml:space="preserve"> key distribution problem). Why not use certificate-based key agreement with device certificates, so as to allow reduction of key management and trust management to the management of device identities and which allows network admittance to be based on device identities (intrinsically non-secret information), rather than on passwords (intrinsically secret information, no matter how low the entropy in password-based protocols may be). While password-based approaches can be made to work on some devices, despite disadvantages stated above, I would have expected some consideration of certificate-based public-key key agreement as well, esp. since this can be made to work with a simple Yes/No button user interface and would be more scalable due to avoidance of n</t>
    </r>
    <r>
      <rPr>
        <vertAlign val="superscript"/>
        <sz val="8"/>
        <rFont val="Arial"/>
        <family val="2"/>
      </rPr>
      <t>2</t>
    </r>
    <r>
      <rPr>
        <sz val="8"/>
        <rFont val="Arial"/>
        <family val="2"/>
      </rPr>
      <t xml:space="preserve"> key distribution problem. Moreover, it facilitates authorized access to patients in emergency settings [one of the deployment use cases] (via the use of certificates issued by an accredited organization), which does not seem to be provided by a password-based scheme or an unauthenticated public-key key agreement scheme. How else is one supposed to check the credentials of emergency crew personnel (and knows if some emergency</t>
    </r>
    <r>
      <rPr>
        <sz val="8"/>
        <color indexed="8"/>
        <rFont val="Arial"/>
        <family val="2"/>
      </rPr>
      <t xml:space="preserve"> </t>
    </r>
    <r>
      <rPr>
        <sz val="8"/>
        <rFont val="Arial"/>
        <family val="2"/>
      </rPr>
      <t>personnel is checking a victim's pulse or some ex-girl/boy friend is trying</t>
    </r>
    <r>
      <rPr>
        <sz val="8"/>
        <color indexed="8"/>
        <rFont val="Arial"/>
        <family val="2"/>
      </rPr>
      <t xml:space="preserve"> </t>
    </r>
    <r>
      <rPr>
        <sz val="8"/>
        <rFont val="Arial"/>
        <family val="2"/>
      </rPr>
      <t>to kill, without leaving a forensic trace?)</t>
    </r>
    <r>
      <rPr>
        <sz val="8"/>
        <color indexed="8"/>
        <rFont val="Arial"/>
        <family val="2"/>
      </rPr>
      <t xml:space="preserve"> </t>
    </r>
    <r>
      <rPr>
        <sz val="8"/>
        <rFont val="Arial"/>
        <family val="2"/>
      </rPr>
      <t xml:space="preserve">As to password-based key agreement, is there a way to “shoot in” a password into a device using a standardized interface? </t>
    </r>
    <r>
      <rPr>
        <b/>
        <sz val="8"/>
        <rFont val="Arial"/>
        <family val="2"/>
      </rPr>
      <t xml:space="preserve">Suggested remedy: </t>
    </r>
    <r>
      <rPr>
        <sz val="8"/>
        <rFont val="Arial"/>
        <family val="2"/>
      </rPr>
      <t>Introduce certificate-based public-key key agreement scheme as well, so as to reap scalability and simplicity of user interface benefits pointed out above. For more details, cf. 11-15/358.</t>
    </r>
  </si>
  <si>
    <t>Reject.  
This is a repeat comment which has been recirculated (see D02/S8-007).
No new information provided since previous rejection in D01, D02.  Cited document is Pending and not available on mentor document server.</t>
  </si>
  <si>
    <t>Accept: move section 9.6 to become 9.5.2.1</t>
  </si>
  <si>
    <t xml:space="preserve">Accept in prinicple: See resolution in doc  15-11-0378-00-0006
</t>
  </si>
  <si>
    <t>Reject. This is addressed based on acceptance of S7-015</t>
  </si>
  <si>
    <t xml:space="preserve">Accept: Change text on line 10 to say "from a BCH (63, 51) code by appending 32 zero bits to the 19 information bits" </t>
  </si>
  <si>
    <t>Reject</t>
  </si>
  <si>
    <t>Accept: Replace 1st appearance of PLCP with "Physical Layer Convergence Protocol (PLCP)"</t>
  </si>
  <si>
    <t>Accept in principle: Use suggested text but replace "SRRC" with "pulse shaping"</t>
  </si>
  <si>
    <t>Accept in principle: See resolution for S9-015</t>
  </si>
  <si>
    <t>Revise category</t>
  </si>
  <si>
    <t>Reject.  Page 204 makes a general description of UWB PHYs. Change in line 15 shall by may. CCA description is in 10.18.8</t>
  </si>
  <si>
    <t>Accept in principle.  Rephrase 10.2 and 10.3.1.</t>
  </si>
  <si>
    <t>Reject.  Km is necessary.</t>
  </si>
  <si>
    <t>Accept in principle.  Replace "SRRC-like" by "short pulse shape".</t>
  </si>
  <si>
    <t>Accept. Description how to form it in the Annex.</t>
  </si>
  <si>
    <t>Reject. Spreading introduces better SNR and reliability.</t>
  </si>
  <si>
    <t>Accept in principle. Define an optional mode for 0.81 code rate in the high QoS mode.</t>
  </si>
  <si>
    <t>Accept in principle. MAC frame body transmit time=N_T*Tsym</t>
  </si>
  <si>
    <t>Reject. Already addressed in the MAC</t>
  </si>
  <si>
    <t>Reject. BCH(126,63) invertible code rate is needed.</t>
  </si>
  <si>
    <t xml:space="preserve">Accept in principle. </t>
  </si>
  <si>
    <t>Reject based on S7-015</t>
  </si>
  <si>
    <t>Accept in principle. Check with NW PHY.</t>
  </si>
  <si>
    <t>Reject.
This is addressed based on acceptance of S7-015.</t>
  </si>
  <si>
    <t>Email</t>
  </si>
  <si>
    <t>Phone #</t>
  </si>
  <si>
    <t>802.19 WG</t>
  </si>
  <si>
    <t>IEEE</t>
  </si>
  <si>
    <t>sshellha@qualcomm.com</t>
  </si>
  <si>
    <t>(858) 658-1874</t>
  </si>
  <si>
    <t>Please add conclusion of overall coexistence performance</t>
  </si>
  <si>
    <t>Page 5</t>
  </si>
  <si>
    <t>Include table caption</t>
  </si>
  <si>
    <t>Page 6</t>
  </si>
  <si>
    <t>Page 19</t>
  </si>
  <si>
    <t>9.1.2</t>
  </si>
  <si>
    <t>Change Figure No. (1 --&gt; 16)</t>
  </si>
  <si>
    <t>E</t>
  </si>
  <si>
    <t>"to each of the IEEE 802 standards identified in section 5, and vice versa Note that the " Full stop missing before Note.</t>
  </si>
  <si>
    <t>Add full stop</t>
  </si>
  <si>
    <t>6.2</t>
  </si>
  <si>
    <t xml:space="preserve">Page numbering restarts from 1. </t>
  </si>
  <si>
    <t>Fix page numbering</t>
  </si>
  <si>
    <t>2-3</t>
  </si>
  <si>
    <t>6.2.3</t>
  </si>
  <si>
    <t>Equations are blurred, and thus not consistent with earlier equations.</t>
  </si>
  <si>
    <t>Fix the equations</t>
  </si>
  <si>
    <t>6.3</t>
  </si>
  <si>
    <t>Page numbering restarts from 1.</t>
  </si>
  <si>
    <t>6.3.3</t>
  </si>
  <si>
    <t>8</t>
  </si>
  <si>
    <t>Figure 11 title refers to 802.15.4 with 15.4. In earlier figures 802.11 formati is used. Not consistent</t>
  </si>
  <si>
    <t>Change 15.4 to 802.15.4 in figure  title</t>
  </si>
  <si>
    <t>6.4.3.1</t>
  </si>
  <si>
    <t>Texts are overlapping in figure 12.</t>
  </si>
  <si>
    <t>Remove the overlap.</t>
  </si>
  <si>
    <t>10.2</t>
  </si>
  <si>
    <t>Table 1 should be Table 11. Also Table text is missing.</t>
  </si>
  <si>
    <t>Fixe the numbering. Add table description.</t>
  </si>
  <si>
    <t>In Scope the 1st sentence starts "The IEEE 802.19 TAG has mandated..."</t>
  </si>
  <si>
    <t>should be changed to "The IEEE 802 has mandated...</t>
  </si>
  <si>
    <t>All references to "802.19 TAG" should  be changed to 802.19 WG"</t>
  </si>
  <si>
    <t>Section 8 included 802.16-2009 in the list to be characterized for coexistence, yet I did not find the characterization in the document or the 802.16-2009 in the reference section</t>
  </si>
  <si>
    <t>Section 8 doesn't include the most recent draft of 802.22, it should as it will most likely be ratified in June and should be part of this document</t>
  </si>
  <si>
    <t>Section 12 Discussions and Conclusion doesn't contain a 'conclusion', i.e., something along the lines "there is (choose a word: zero, low, medium, high) probability of interference with (list each standard analyzed) or an equivalent table summarizing the results of the document.</t>
  </si>
  <si>
    <t>X-001</t>
  </si>
  <si>
    <t>X-002</t>
  </si>
  <si>
    <t>X-003</t>
  </si>
  <si>
    <t>X-004</t>
  </si>
  <si>
    <t>X-005</t>
  </si>
  <si>
    <t>X-006</t>
  </si>
  <si>
    <t>X-007</t>
  </si>
  <si>
    <t>X-008</t>
  </si>
  <si>
    <t>X-009</t>
  </si>
  <si>
    <t>X-010</t>
  </si>
  <si>
    <t>X-011</t>
  </si>
  <si>
    <t>X-012</t>
  </si>
  <si>
    <t>X-013</t>
  </si>
  <si>
    <t>X-014</t>
  </si>
  <si>
    <t>X-015</t>
  </si>
  <si>
    <t>X-016</t>
  </si>
  <si>
    <t>X-017</t>
  </si>
  <si>
    <t>X-018</t>
  </si>
  <si>
    <t>Coex Doc</t>
  </si>
  <si>
    <t>Accept.  (Editorial)</t>
  </si>
  <si>
    <t>Withdrawn.</t>
  </si>
  <si>
    <t>Accept in principle.
Correct as described in 8.1.5</t>
  </si>
  <si>
    <t>Accept in principle.
Delete "or is set to zero otherwise".</t>
  </si>
  <si>
    <t>Reject.
Text is correct as written.</t>
  </si>
  <si>
    <t>Accept in principle. 
Change text of 6.3.7.3 and 6.3.7.3.1 and Figure 31 and Figure 30 and title of Table 10 from "Access Mode" to "Access Descriptor"</t>
  </si>
  <si>
    <t>Accept in principle.
Add new text to end of 6.4.2 stating that the first two fields are either both present or both absent.  The final three fields are either all present or all absent.</t>
  </si>
  <si>
    <r>
      <t>Accept in principle.
Modify as follows:
The Oldest Frame Expected field is not present if</t>
    </r>
    <r>
      <rPr>
        <sz val="10"/>
        <rFont val="Arial"/>
        <family val="2"/>
      </rPr>
      <t xml:space="preserve"> only </t>
    </r>
    <r>
      <rPr>
        <b/>
        <sz val="10"/>
        <color indexed="12"/>
        <rFont val="Arial"/>
        <family val="2"/>
      </rPr>
      <t>one</t>
    </r>
    <r>
      <rPr>
        <sz val="10"/>
        <rFont val="Arial"/>
        <family val="2"/>
      </rPr>
      <t xml:space="preserve"> new frame is expected and allowed following the B-Ack frame. Otherwise, it is present and set to the sequence number of the oldest frame that is of the same frame subtype as the frame preceding the current B-Ack frame and that is still expected to be, but not yet, received,</t>
    </r>
    <r>
      <rPr>
        <b/>
        <sz val="10"/>
        <color indexed="12"/>
        <rFont val="Arial"/>
        <family val="2"/>
      </rPr>
      <t xml:space="preserve"> or to the next expected sequence number if there are no frames older than the preceding frame received.</t>
    </r>
  </si>
  <si>
    <t>See S6-053.</t>
  </si>
  <si>
    <t>See S6-042.</t>
  </si>
  <si>
    <t>See S6-043.</t>
  </si>
  <si>
    <t>Accept in principle.
Make this a MAC parameter such that N &lt;= a MAC parameter (to be named), with default value of the MAC parameter = 8.</t>
  </si>
  <si>
    <t>DEFER</t>
  </si>
  <si>
    <t>May 2011</t>
  </si>
  <si>
    <t>1 Research Circle</t>
  </si>
  <si>
    <t>Email: davenport@ge.com</t>
  </si>
  <si>
    <t>Voice: +01518 387 5041</t>
  </si>
  <si>
    <t>Niskayuna, NY 12309  USA</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</si>
</sst>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000"/>
    <numFmt numFmtId="179" formatCode="[$-F800]dddd\,\ mmmm\ dd\,\ yyyy"/>
    <numFmt numFmtId="180" formatCode="[$-809]dd\ mmmm\ yyyy"/>
    <numFmt numFmtId="181" formatCode="&quot;Yes&quot;;&quot;Yes&quot;;&quot;No&quot;"/>
    <numFmt numFmtId="182" formatCode="&quot;True&quot;;&quot;True&quot;;&quot;False&quot;"/>
    <numFmt numFmtId="183" formatCode="&quot;On&quot;;&quot;On&quot;;&quot;Off&quot;"/>
    <numFmt numFmtId="184" formatCode="[$€-2]\ #,##0.00_);[Red]\([$€-2]\ #,##0.00\)"/>
    <numFmt numFmtId="185" formatCode="[$-409]dddd\,\ mmmm\ dd\,\ yyyy"/>
    <numFmt numFmtId="186" formatCode="[$-409]h:mm:ss\ AM/PM"/>
    <numFmt numFmtId="187" formatCode="[$-C09]dddd\,\ d\ mmmm\ yyyy"/>
  </numFmts>
  <fonts count="68">
    <font>
      <sz val="10"/>
      <name val="Arial"/>
      <family val="0"/>
    </font>
    <font>
      <b/>
      <sz val="10"/>
      <name val="Arial"/>
      <family val="2"/>
    </font>
    <font>
      <sz val="8"/>
      <name val="Arial"/>
      <family val="2"/>
    </font>
    <font>
      <b/>
      <i/>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u val="single"/>
      <sz val="10"/>
      <color indexed="12"/>
      <name val="Arial"/>
      <family val="2"/>
    </font>
    <font>
      <i/>
      <sz val="10"/>
      <name val="Arial"/>
      <family val="2"/>
    </font>
    <font>
      <sz val="10"/>
      <name val="Calibri"/>
      <family val="2"/>
    </font>
    <font>
      <sz val="10"/>
      <color indexed="8"/>
      <name val="Arial"/>
      <family val="2"/>
    </font>
    <font>
      <b/>
      <sz val="10"/>
      <color indexed="12"/>
      <name val="Arial"/>
      <family val="2"/>
    </font>
    <font>
      <sz val="10"/>
      <color indexed="12"/>
      <name val="Arial"/>
      <family val="2"/>
    </font>
    <font>
      <i/>
      <sz val="10"/>
      <color indexed="10"/>
      <name val="Arial"/>
      <family val="2"/>
    </font>
    <font>
      <sz val="10"/>
      <name val="ＭＳ Ｐゴシック"/>
      <family val="3"/>
    </font>
    <font>
      <b/>
      <i/>
      <sz val="10"/>
      <color indexed="10"/>
      <name val="Arial"/>
      <family val="2"/>
    </font>
    <font>
      <sz val="10"/>
      <color indexed="10"/>
      <name val="Arial"/>
      <family val="2"/>
    </font>
    <font>
      <b/>
      <strike/>
      <sz val="10"/>
      <color indexed="10"/>
      <name val="Arial"/>
      <family val="2"/>
    </font>
    <font>
      <strike/>
      <sz val="10"/>
      <color indexed="10"/>
      <name val="Arial"/>
      <family val="2"/>
    </font>
    <font>
      <b/>
      <sz val="10"/>
      <color indexed="8"/>
      <name val="Arial"/>
      <family val="2"/>
    </font>
    <font>
      <sz val="8"/>
      <color indexed="8"/>
      <name val="Arial"/>
      <family val="2"/>
    </font>
    <font>
      <b/>
      <sz val="9"/>
      <color indexed="8"/>
      <name val="Arial"/>
      <family val="2"/>
    </font>
    <font>
      <sz val="9"/>
      <color indexed="8"/>
      <name val="Arial"/>
      <family val="2"/>
    </font>
    <font>
      <vertAlign val="superscript"/>
      <sz val="8"/>
      <name val="Arial"/>
      <family val="2"/>
    </font>
    <font>
      <b/>
      <sz val="8"/>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8"/>
      <color rgb="FF000000"/>
      <name val="Arial"/>
      <family val="2"/>
    </font>
    <font>
      <sz val="9"/>
      <color rgb="FF000000"/>
      <name val="Arial"/>
      <family val="2"/>
    </font>
    <font>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rgb="FF00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9"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95">
    <xf numFmtId="0" fontId="0" fillId="0" borderId="0" xfId="0" applyAlignment="1">
      <alignment/>
    </xf>
    <xf numFmtId="0" fontId="1" fillId="0" borderId="0" xfId="0" applyFont="1" applyAlignment="1">
      <alignment/>
    </xf>
    <xf numFmtId="0" fontId="0" fillId="0" borderId="0" xfId="0" applyAlignment="1">
      <alignment horizontal="center"/>
    </xf>
    <xf numFmtId="0" fontId="5" fillId="0" borderId="0" xfId="57" applyFont="1">
      <alignment/>
      <protection/>
    </xf>
    <xf numFmtId="0" fontId="0" fillId="0" borderId="0" xfId="57">
      <alignment/>
      <protection/>
    </xf>
    <xf numFmtId="0" fontId="6" fillId="0" borderId="0" xfId="57" applyFont="1" applyAlignment="1">
      <alignment horizontal="center"/>
      <protection/>
    </xf>
    <xf numFmtId="0" fontId="7" fillId="0" borderId="10" xfId="57" applyFont="1" applyBorder="1" applyAlignment="1">
      <alignment vertical="top" wrapText="1"/>
      <protection/>
    </xf>
    <xf numFmtId="0" fontId="7" fillId="0" borderId="11" xfId="57" applyFont="1" applyBorder="1" applyAlignment="1">
      <alignment vertical="top" wrapText="1"/>
      <protection/>
    </xf>
    <xf numFmtId="0" fontId="7" fillId="0" borderId="0" xfId="57" applyFont="1" applyAlignment="1">
      <alignment vertical="top" wrapText="1"/>
      <protection/>
    </xf>
    <xf numFmtId="0" fontId="7" fillId="0" borderId="12" xfId="57" applyFont="1" applyBorder="1" applyAlignment="1">
      <alignment vertical="top" wrapText="1"/>
      <protection/>
    </xf>
    <xf numFmtId="0" fontId="7" fillId="0" borderId="0" xfId="57" applyFont="1" applyAlignment="1">
      <alignment horizontal="left"/>
      <protection/>
    </xf>
    <xf numFmtId="0" fontId="0" fillId="0" borderId="0" xfId="57" applyAlignment="1">
      <alignment wrapText="1"/>
      <protection/>
    </xf>
    <xf numFmtId="0" fontId="7" fillId="0" borderId="0" xfId="0" applyFont="1" applyAlignment="1">
      <alignment/>
    </xf>
    <xf numFmtId="0" fontId="4" fillId="0" borderId="0" xfId="0" applyFont="1" applyAlignment="1">
      <alignment/>
    </xf>
    <xf numFmtId="49" fontId="4" fillId="0" borderId="0" xfId="57" applyNumberFormat="1" applyFont="1" applyAlignment="1">
      <alignment horizontal="left"/>
      <protection/>
    </xf>
    <xf numFmtId="0" fontId="0" fillId="0" borderId="0" xfId="57" applyBorder="1" applyAlignment="1">
      <alignment vertical="top" wrapText="1"/>
      <protection/>
    </xf>
    <xf numFmtId="0" fontId="0" fillId="0" borderId="0" xfId="0" applyAlignment="1">
      <alignment vertical="top"/>
    </xf>
    <xf numFmtId="0" fontId="0" fillId="0" borderId="0" xfId="0" applyAlignment="1">
      <alignment horizontal="center" vertical="top"/>
    </xf>
    <xf numFmtId="0" fontId="0" fillId="0" borderId="0" xfId="0" applyAlignment="1">
      <alignment vertical="top" wrapText="1"/>
    </xf>
    <xf numFmtId="0" fontId="0" fillId="0" borderId="0" xfId="0" applyNumberFormat="1" applyFont="1" applyAlignment="1">
      <alignment vertical="top" wrapText="1"/>
    </xf>
    <xf numFmtId="0" fontId="0" fillId="0" borderId="0" xfId="0" applyFont="1" applyAlignment="1">
      <alignment vertical="top"/>
    </xf>
    <xf numFmtId="0" fontId="1" fillId="0" borderId="0" xfId="0" applyFont="1" applyAlignment="1">
      <alignment vertical="top"/>
    </xf>
    <xf numFmtId="0" fontId="1" fillId="0" borderId="0" xfId="0" applyFont="1" applyAlignment="1">
      <alignment horizontal="center" vertical="top" wrapText="1"/>
    </xf>
    <xf numFmtId="0" fontId="0" fillId="0" borderId="0" xfId="0" applyAlignment="1">
      <alignment horizontal="left" vertical="top"/>
    </xf>
    <xf numFmtId="49" fontId="0" fillId="0" borderId="0" xfId="0" applyNumberFormat="1" applyAlignment="1">
      <alignment horizontal="left" vertical="top" wrapText="1"/>
    </xf>
    <xf numFmtId="0" fontId="0" fillId="0" borderId="0" xfId="0" applyNumberFormat="1" applyAlignment="1">
      <alignment horizontal="left" vertical="top" wrapText="1"/>
    </xf>
    <xf numFmtId="0" fontId="0" fillId="0" borderId="0" xfId="0" applyAlignment="1">
      <alignment horizontal="right" vertical="top"/>
    </xf>
    <xf numFmtId="16" fontId="0" fillId="0" borderId="0" xfId="0" applyNumberFormat="1" applyAlignment="1" quotePrefix="1">
      <alignment horizontal="right" vertical="top"/>
    </xf>
    <xf numFmtId="0" fontId="0" fillId="0" borderId="0" xfId="0" applyAlignment="1">
      <alignment horizontal="left" vertical="top" wrapText="1"/>
    </xf>
    <xf numFmtId="0" fontId="0" fillId="0" borderId="0" xfId="0" applyFont="1" applyAlignment="1">
      <alignment horizontal="left" vertical="top" wrapText="1"/>
    </xf>
    <xf numFmtId="0" fontId="0" fillId="0" borderId="0" xfId="0" applyAlignment="1" quotePrefix="1">
      <alignment horizontal="left" vertical="top" wrapText="1"/>
    </xf>
    <xf numFmtId="16" fontId="0" fillId="0" borderId="0" xfId="0" applyNumberFormat="1" applyAlignment="1" quotePrefix="1">
      <alignment horizontal="right" vertical="top" wrapText="1"/>
    </xf>
    <xf numFmtId="0" fontId="0" fillId="0" borderId="0" xfId="0" applyFont="1" applyAlignment="1">
      <alignment/>
    </xf>
    <xf numFmtId="0" fontId="1" fillId="0" borderId="0" xfId="0" applyFont="1" applyAlignment="1">
      <alignment horizontal="left" vertical="top" wrapText="1"/>
    </xf>
    <xf numFmtId="0" fontId="1" fillId="0" borderId="0" xfId="0" applyFont="1" applyFill="1" applyAlignment="1">
      <alignment horizontal="right" vertical="top" wrapText="1"/>
    </xf>
    <xf numFmtId="0" fontId="1" fillId="0" borderId="0" xfId="0" applyFont="1" applyFill="1" applyAlignment="1">
      <alignment horizontal="right" vertical="top"/>
    </xf>
    <xf numFmtId="0" fontId="1" fillId="0" borderId="0" xfId="0" applyFont="1" applyAlignment="1">
      <alignment horizontal="center" vertical="top"/>
    </xf>
    <xf numFmtId="0" fontId="1" fillId="0" borderId="0" xfId="57" applyFont="1" applyAlignment="1">
      <alignment horizontal="center" vertical="top" wrapText="1"/>
      <protection/>
    </xf>
    <xf numFmtId="0" fontId="1" fillId="0" borderId="0" xfId="0" applyFont="1" applyAlignment="1">
      <alignment horizontal="center"/>
    </xf>
    <xf numFmtId="179" fontId="0" fillId="0" borderId="0" xfId="0" applyNumberFormat="1" applyFont="1" applyAlignment="1">
      <alignment/>
    </xf>
    <xf numFmtId="0" fontId="0" fillId="0" borderId="0" xfId="0" applyFont="1" applyAlignment="1">
      <alignment vertical="top"/>
    </xf>
    <xf numFmtId="179" fontId="0" fillId="0" borderId="0" xfId="0" applyNumberFormat="1" applyFont="1" applyAlignment="1">
      <alignment horizontal="right"/>
    </xf>
    <xf numFmtId="0" fontId="0" fillId="33" borderId="0" xfId="0" applyFill="1" applyAlignment="1">
      <alignment vertical="top" wrapText="1"/>
    </xf>
    <xf numFmtId="0" fontId="1" fillId="0" borderId="0" xfId="59" applyFont="1" applyAlignment="1">
      <alignment vertical="top"/>
      <protection/>
    </xf>
    <xf numFmtId="0" fontId="1" fillId="0" borderId="0" xfId="59" applyFont="1" applyAlignment="1">
      <alignment horizontal="center" vertical="top" wrapText="1"/>
      <protection/>
    </xf>
    <xf numFmtId="0" fontId="1" fillId="0" borderId="0" xfId="59" applyFont="1" applyAlignment="1">
      <alignment horizontal="left" vertical="top" wrapText="1"/>
      <protection/>
    </xf>
    <xf numFmtId="0" fontId="0" fillId="0" borderId="0" xfId="59">
      <alignment/>
      <protection/>
    </xf>
    <xf numFmtId="0" fontId="0" fillId="0" borderId="0" xfId="59" applyFont="1" applyAlignment="1">
      <alignment vertical="top"/>
      <protection/>
    </xf>
    <xf numFmtId="0" fontId="0" fillId="0" borderId="0" xfId="59" applyAlignment="1">
      <alignment vertical="top"/>
      <protection/>
    </xf>
    <xf numFmtId="0" fontId="0" fillId="0" borderId="0" xfId="59" applyAlignment="1">
      <alignment vertical="top" wrapText="1"/>
      <protection/>
    </xf>
    <xf numFmtId="0" fontId="0" fillId="0" borderId="0" xfId="59" applyAlignment="1">
      <alignment horizontal="left" vertical="top"/>
      <protection/>
    </xf>
    <xf numFmtId="0" fontId="0" fillId="0" borderId="0" xfId="59" applyFont="1" applyAlignment="1">
      <alignment horizontal="left" vertical="top"/>
      <protection/>
    </xf>
    <xf numFmtId="0" fontId="1" fillId="0" borderId="0" xfId="59" applyFont="1" applyFill="1" applyAlignment="1">
      <alignment horizontal="right" vertical="top" wrapText="1"/>
      <protection/>
    </xf>
    <xf numFmtId="0" fontId="1" fillId="0" borderId="0" xfId="58" applyFont="1" applyAlignment="1">
      <alignment horizontal="center" vertical="top" wrapText="1"/>
      <protection/>
    </xf>
    <xf numFmtId="0" fontId="1" fillId="0" borderId="0" xfId="59" applyFont="1" applyAlignment="1">
      <alignment horizontal="left" vertical="top"/>
      <protection/>
    </xf>
    <xf numFmtId="0" fontId="1" fillId="0" borderId="0" xfId="59" applyFont="1" applyAlignment="1">
      <alignment horizontal="center" vertical="top"/>
      <protection/>
    </xf>
    <xf numFmtId="0" fontId="1" fillId="0" borderId="0" xfId="58" applyFont="1" applyAlignment="1">
      <alignment horizontal="left" vertical="top" wrapText="1"/>
      <protection/>
    </xf>
    <xf numFmtId="0" fontId="1" fillId="0" borderId="0" xfId="59" applyFont="1" applyFill="1" applyAlignment="1">
      <alignment horizontal="right" vertical="top"/>
      <protection/>
    </xf>
    <xf numFmtId="0" fontId="1" fillId="0" borderId="0" xfId="59" applyFont="1" applyAlignment="1">
      <alignment horizontal="center"/>
      <protection/>
    </xf>
    <xf numFmtId="0" fontId="1" fillId="0" borderId="0" xfId="59" applyFont="1" applyFill="1" applyAlignment="1">
      <alignment horizontal="left" vertical="top"/>
      <protection/>
    </xf>
    <xf numFmtId="0" fontId="1" fillId="0" borderId="0" xfId="58" applyFont="1" applyAlignment="1">
      <alignment vertical="top"/>
      <protection/>
    </xf>
    <xf numFmtId="0" fontId="0" fillId="0" borderId="0" xfId="58">
      <alignment/>
      <protection/>
    </xf>
    <xf numFmtId="0" fontId="0" fillId="0" borderId="0" xfId="58" applyFont="1" applyAlignment="1">
      <alignment vertical="top"/>
      <protection/>
    </xf>
    <xf numFmtId="0" fontId="0" fillId="0" borderId="0" xfId="58" applyAlignment="1">
      <alignment horizontal="center" vertical="top" wrapText="1"/>
      <protection/>
    </xf>
    <xf numFmtId="0" fontId="0" fillId="0" borderId="0" xfId="58" applyAlignment="1">
      <alignment vertical="top" wrapText="1"/>
      <protection/>
    </xf>
    <xf numFmtId="0" fontId="0" fillId="0" borderId="0" xfId="58" applyAlignment="1">
      <alignment wrapText="1"/>
      <protection/>
    </xf>
    <xf numFmtId="0" fontId="0" fillId="0" borderId="0" xfId="58" applyAlignment="1">
      <alignment horizontal="center" vertical="top"/>
      <protection/>
    </xf>
    <xf numFmtId="0" fontId="0" fillId="0" borderId="0" xfId="58" applyAlignment="1">
      <alignment vertical="top"/>
      <protection/>
    </xf>
    <xf numFmtId="0" fontId="1" fillId="0" borderId="0" xfId="58" applyFont="1" applyFill="1" applyAlignment="1">
      <alignment horizontal="right" vertical="top" wrapText="1"/>
      <protection/>
    </xf>
    <xf numFmtId="0" fontId="1" fillId="0" borderId="0" xfId="58" applyFont="1" applyAlignment="1">
      <alignment horizontal="center" vertical="top"/>
      <protection/>
    </xf>
    <xf numFmtId="0" fontId="1" fillId="0" borderId="0" xfId="58" applyFont="1" applyFill="1" applyAlignment="1">
      <alignment horizontal="right" vertical="top"/>
      <protection/>
    </xf>
    <xf numFmtId="0" fontId="1" fillId="0" borderId="0" xfId="58" applyFont="1" applyAlignment="1">
      <alignment horizontal="center"/>
      <protection/>
    </xf>
    <xf numFmtId="49" fontId="1" fillId="0" borderId="0" xfId="58" applyNumberFormat="1" applyFont="1" applyAlignment="1">
      <alignment horizontal="left" vertical="top" wrapText="1"/>
      <protection/>
    </xf>
    <xf numFmtId="0" fontId="0" fillId="0" borderId="0" xfId="58" applyAlignment="1">
      <alignment horizontal="left" vertical="top"/>
      <protection/>
    </xf>
    <xf numFmtId="0" fontId="0" fillId="0" borderId="0" xfId="58" applyAlignment="1" quotePrefix="1">
      <alignment vertical="top"/>
      <protection/>
    </xf>
    <xf numFmtId="49" fontId="0" fillId="0" borderId="0" xfId="58" applyNumberFormat="1" applyAlignment="1">
      <alignment vertical="top" wrapText="1"/>
      <protection/>
    </xf>
    <xf numFmtId="49" fontId="0" fillId="0" borderId="0" xfId="58" applyNumberFormat="1" applyAlignment="1">
      <alignment horizontal="left" vertical="top" wrapText="1"/>
      <protection/>
    </xf>
    <xf numFmtId="0" fontId="0" fillId="0" borderId="0" xfId="58" applyNumberFormat="1" applyAlignment="1">
      <alignment horizontal="left" vertical="top" wrapText="1"/>
      <protection/>
    </xf>
    <xf numFmtId="0" fontId="0" fillId="0" borderId="0" xfId="58" applyAlignment="1">
      <alignment vertical="center" wrapText="1"/>
      <protection/>
    </xf>
    <xf numFmtId="49" fontId="0" fillId="0" borderId="0" xfId="58" applyNumberFormat="1" applyFont="1" applyAlignment="1">
      <alignment vertical="top" wrapText="1"/>
      <protection/>
    </xf>
    <xf numFmtId="16" fontId="0" fillId="0" borderId="0" xfId="58" applyNumberFormat="1" applyAlignment="1" quotePrefix="1">
      <alignment vertical="top"/>
      <protection/>
    </xf>
    <xf numFmtId="0" fontId="0" fillId="0" borderId="0" xfId="58" applyFont="1" applyAlignment="1">
      <alignment vertical="top" wrapText="1"/>
      <protection/>
    </xf>
    <xf numFmtId="0" fontId="0" fillId="0" borderId="0" xfId="58" applyNumberFormat="1" applyFont="1" applyAlignment="1">
      <alignment horizontal="left" vertical="top" wrapText="1"/>
      <protection/>
    </xf>
    <xf numFmtId="49" fontId="0" fillId="33" borderId="0" xfId="58" applyNumberFormat="1" applyFill="1" applyAlignment="1">
      <alignment vertical="top" wrapText="1"/>
      <protection/>
    </xf>
    <xf numFmtId="0" fontId="0" fillId="0" borderId="0" xfId="58" applyFont="1" applyAlignment="1">
      <alignment horizontal="center" vertical="top"/>
      <protection/>
    </xf>
    <xf numFmtId="0" fontId="0" fillId="0" borderId="0" xfId="58" applyAlignment="1">
      <alignment vertical="center"/>
      <protection/>
    </xf>
    <xf numFmtId="49" fontId="0" fillId="0" borderId="0" xfId="58" applyNumberFormat="1" applyFont="1" applyAlignment="1">
      <alignment vertical="top"/>
      <protection/>
    </xf>
    <xf numFmtId="0" fontId="0" fillId="0" borderId="0" xfId="58" applyFont="1" applyFill="1" applyAlignment="1">
      <alignment horizontal="center" vertical="top"/>
      <protection/>
    </xf>
    <xf numFmtId="0" fontId="0" fillId="0" borderId="0" xfId="58" applyFill="1" applyAlignment="1">
      <alignment horizontal="center" vertical="top"/>
      <protection/>
    </xf>
    <xf numFmtId="0" fontId="0" fillId="0" borderId="0" xfId="58" applyFont="1" applyFill="1" applyAlignment="1">
      <alignment vertical="top" wrapText="1"/>
      <protection/>
    </xf>
    <xf numFmtId="0" fontId="0" fillId="0" borderId="0" xfId="58" applyAlignment="1">
      <alignment vertical="top" wrapText="1" shrinkToFit="1"/>
      <protection/>
    </xf>
    <xf numFmtId="0" fontId="1" fillId="0" borderId="0" xfId="58" applyFont="1" applyFill="1" applyAlignment="1">
      <alignment horizontal="left" vertical="top" wrapText="1"/>
      <protection/>
    </xf>
    <xf numFmtId="49" fontId="1" fillId="0" borderId="0" xfId="58" applyNumberFormat="1" applyFont="1" applyAlignment="1">
      <alignment horizontal="center" vertical="top" wrapText="1"/>
      <protection/>
    </xf>
    <xf numFmtId="49" fontId="0" fillId="0" borderId="0" xfId="0" applyNumberFormat="1" applyAlignment="1">
      <alignment horizontal="center"/>
    </xf>
    <xf numFmtId="0" fontId="1" fillId="0" borderId="0" xfId="58" applyFont="1" applyAlignment="1">
      <alignment vertical="top" wrapText="1"/>
      <protection/>
    </xf>
    <xf numFmtId="0" fontId="0" fillId="0" borderId="0" xfId="58" applyAlignment="1">
      <alignment horizontal="right" vertical="top"/>
      <protection/>
    </xf>
    <xf numFmtId="16" fontId="0" fillId="0" borderId="0" xfId="58" applyNumberFormat="1" applyAlignment="1" quotePrefix="1">
      <alignment horizontal="right" vertical="top"/>
      <protection/>
    </xf>
    <xf numFmtId="16" fontId="0" fillId="0" borderId="0" xfId="58" applyNumberFormat="1" applyAlignment="1">
      <alignment vertical="top"/>
      <protection/>
    </xf>
    <xf numFmtId="0" fontId="0" fillId="0" borderId="0" xfId="58" applyNumberFormat="1" applyFont="1" applyAlignment="1" applyProtection="1">
      <alignment horizontal="center" vertical="top"/>
      <protection locked="0"/>
    </xf>
    <xf numFmtId="0" fontId="0" fillId="0" borderId="0" xfId="58" applyFont="1" applyFill="1" applyAlignment="1">
      <alignment vertical="top"/>
      <protection/>
    </xf>
    <xf numFmtId="0" fontId="0" fillId="0" borderId="0" xfId="58" applyFill="1" applyAlignment="1">
      <alignment vertical="top"/>
      <protection/>
    </xf>
    <xf numFmtId="0" fontId="0" fillId="0" borderId="0" xfId="58" applyFill="1" applyAlignment="1">
      <alignment vertical="top" wrapText="1"/>
      <protection/>
    </xf>
    <xf numFmtId="16" fontId="0" fillId="0" borderId="0" xfId="58" applyNumberFormat="1" applyFont="1" applyAlignment="1" quotePrefix="1">
      <alignment vertical="top"/>
      <protection/>
    </xf>
    <xf numFmtId="0" fontId="0" fillId="0" borderId="0" xfId="58" applyNumberFormat="1" applyFont="1" applyAlignment="1">
      <alignment vertical="top" wrapText="1"/>
      <protection/>
    </xf>
    <xf numFmtId="0" fontId="0" fillId="0" borderId="0" xfId="58" applyAlignment="1">
      <alignment horizontal="left" vertical="top" wrapText="1"/>
      <protection/>
    </xf>
    <xf numFmtId="17" fontId="0" fillId="0" borderId="0" xfId="58" applyNumberFormat="1" applyAlignment="1" quotePrefix="1">
      <alignment vertical="top"/>
      <protection/>
    </xf>
    <xf numFmtId="0" fontId="0" fillId="0" borderId="0" xfId="58" applyAlignment="1" quotePrefix="1">
      <alignment horizontal="right" vertical="top"/>
      <protection/>
    </xf>
    <xf numFmtId="1" fontId="0" fillId="0" borderId="0" xfId="58" applyNumberFormat="1" applyAlignment="1">
      <alignment horizontal="right" vertical="top"/>
      <protection/>
    </xf>
    <xf numFmtId="0" fontId="1" fillId="0" borderId="0" xfId="58" applyFont="1" applyFill="1" applyAlignment="1">
      <alignment vertical="top" wrapText="1"/>
      <protection/>
    </xf>
    <xf numFmtId="0" fontId="1" fillId="0" borderId="0" xfId="58" applyFont="1" applyFill="1" applyAlignment="1">
      <alignment vertical="top"/>
      <protection/>
    </xf>
    <xf numFmtId="0" fontId="0" fillId="0" borderId="0" xfId="58" applyAlignment="1">
      <alignment/>
      <protection/>
    </xf>
    <xf numFmtId="0" fontId="0" fillId="0" borderId="0" xfId="58" applyBorder="1">
      <alignment/>
      <protection/>
    </xf>
    <xf numFmtId="0" fontId="0" fillId="0" borderId="0" xfId="58" applyBorder="1" applyAlignment="1">
      <alignment wrapText="1"/>
      <protection/>
    </xf>
    <xf numFmtId="0" fontId="0" fillId="0" borderId="0" xfId="58" applyFont="1" applyBorder="1">
      <alignment/>
      <protection/>
    </xf>
    <xf numFmtId="0" fontId="1" fillId="0" borderId="0" xfId="58" applyFont="1" applyBorder="1" applyAlignment="1">
      <alignment horizontal="center" wrapText="1"/>
      <protection/>
    </xf>
    <xf numFmtId="0" fontId="1" fillId="0" borderId="0" xfId="58" applyFont="1" applyFill="1" applyBorder="1" applyAlignment="1">
      <alignment horizontal="right" vertical="top"/>
      <protection/>
    </xf>
    <xf numFmtId="0" fontId="1" fillId="0" borderId="0" xfId="58" applyFont="1" applyBorder="1" applyAlignment="1">
      <alignment horizontal="center" vertical="top" wrapText="1"/>
      <protection/>
    </xf>
    <xf numFmtId="0" fontId="1" fillId="0" borderId="0" xfId="58" applyFont="1" applyFill="1" applyBorder="1" applyAlignment="1">
      <alignment horizontal="right" vertical="top" wrapText="1"/>
      <protection/>
    </xf>
    <xf numFmtId="0" fontId="0" fillId="0" borderId="13" xfId="58" applyBorder="1">
      <alignment/>
      <protection/>
    </xf>
    <xf numFmtId="0" fontId="0" fillId="0" borderId="13" xfId="58" applyFont="1" applyBorder="1" applyAlignment="1">
      <alignment vertical="top" wrapText="1"/>
      <protection/>
    </xf>
    <xf numFmtId="0" fontId="0" fillId="0" borderId="13" xfId="58" applyBorder="1" applyAlignment="1">
      <alignment horizontal="center" vertical="top"/>
      <protection/>
    </xf>
    <xf numFmtId="0" fontId="0" fillId="0" borderId="13" xfId="58" applyBorder="1" applyAlignment="1">
      <alignment vertical="top" wrapText="1"/>
      <protection/>
    </xf>
    <xf numFmtId="0" fontId="0" fillId="0" borderId="13" xfId="58" applyBorder="1" applyAlignment="1">
      <alignment vertical="top"/>
      <protection/>
    </xf>
    <xf numFmtId="0" fontId="0" fillId="0" borderId="13" xfId="58" applyFont="1" applyBorder="1" applyAlignment="1">
      <alignment vertical="top"/>
      <protection/>
    </xf>
    <xf numFmtId="0" fontId="0" fillId="34" borderId="0" xfId="58" applyFill="1" applyBorder="1">
      <alignment/>
      <protection/>
    </xf>
    <xf numFmtId="49" fontId="0" fillId="0" borderId="13" xfId="58" applyNumberFormat="1" applyBorder="1" applyAlignment="1">
      <alignment vertical="top" wrapText="1"/>
      <protection/>
    </xf>
    <xf numFmtId="0" fontId="0" fillId="0" borderId="13" xfId="58" applyNumberFormat="1" applyBorder="1" applyAlignment="1">
      <alignment horizontal="left" vertical="top" wrapText="1"/>
      <protection/>
    </xf>
    <xf numFmtId="0" fontId="0" fillId="0" borderId="13" xfId="58" applyNumberFormat="1" applyFont="1" applyBorder="1" applyAlignment="1">
      <alignment horizontal="left" vertical="top" wrapText="1"/>
      <protection/>
    </xf>
    <xf numFmtId="49" fontId="0" fillId="0" borderId="13" xfId="58" applyNumberFormat="1" applyBorder="1" applyAlignment="1">
      <alignment horizontal="left" vertical="top" wrapText="1"/>
      <protection/>
    </xf>
    <xf numFmtId="0" fontId="27" fillId="34" borderId="13" xfId="58" applyFont="1" applyFill="1" applyBorder="1" applyAlignment="1">
      <alignment wrapText="1"/>
      <protection/>
    </xf>
    <xf numFmtId="0" fontId="0" fillId="34" borderId="13" xfId="58" applyFont="1" applyFill="1" applyBorder="1" applyAlignment="1">
      <alignment vertical="top" wrapText="1"/>
      <protection/>
    </xf>
    <xf numFmtId="0" fontId="0" fillId="34" borderId="13" xfId="58" applyFont="1" applyFill="1" applyBorder="1" applyAlignment="1">
      <alignment vertical="top"/>
      <protection/>
    </xf>
    <xf numFmtId="0" fontId="0" fillId="34" borderId="13" xfId="58" applyFill="1" applyBorder="1" applyAlignment="1">
      <alignment vertical="top" wrapText="1"/>
      <protection/>
    </xf>
    <xf numFmtId="0" fontId="64" fillId="34" borderId="13" xfId="58" applyFont="1" applyFill="1" applyBorder="1" applyAlignment="1">
      <alignment vertical="top" wrapText="1"/>
      <protection/>
    </xf>
    <xf numFmtId="0" fontId="0" fillId="34" borderId="13" xfId="58" applyFill="1" applyBorder="1" applyAlignment="1">
      <alignment vertical="top"/>
      <protection/>
    </xf>
    <xf numFmtId="0" fontId="64" fillId="34" borderId="13" xfId="58" applyFont="1" applyFill="1" applyBorder="1" applyAlignment="1">
      <alignment horizontal="left" vertical="top" wrapText="1"/>
      <protection/>
    </xf>
    <xf numFmtId="0" fontId="0" fillId="34" borderId="13" xfId="58" applyFont="1" applyFill="1" applyBorder="1" applyAlignment="1">
      <alignment horizontal="center" vertical="top"/>
      <protection/>
    </xf>
    <xf numFmtId="0" fontId="0" fillId="0" borderId="13" xfId="58" applyNumberFormat="1" applyFill="1" applyBorder="1" applyAlignment="1">
      <alignment vertical="top" wrapText="1"/>
      <protection/>
    </xf>
    <xf numFmtId="0" fontId="27" fillId="0" borderId="0" xfId="58" applyFont="1" applyBorder="1">
      <alignment/>
      <protection/>
    </xf>
    <xf numFmtId="0" fontId="0" fillId="33" borderId="13" xfId="58" applyFont="1" applyFill="1" applyBorder="1" applyAlignment="1">
      <alignment vertical="top" wrapText="1"/>
      <protection/>
    </xf>
    <xf numFmtId="0" fontId="27" fillId="34" borderId="13" xfId="58" applyFont="1" applyFill="1" applyBorder="1" applyAlignment="1">
      <alignment vertical="top"/>
      <protection/>
    </xf>
    <xf numFmtId="0" fontId="27" fillId="34" borderId="13" xfId="58" applyFont="1" applyFill="1" applyBorder="1" applyAlignment="1">
      <alignment vertical="top" wrapText="1"/>
      <protection/>
    </xf>
    <xf numFmtId="0" fontId="65" fillId="34" borderId="13" xfId="58" applyFont="1" applyFill="1" applyBorder="1" applyAlignment="1">
      <alignment horizontal="left" vertical="top" wrapText="1"/>
      <protection/>
    </xf>
    <xf numFmtId="16" fontId="27" fillId="34" borderId="13" xfId="58" applyNumberFormat="1" applyFont="1" applyFill="1" applyBorder="1" applyAlignment="1">
      <alignment vertical="top"/>
      <protection/>
    </xf>
    <xf numFmtId="0" fontId="27" fillId="0" borderId="13" xfId="58" applyFont="1" applyBorder="1" applyAlignment="1">
      <alignment vertical="top"/>
      <protection/>
    </xf>
    <xf numFmtId="0" fontId="0" fillId="34" borderId="13" xfId="58" applyNumberFormat="1" applyFont="1" applyFill="1" applyBorder="1" applyAlignment="1">
      <alignment vertical="top" wrapText="1"/>
      <protection/>
    </xf>
    <xf numFmtId="0" fontId="66" fillId="34" borderId="13" xfId="58" applyFont="1" applyFill="1" applyBorder="1" applyAlignment="1">
      <alignment horizontal="left" vertical="top" wrapText="1"/>
      <protection/>
    </xf>
    <xf numFmtId="0" fontId="1" fillId="0" borderId="13" xfId="58" applyFont="1" applyBorder="1" applyAlignment="1">
      <alignment vertical="top" wrapText="1"/>
      <protection/>
    </xf>
    <xf numFmtId="0" fontId="1" fillId="0" borderId="13" xfId="58" applyFont="1" applyBorder="1" applyAlignment="1">
      <alignment horizontal="left" vertical="top" wrapText="1"/>
      <protection/>
    </xf>
    <xf numFmtId="0" fontId="1" fillId="0" borderId="13" xfId="58" applyFont="1" applyBorder="1" applyAlignment="1">
      <alignment horizontal="center" vertical="top" wrapText="1"/>
      <protection/>
    </xf>
    <xf numFmtId="0" fontId="1" fillId="0" borderId="13" xfId="58" applyFont="1" applyBorder="1" applyAlignment="1">
      <alignment vertical="top"/>
      <protection/>
    </xf>
    <xf numFmtId="0" fontId="67" fillId="0" borderId="0" xfId="58" applyFont="1" applyAlignment="1">
      <alignment vertical="top" wrapText="1"/>
      <protection/>
    </xf>
    <xf numFmtId="0" fontId="12" fillId="0" borderId="0" xfId="58" applyFont="1" applyAlignment="1">
      <alignment horizontal="left" vertical="top" wrapText="1"/>
      <protection/>
    </xf>
    <xf numFmtId="49" fontId="12" fillId="0" borderId="0" xfId="58" applyNumberFormat="1" applyFont="1" applyAlignment="1">
      <alignment horizontal="left" vertical="top" wrapText="1"/>
      <protection/>
    </xf>
    <xf numFmtId="0" fontId="12" fillId="0" borderId="0" xfId="58" applyFont="1" applyAlignment="1">
      <alignment vertical="top" wrapText="1"/>
      <protection/>
    </xf>
    <xf numFmtId="0" fontId="0" fillId="0" borderId="0" xfId="58" applyFont="1" applyAlignment="1">
      <alignment horizontal="left" vertical="top" wrapText="1"/>
      <protection/>
    </xf>
    <xf numFmtId="0" fontId="12" fillId="33" borderId="0" xfId="58" applyFont="1" applyFill="1" applyAlignment="1">
      <alignment horizontal="left" vertical="top" wrapText="1"/>
      <protection/>
    </xf>
    <xf numFmtId="0" fontId="0" fillId="0" borderId="0" xfId="58" applyFont="1" applyAlignment="1" quotePrefix="1">
      <alignment horizontal="left" vertical="top" wrapText="1"/>
      <protection/>
    </xf>
    <xf numFmtId="17" fontId="0" fillId="0" borderId="0" xfId="58" applyNumberFormat="1" applyFont="1" applyAlignment="1" quotePrefix="1">
      <alignment horizontal="left" vertical="top" wrapText="1"/>
      <protection/>
    </xf>
    <xf numFmtId="0" fontId="0" fillId="35" borderId="0" xfId="58" applyFont="1" applyFill="1" applyAlignment="1">
      <alignment wrapText="1"/>
      <protection/>
    </xf>
    <xf numFmtId="0" fontId="0" fillId="35" borderId="0" xfId="58" applyFont="1" applyFill="1" applyAlignment="1">
      <alignment horizontal="center" vertical="top" wrapText="1"/>
      <protection/>
    </xf>
    <xf numFmtId="0" fontId="0" fillId="0" borderId="0" xfId="58" applyFont="1" applyFill="1">
      <alignment/>
      <protection/>
    </xf>
    <xf numFmtId="0" fontId="0" fillId="35" borderId="0" xfId="58" applyFill="1" applyAlignment="1">
      <alignment horizontal="center" vertical="top" wrapText="1"/>
      <protection/>
    </xf>
    <xf numFmtId="0" fontId="0" fillId="0" borderId="0" xfId="58" applyNumberFormat="1" applyAlignment="1">
      <alignment horizontal="center" vertical="top" wrapText="1"/>
      <protection/>
    </xf>
    <xf numFmtId="49" fontId="0" fillId="0" borderId="0" xfId="58" applyNumberFormat="1" applyAlignment="1">
      <alignment horizontal="center" vertical="top" wrapText="1"/>
      <protection/>
    </xf>
    <xf numFmtId="16" fontId="0" fillId="0" borderId="0" xfId="58" applyNumberFormat="1" applyAlignment="1">
      <alignment horizontal="center" vertical="top"/>
      <protection/>
    </xf>
    <xf numFmtId="16" fontId="0" fillId="0" borderId="0" xfId="58" applyNumberFormat="1" applyAlignment="1" quotePrefix="1">
      <alignment horizontal="center" vertical="top" wrapText="1"/>
      <protection/>
    </xf>
    <xf numFmtId="0" fontId="0" fillId="0" borderId="0" xfId="58" applyAlignment="1">
      <alignment horizontal="center"/>
      <protection/>
    </xf>
    <xf numFmtId="0" fontId="1" fillId="0" borderId="0" xfId="58" applyFont="1">
      <alignment/>
      <protection/>
    </xf>
    <xf numFmtId="0" fontId="0" fillId="0" borderId="0" xfId="0" applyFont="1" applyAlignment="1">
      <alignment vertical="top" wrapText="1"/>
    </xf>
    <xf numFmtId="0" fontId="56" fillId="0" borderId="0" xfId="52" applyAlignment="1" applyProtection="1">
      <alignment/>
      <protection/>
    </xf>
    <xf numFmtId="0" fontId="0" fillId="0" borderId="0" xfId="58" applyFont="1" applyAlignment="1">
      <alignment horizontal="center"/>
      <protection/>
    </xf>
    <xf numFmtId="0" fontId="0" fillId="0" borderId="0" xfId="58" applyFont="1" applyAlignment="1">
      <alignment wrapText="1"/>
      <protection/>
    </xf>
    <xf numFmtId="0" fontId="0" fillId="0" borderId="0" xfId="58" applyNumberFormat="1" applyFont="1" applyAlignment="1">
      <alignment wrapText="1"/>
      <protection/>
    </xf>
    <xf numFmtId="49" fontId="0" fillId="0" borderId="0" xfId="58" applyNumberFormat="1" applyFont="1" applyAlignment="1">
      <alignment horizontal="center"/>
      <protection/>
    </xf>
    <xf numFmtId="49" fontId="0" fillId="0" borderId="0" xfId="58" applyNumberFormat="1" applyFont="1" applyAlignment="1">
      <alignment horizontal="right" wrapText="1"/>
      <protection/>
    </xf>
    <xf numFmtId="0" fontId="7" fillId="0" borderId="11" xfId="57" applyFont="1" applyBorder="1" applyAlignment="1">
      <alignment vertical="top" wrapText="1"/>
      <protection/>
    </xf>
    <xf numFmtId="0" fontId="6" fillId="0" borderId="11" xfId="57" applyFont="1" applyBorder="1" applyAlignment="1">
      <alignment vertical="top" wrapText="1"/>
      <protection/>
    </xf>
    <xf numFmtId="179" fontId="7" fillId="0" borderId="11" xfId="57" applyNumberFormat="1" applyFont="1" applyBorder="1" applyAlignment="1">
      <alignment horizontal="left" vertical="top" wrapText="1"/>
      <protection/>
    </xf>
    <xf numFmtId="0" fontId="8" fillId="0" borderId="12" xfId="57" applyFont="1" applyBorder="1" applyAlignment="1">
      <alignment vertical="top" wrapText="1"/>
      <protection/>
    </xf>
    <xf numFmtId="49" fontId="0" fillId="33" borderId="0" xfId="58" applyNumberFormat="1" applyFont="1" applyFill="1" applyAlignment="1">
      <alignment vertical="top" wrapText="1"/>
      <protection/>
    </xf>
    <xf numFmtId="16" fontId="0" fillId="0" borderId="0" xfId="58" applyNumberFormat="1" applyAlignment="1" quotePrefix="1">
      <alignment horizontal="center" vertical="top"/>
      <protection/>
    </xf>
    <xf numFmtId="0" fontId="0" fillId="0" borderId="0" xfId="58" applyAlignment="1" quotePrefix="1">
      <alignment horizontal="center" vertical="top"/>
      <protection/>
    </xf>
    <xf numFmtId="49" fontId="0" fillId="0" borderId="0" xfId="58" applyNumberFormat="1" applyFont="1" applyAlignment="1">
      <alignment horizontal="center" vertical="top"/>
      <protection/>
    </xf>
    <xf numFmtId="49" fontId="0" fillId="0" borderId="0" xfId="58" applyNumberFormat="1" applyAlignment="1">
      <alignment horizontal="center" vertical="top"/>
      <protection/>
    </xf>
    <xf numFmtId="0" fontId="0" fillId="0" borderId="0" xfId="58" applyAlignment="1" quotePrefix="1">
      <alignment vertical="top" wrapText="1"/>
      <protection/>
    </xf>
    <xf numFmtId="0" fontId="0" fillId="0" borderId="0" xfId="58" applyFont="1" applyFill="1" applyAlignment="1">
      <alignment horizontal="left" vertical="top" wrapText="1"/>
      <protection/>
    </xf>
    <xf numFmtId="0" fontId="0" fillId="33" borderId="0" xfId="58" applyFill="1" applyAlignment="1">
      <alignment vertical="top" wrapText="1"/>
      <protection/>
    </xf>
    <xf numFmtId="49" fontId="0" fillId="0" borderId="0" xfId="58" applyNumberFormat="1" applyFill="1" applyAlignment="1">
      <alignment horizontal="left" vertical="top" wrapText="1"/>
      <protection/>
    </xf>
    <xf numFmtId="49" fontId="0" fillId="0" borderId="0" xfId="58" applyNumberFormat="1" applyFill="1" applyAlignment="1">
      <alignment horizontal="center" vertical="top" wrapText="1"/>
      <protection/>
    </xf>
    <xf numFmtId="0" fontId="0" fillId="0" borderId="0" xfId="58" applyNumberFormat="1" applyFill="1" applyAlignment="1">
      <alignment horizontal="left" vertical="top" wrapText="1"/>
      <protection/>
    </xf>
    <xf numFmtId="49" fontId="0" fillId="0" borderId="0" xfId="58" applyNumberFormat="1" applyFill="1" applyAlignment="1">
      <alignment vertical="top" wrapText="1"/>
      <protection/>
    </xf>
    <xf numFmtId="0" fontId="0" fillId="0" borderId="0" xfId="58" applyFill="1" applyAlignment="1">
      <alignment vertical="center" wrapText="1"/>
      <protection/>
    </xf>
    <xf numFmtId="0" fontId="0" fillId="0" borderId="0" xfId="58" applyFill="1">
      <alignment/>
      <protection/>
    </xf>
    <xf numFmtId="49" fontId="0" fillId="0" borderId="0" xfId="58" applyNumberFormat="1" applyFont="1" applyFill="1" applyAlignment="1">
      <alignment horizontal="center" vertical="top"/>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2" xfId="57"/>
    <cellStyle name="Normal 2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sshellha@qualcomm.com" TargetMode="External" /><Relationship Id="rId2" Type="http://schemas.openxmlformats.org/officeDocument/2006/relationships/hyperlink" Target="mailto:sshellha@qualcomm.com" TargetMode="Externa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D22"/>
  <sheetViews>
    <sheetView zoomScalePageLayoutView="0" workbookViewId="0" topLeftCell="A1">
      <selection activeCell="C13" sqref="C13"/>
    </sheetView>
  </sheetViews>
  <sheetFormatPr defaultColWidth="9.140625" defaultRowHeight="12.75"/>
  <cols>
    <col min="1" max="1" width="9.140625" style="4" customWidth="1"/>
    <col min="2" max="2" width="15.421875" style="4" customWidth="1"/>
    <col min="3" max="3" width="46.57421875" style="4" customWidth="1"/>
    <col min="4" max="4" width="43.7109375" style="4" customWidth="1"/>
    <col min="5" max="16384" width="9.140625" style="4" customWidth="1"/>
  </cols>
  <sheetData>
    <row r="1" spans="2:4" ht="26.25">
      <c r="B1" s="14" t="s">
        <v>1094</v>
      </c>
      <c r="C1" s="3"/>
      <c r="D1" s="13" t="s">
        <v>914</v>
      </c>
    </row>
    <row r="3" ht="18.75">
      <c r="C3" s="5" t="s">
        <v>7</v>
      </c>
    </row>
    <row r="4" ht="18.75">
      <c r="C4" s="5" t="s">
        <v>8</v>
      </c>
    </row>
    <row r="5" ht="18.75">
      <c r="B5" s="5"/>
    </row>
    <row r="6" spans="2:4" ht="15.75">
      <c r="B6" s="6" t="s">
        <v>9</v>
      </c>
      <c r="C6" s="176" t="s">
        <v>10</v>
      </c>
      <c r="D6" s="176"/>
    </row>
    <row r="7" spans="2:4" ht="18.75">
      <c r="B7" s="6" t="s">
        <v>11</v>
      </c>
      <c r="C7" s="177" t="s">
        <v>887</v>
      </c>
      <c r="D7" s="177"/>
    </row>
    <row r="8" spans="2:4" ht="15.75">
      <c r="B8" s="6" t="s">
        <v>12</v>
      </c>
      <c r="C8" s="178">
        <v>40673</v>
      </c>
      <c r="D8" s="178"/>
    </row>
    <row r="9" spans="2:4" ht="15.75">
      <c r="B9" s="176" t="s">
        <v>13</v>
      </c>
      <c r="C9" s="6" t="s">
        <v>105</v>
      </c>
      <c r="D9" s="6" t="s">
        <v>1097</v>
      </c>
    </row>
    <row r="10" spans="2:4" ht="15.75">
      <c r="B10" s="176"/>
      <c r="C10" s="8" t="s">
        <v>106</v>
      </c>
      <c r="D10" s="8"/>
    </row>
    <row r="11" spans="2:4" ht="18.75" customHeight="1">
      <c r="B11" s="176"/>
      <c r="C11" s="8" t="s">
        <v>1095</v>
      </c>
      <c r="D11" s="8" t="s">
        <v>1096</v>
      </c>
    </row>
    <row r="12" spans="2:4" ht="15.75">
      <c r="B12" s="176"/>
      <c r="C12" s="8" t="s">
        <v>1098</v>
      </c>
      <c r="D12" s="6" t="s">
        <v>25</v>
      </c>
    </row>
    <row r="13" spans="2:4" ht="15.75">
      <c r="B13" s="176"/>
      <c r="C13" s="9"/>
      <c r="D13" s="8"/>
    </row>
    <row r="14" spans="2:4" ht="15.75">
      <c r="B14" s="176"/>
      <c r="C14" s="8"/>
      <c r="D14" s="8"/>
    </row>
    <row r="15" spans="2:4" ht="15.75">
      <c r="B15" s="7"/>
      <c r="D15" s="15"/>
    </row>
    <row r="16" spans="2:4" ht="15.75">
      <c r="B16" s="176" t="s">
        <v>14</v>
      </c>
      <c r="C16" s="12" t="s">
        <v>913</v>
      </c>
      <c r="D16" s="6"/>
    </row>
    <row r="17" spans="2:4" ht="15.75">
      <c r="B17" s="176"/>
      <c r="C17" s="179"/>
      <c r="D17" s="179"/>
    </row>
    <row r="18" spans="2:3" ht="15.75">
      <c r="B18" s="176"/>
      <c r="C18" s="10"/>
    </row>
    <row r="19" spans="2:4" ht="15.75">
      <c r="B19" s="6" t="s">
        <v>15</v>
      </c>
      <c r="C19" s="176" t="s">
        <v>23</v>
      </c>
      <c r="D19" s="176"/>
    </row>
    <row r="20" spans="2:4" s="11" customFormat="1" ht="20.25" customHeight="1">
      <c r="B20" s="6" t="s">
        <v>16</v>
      </c>
      <c r="C20" s="176" t="s">
        <v>24</v>
      </c>
      <c r="D20" s="176"/>
    </row>
    <row r="21" spans="2:4" s="11" customFormat="1" ht="84" customHeight="1">
      <c r="B21" s="7" t="s">
        <v>17</v>
      </c>
      <c r="C21" s="176" t="s">
        <v>18</v>
      </c>
      <c r="D21" s="176"/>
    </row>
    <row r="22" spans="2:4" s="11" customFormat="1" ht="36.75" customHeight="1">
      <c r="B22" s="9" t="s">
        <v>19</v>
      </c>
      <c r="C22" s="176" t="s">
        <v>20</v>
      </c>
      <c r="D22" s="176"/>
    </row>
  </sheetData>
  <sheetProtection/>
  <mergeCells count="10">
    <mergeCell ref="C22:D22"/>
    <mergeCell ref="C6:D6"/>
    <mergeCell ref="C7:D7"/>
    <mergeCell ref="C8:D8"/>
    <mergeCell ref="B9:B14"/>
    <mergeCell ref="B16:B18"/>
    <mergeCell ref="C17:D17"/>
    <mergeCell ref="C19:D19"/>
    <mergeCell ref="C20:D20"/>
    <mergeCell ref="C21:D21"/>
  </mergeCells>
  <printOptions/>
  <pageMargins left="0.7875" right="0.7875" top="1.0527777777777778" bottom="1.0527777777777778" header="0.7875" footer="0.7875"/>
  <pageSetup firstPageNumber="1" useFirstPageNumber="1" horizontalDpi="300" verticalDpi="300" orientation="portrait" r:id="rId1"/>
  <headerFooter alignWithMargins="0">
    <oddHeader>&amp;C&amp;"Times New Roman,Regular"&amp;12&amp;A</oddHeader>
    <oddFooter>&amp;C&amp;"Times New Roman,Regular"&amp;12Page &amp;P</oddFooter>
  </headerFooter>
</worksheet>
</file>

<file path=xl/worksheets/sheet10.xml><?xml version="1.0" encoding="utf-8"?>
<worksheet xmlns="http://schemas.openxmlformats.org/spreadsheetml/2006/main" xmlns:r="http://schemas.openxmlformats.org/officeDocument/2006/relationships">
  <dimension ref="A1:K11"/>
  <sheetViews>
    <sheetView zoomScale="90" zoomScaleNormal="90" zoomScalePageLayoutView="0" workbookViewId="0" topLeftCell="A1">
      <selection activeCell="K7" sqref="K7"/>
    </sheetView>
  </sheetViews>
  <sheetFormatPr defaultColWidth="9.140625" defaultRowHeight="12.75"/>
  <cols>
    <col min="1" max="2" width="9.140625" style="16" customWidth="1"/>
    <col min="3" max="3" width="11.28125" style="16" customWidth="1"/>
    <col min="4" max="4" width="8.8515625" style="16" customWidth="1"/>
    <col min="5" max="5" width="6.7109375" style="16" customWidth="1"/>
    <col min="6" max="6" width="10.421875" style="16" customWidth="1"/>
    <col min="7" max="7" width="7.421875" style="16" customWidth="1"/>
    <col min="8" max="8" width="33.8515625" style="16" customWidth="1"/>
    <col min="9" max="9" width="36.00390625" style="16" customWidth="1"/>
    <col min="10" max="10" width="19.421875" style="16" customWidth="1"/>
    <col min="11" max="11" width="11.140625" style="16" customWidth="1"/>
    <col min="12" max="16384" width="9.140625" style="16" customWidth="1"/>
  </cols>
  <sheetData>
    <row r="1" spans="1:11" ht="25.5">
      <c r="A1" s="21" t="s">
        <v>651</v>
      </c>
      <c r="B1" s="21" t="s">
        <v>21</v>
      </c>
      <c r="C1" s="21" t="s">
        <v>22</v>
      </c>
      <c r="D1" s="21" t="s">
        <v>6</v>
      </c>
      <c r="E1" s="21" t="s">
        <v>0</v>
      </c>
      <c r="F1" s="21" t="s">
        <v>1</v>
      </c>
      <c r="G1" s="21" t="s">
        <v>2</v>
      </c>
      <c r="H1" s="21" t="s">
        <v>3</v>
      </c>
      <c r="I1" s="21" t="s">
        <v>4</v>
      </c>
      <c r="J1" s="22" t="s">
        <v>5</v>
      </c>
      <c r="K1" s="33" t="s">
        <v>904</v>
      </c>
    </row>
    <row r="2" ht="12.75">
      <c r="K2" s="20"/>
    </row>
    <row r="4" spans="10:11" ht="12.75">
      <c r="J4" s="34" t="s">
        <v>906</v>
      </c>
      <c r="K4" s="37">
        <f>COUNTA(A$2:A2)</f>
        <v>0</v>
      </c>
    </row>
    <row r="5" spans="10:11" ht="12.75">
      <c r="J5" s="34" t="s">
        <v>905</v>
      </c>
      <c r="K5" s="36">
        <f>K4-K6</f>
        <v>0</v>
      </c>
    </row>
    <row r="6" spans="10:11" ht="12.75">
      <c r="J6" s="34" t="s">
        <v>907</v>
      </c>
      <c r="K6" s="36">
        <v>0</v>
      </c>
    </row>
    <row r="7" spans="10:11" ht="12.75">
      <c r="J7" s="35" t="s">
        <v>908</v>
      </c>
      <c r="K7" s="38">
        <f>COUNTIF(K$2:K2,"Defer")</f>
        <v>0</v>
      </c>
    </row>
    <row r="11" ht="12.75">
      <c r="J11" s="17"/>
    </row>
  </sheetData>
  <sheetProtection/>
  <printOptions/>
  <pageMargins left="0.75" right="0.75" top="1" bottom="1" header="0.5" footer="0.5"/>
  <pageSetup horizontalDpi="300" verticalDpi="300" orientation="portrait" r:id="rId1"/>
</worksheet>
</file>

<file path=xl/worksheets/sheet11.xml><?xml version="1.0" encoding="utf-8"?>
<worksheet xmlns="http://schemas.openxmlformats.org/spreadsheetml/2006/main" xmlns:r="http://schemas.openxmlformats.org/officeDocument/2006/relationships">
  <dimension ref="A1:M24"/>
  <sheetViews>
    <sheetView zoomScalePageLayoutView="0" workbookViewId="0" topLeftCell="H1">
      <selection activeCell="L21" sqref="L21:M24"/>
    </sheetView>
  </sheetViews>
  <sheetFormatPr defaultColWidth="8.8515625" defaultRowHeight="12.75"/>
  <cols>
    <col min="1" max="1" width="8.8515625" style="61" customWidth="1"/>
    <col min="2" max="2" width="12.140625" style="61" customWidth="1"/>
    <col min="3" max="3" width="11.28125" style="61" customWidth="1"/>
    <col min="4" max="4" width="24.8515625" style="61" customWidth="1"/>
    <col min="5" max="5" width="8.8515625" style="61" customWidth="1"/>
    <col min="6" max="6" width="11.00390625" style="61" customWidth="1"/>
    <col min="7" max="7" width="8.140625" style="61" customWidth="1"/>
    <col min="8" max="8" width="11.28125" style="61" customWidth="1"/>
    <col min="9" max="9" width="7.421875" style="61" customWidth="1"/>
    <col min="10" max="10" width="33.8515625" style="61" customWidth="1"/>
    <col min="11" max="11" width="36.00390625" style="61" customWidth="1"/>
    <col min="12" max="12" width="19.421875" style="61" customWidth="1"/>
    <col min="13" max="13" width="13.7109375" style="61" customWidth="1"/>
    <col min="14" max="16384" width="8.8515625" style="61" customWidth="1"/>
  </cols>
  <sheetData>
    <row r="1" spans="1:13" s="66" customFormat="1" ht="25.5">
      <c r="A1" s="84" t="s">
        <v>651</v>
      </c>
      <c r="B1" s="69" t="s">
        <v>21</v>
      </c>
      <c r="C1" s="69" t="s">
        <v>22</v>
      </c>
      <c r="D1" s="69" t="s">
        <v>1021</v>
      </c>
      <c r="E1" s="69" t="s">
        <v>1022</v>
      </c>
      <c r="F1" s="69" t="s">
        <v>6</v>
      </c>
      <c r="G1" s="69" t="s">
        <v>0</v>
      </c>
      <c r="H1" s="69" t="s">
        <v>1</v>
      </c>
      <c r="I1" s="69" t="s">
        <v>2</v>
      </c>
      <c r="J1" s="69" t="s">
        <v>3</v>
      </c>
      <c r="K1" s="69" t="s">
        <v>4</v>
      </c>
      <c r="L1" s="53" t="s">
        <v>5</v>
      </c>
      <c r="M1" s="53" t="s">
        <v>904</v>
      </c>
    </row>
    <row r="2" spans="1:12" ht="25.5">
      <c r="A2" s="61" t="s">
        <v>1062</v>
      </c>
      <c r="B2" s="61" t="s">
        <v>1023</v>
      </c>
      <c r="C2" s="61" t="s">
        <v>1024</v>
      </c>
      <c r="D2" s="170" t="s">
        <v>1025</v>
      </c>
      <c r="E2" s="61" t="s">
        <v>1026</v>
      </c>
      <c r="F2" s="171" t="s">
        <v>271</v>
      </c>
      <c r="G2" s="171">
        <v>24</v>
      </c>
      <c r="H2" s="172">
        <v>12</v>
      </c>
      <c r="J2" s="172" t="s">
        <v>1027</v>
      </c>
      <c r="K2" s="172"/>
      <c r="L2" s="61" t="s">
        <v>113</v>
      </c>
    </row>
    <row r="3" spans="1:12" ht="12.75">
      <c r="A3" s="61" t="s">
        <v>1063</v>
      </c>
      <c r="B3" s="61" t="s">
        <v>1023</v>
      </c>
      <c r="C3" s="61" t="s">
        <v>1024</v>
      </c>
      <c r="D3" s="170" t="s">
        <v>1025</v>
      </c>
      <c r="E3" s="61" t="s">
        <v>1026</v>
      </c>
      <c r="F3" s="171" t="s">
        <v>271</v>
      </c>
      <c r="G3" s="171" t="s">
        <v>1028</v>
      </c>
      <c r="H3" s="172">
        <v>4.2</v>
      </c>
      <c r="J3" s="172" t="s">
        <v>1029</v>
      </c>
      <c r="K3" s="172"/>
      <c r="L3" s="61" t="s">
        <v>113</v>
      </c>
    </row>
    <row r="4" spans="1:12" ht="12.75">
      <c r="A4" s="61" t="s">
        <v>1064</v>
      </c>
      <c r="B4" s="61" t="s">
        <v>1023</v>
      </c>
      <c r="C4" s="61" t="s">
        <v>1024</v>
      </c>
      <c r="D4" s="170" t="s">
        <v>1025</v>
      </c>
      <c r="E4" s="61" t="s">
        <v>1026</v>
      </c>
      <c r="F4" s="171" t="s">
        <v>271</v>
      </c>
      <c r="G4" s="171" t="s">
        <v>1030</v>
      </c>
      <c r="H4" s="172">
        <v>5.1</v>
      </c>
      <c r="J4" s="172" t="s">
        <v>1029</v>
      </c>
      <c r="K4" s="172"/>
      <c r="L4" s="61" t="s">
        <v>113</v>
      </c>
    </row>
    <row r="5" spans="1:12" ht="12.75">
      <c r="A5" s="61" t="s">
        <v>1065</v>
      </c>
      <c r="B5" s="61" t="s">
        <v>1023</v>
      </c>
      <c r="C5" s="61" t="s">
        <v>1024</v>
      </c>
      <c r="D5" s="170" t="s">
        <v>1025</v>
      </c>
      <c r="E5" s="61" t="s">
        <v>1026</v>
      </c>
      <c r="F5" s="171" t="s">
        <v>271</v>
      </c>
      <c r="G5" s="171" t="s">
        <v>1030</v>
      </c>
      <c r="H5" s="172">
        <v>5.2</v>
      </c>
      <c r="J5" s="172" t="s">
        <v>1029</v>
      </c>
      <c r="K5" s="172"/>
      <c r="L5" s="61" t="s">
        <v>113</v>
      </c>
    </row>
    <row r="6" spans="1:12" ht="12.75">
      <c r="A6" s="61" t="s">
        <v>1066</v>
      </c>
      <c r="B6" s="61" t="s">
        <v>1023</v>
      </c>
      <c r="C6" s="61" t="s">
        <v>1024</v>
      </c>
      <c r="D6" s="170" t="s">
        <v>1025</v>
      </c>
      <c r="E6" s="61" t="s">
        <v>1026</v>
      </c>
      <c r="F6" s="171" t="s">
        <v>271</v>
      </c>
      <c r="G6" s="171" t="s">
        <v>1031</v>
      </c>
      <c r="H6" s="172" t="s">
        <v>1032</v>
      </c>
      <c r="J6" s="173" t="s">
        <v>1033</v>
      </c>
      <c r="K6" s="172"/>
      <c r="L6" s="61" t="s">
        <v>113</v>
      </c>
    </row>
    <row r="7" spans="1:12" ht="51">
      <c r="A7" s="61" t="s">
        <v>1067</v>
      </c>
      <c r="B7" s="61" t="s">
        <v>1023</v>
      </c>
      <c r="C7" s="61" t="s">
        <v>1024</v>
      </c>
      <c r="D7" s="170" t="s">
        <v>1025</v>
      </c>
      <c r="E7" s="61" t="s">
        <v>1026</v>
      </c>
      <c r="F7" s="171" t="s">
        <v>1034</v>
      </c>
      <c r="G7" s="174">
        <v>7</v>
      </c>
      <c r="H7" s="175">
        <v>6</v>
      </c>
      <c r="J7" s="172" t="s">
        <v>1035</v>
      </c>
      <c r="K7" s="172" t="s">
        <v>1036</v>
      </c>
      <c r="L7" s="61" t="s">
        <v>113</v>
      </c>
    </row>
    <row r="8" spans="1:12" ht="12.75">
      <c r="A8" s="61" t="s">
        <v>1068</v>
      </c>
      <c r="B8" s="61" t="s">
        <v>1023</v>
      </c>
      <c r="C8" s="61" t="s">
        <v>1024</v>
      </c>
      <c r="D8" s="170" t="s">
        <v>1025</v>
      </c>
      <c r="E8" s="61" t="s">
        <v>1026</v>
      </c>
      <c r="F8" s="171" t="s">
        <v>1034</v>
      </c>
      <c r="G8" s="174">
        <v>1</v>
      </c>
      <c r="H8" s="175" t="s">
        <v>1037</v>
      </c>
      <c r="J8" s="172" t="s">
        <v>1038</v>
      </c>
      <c r="K8" s="172" t="s">
        <v>1039</v>
      </c>
      <c r="L8" s="61" t="s">
        <v>113</v>
      </c>
    </row>
    <row r="9" spans="1:12" ht="25.5">
      <c r="A9" s="61" t="s">
        <v>1069</v>
      </c>
      <c r="B9" s="61" t="s">
        <v>1023</v>
      </c>
      <c r="C9" s="61" t="s">
        <v>1024</v>
      </c>
      <c r="D9" s="170" t="s">
        <v>1025</v>
      </c>
      <c r="E9" s="61" t="s">
        <v>1026</v>
      </c>
      <c r="F9" s="171" t="s">
        <v>1034</v>
      </c>
      <c r="G9" s="174" t="s">
        <v>1040</v>
      </c>
      <c r="H9" s="175" t="s">
        <v>1041</v>
      </c>
      <c r="J9" s="172" t="s">
        <v>1042</v>
      </c>
      <c r="K9" s="172" t="s">
        <v>1043</v>
      </c>
      <c r="L9" s="61" t="s">
        <v>113</v>
      </c>
    </row>
    <row r="10" spans="1:12" ht="12.75">
      <c r="A10" s="61" t="s">
        <v>1070</v>
      </c>
      <c r="B10" s="61" t="s">
        <v>1023</v>
      </c>
      <c r="C10" s="61" t="s">
        <v>1024</v>
      </c>
      <c r="D10" s="170" t="s">
        <v>1025</v>
      </c>
      <c r="E10" s="61" t="s">
        <v>1026</v>
      </c>
      <c r="F10" s="171" t="s">
        <v>1034</v>
      </c>
      <c r="G10" s="174" t="s">
        <v>167</v>
      </c>
      <c r="H10" s="175" t="s">
        <v>1044</v>
      </c>
      <c r="J10" s="172" t="s">
        <v>1045</v>
      </c>
      <c r="K10" s="172" t="s">
        <v>1039</v>
      </c>
      <c r="L10" s="61" t="s">
        <v>113</v>
      </c>
    </row>
    <row r="11" spans="1:12" ht="25.5">
      <c r="A11" s="61" t="s">
        <v>1071</v>
      </c>
      <c r="B11" s="61" t="s">
        <v>1023</v>
      </c>
      <c r="C11" s="61" t="s">
        <v>1024</v>
      </c>
      <c r="D11" s="170" t="s">
        <v>1025</v>
      </c>
      <c r="E11" s="61" t="s">
        <v>1026</v>
      </c>
      <c r="F11" s="171" t="s">
        <v>1034</v>
      </c>
      <c r="G11" s="174" t="s">
        <v>204</v>
      </c>
      <c r="H11" s="175" t="s">
        <v>1046</v>
      </c>
      <c r="J11" s="172" t="s">
        <v>1042</v>
      </c>
      <c r="K11" s="172" t="s">
        <v>1043</v>
      </c>
      <c r="L11" s="61" t="s">
        <v>113</v>
      </c>
    </row>
    <row r="12" spans="1:12" ht="38.25">
      <c r="A12" s="61" t="s">
        <v>1072</v>
      </c>
      <c r="B12" s="61" t="s">
        <v>1023</v>
      </c>
      <c r="C12" s="61" t="s">
        <v>1024</v>
      </c>
      <c r="D12" s="170" t="s">
        <v>1025</v>
      </c>
      <c r="E12" s="61" t="s">
        <v>1026</v>
      </c>
      <c r="F12" s="171" t="s">
        <v>1034</v>
      </c>
      <c r="G12" s="174" t="s">
        <v>1047</v>
      </c>
      <c r="H12" s="175" t="s">
        <v>368</v>
      </c>
      <c r="J12" s="172" t="s">
        <v>1048</v>
      </c>
      <c r="K12" s="172" t="s">
        <v>1049</v>
      </c>
      <c r="L12" s="61" t="s">
        <v>113</v>
      </c>
    </row>
    <row r="13" spans="1:12" ht="12.75">
      <c r="A13" s="61" t="s">
        <v>1073</v>
      </c>
      <c r="B13" s="61" t="s">
        <v>1023</v>
      </c>
      <c r="C13" s="61" t="s">
        <v>1024</v>
      </c>
      <c r="D13" s="170" t="s">
        <v>1025</v>
      </c>
      <c r="E13" s="61" t="s">
        <v>1026</v>
      </c>
      <c r="F13" s="171" t="s">
        <v>1034</v>
      </c>
      <c r="G13" s="174" t="s">
        <v>249</v>
      </c>
      <c r="H13" s="175" t="s">
        <v>1050</v>
      </c>
      <c r="J13" s="172" t="s">
        <v>1051</v>
      </c>
      <c r="K13" s="172" t="s">
        <v>1052</v>
      </c>
      <c r="L13" s="61" t="s">
        <v>113</v>
      </c>
    </row>
    <row r="14" spans="1:12" ht="25.5">
      <c r="A14" s="61" t="s">
        <v>1074</v>
      </c>
      <c r="B14" s="61" t="s">
        <v>1023</v>
      </c>
      <c r="C14" s="61" t="s">
        <v>1024</v>
      </c>
      <c r="D14" s="170" t="s">
        <v>1025</v>
      </c>
      <c r="E14" s="61" t="s">
        <v>1026</v>
      </c>
      <c r="F14" s="171" t="s">
        <v>1034</v>
      </c>
      <c r="G14" s="174" t="s">
        <v>165</v>
      </c>
      <c r="H14" s="175" t="s">
        <v>1053</v>
      </c>
      <c r="J14" s="172" t="s">
        <v>1054</v>
      </c>
      <c r="K14" s="172" t="s">
        <v>1055</v>
      </c>
      <c r="L14" s="61" t="s">
        <v>113</v>
      </c>
    </row>
    <row r="15" spans="1:12" ht="25.5">
      <c r="A15" s="61" t="s">
        <v>1075</v>
      </c>
      <c r="B15" s="61" t="s">
        <v>1023</v>
      </c>
      <c r="C15" s="61" t="s">
        <v>1024</v>
      </c>
      <c r="D15" s="170" t="s">
        <v>1025</v>
      </c>
      <c r="E15" s="61" t="s">
        <v>1026</v>
      </c>
      <c r="F15" s="171" t="s">
        <v>576</v>
      </c>
      <c r="J15" s="172" t="s">
        <v>1056</v>
      </c>
      <c r="K15" s="172" t="s">
        <v>1057</v>
      </c>
      <c r="L15" s="61" t="s">
        <v>34</v>
      </c>
    </row>
    <row r="16" spans="1:12" ht="25.5">
      <c r="A16" s="61" t="s">
        <v>1076</v>
      </c>
      <c r="B16" s="61" t="s">
        <v>1023</v>
      </c>
      <c r="C16" s="61" t="s">
        <v>1024</v>
      </c>
      <c r="D16" s="170" t="s">
        <v>1025</v>
      </c>
      <c r="E16" s="61" t="s">
        <v>1026</v>
      </c>
      <c r="F16" s="171" t="s">
        <v>576</v>
      </c>
      <c r="J16" s="172"/>
      <c r="K16" s="172" t="s">
        <v>1058</v>
      </c>
      <c r="L16" s="61" t="s">
        <v>34</v>
      </c>
    </row>
    <row r="17" spans="1:12" ht="76.5">
      <c r="A17" s="61" t="s">
        <v>1077</v>
      </c>
      <c r="B17" s="61" t="s">
        <v>1023</v>
      </c>
      <c r="C17" s="61" t="s">
        <v>1024</v>
      </c>
      <c r="D17" s="170" t="s">
        <v>1025</v>
      </c>
      <c r="E17" s="61" t="s">
        <v>1026</v>
      </c>
      <c r="F17" s="171" t="s">
        <v>576</v>
      </c>
      <c r="J17" s="172" t="s">
        <v>1059</v>
      </c>
      <c r="K17" s="172"/>
      <c r="L17" s="61" t="s">
        <v>34</v>
      </c>
    </row>
    <row r="18" spans="1:12" ht="51">
      <c r="A18" s="61" t="s">
        <v>1078</v>
      </c>
      <c r="B18" s="61" t="s">
        <v>1023</v>
      </c>
      <c r="C18" s="61" t="s">
        <v>1024</v>
      </c>
      <c r="D18" s="170" t="s">
        <v>1025</v>
      </c>
      <c r="E18" s="61" t="s">
        <v>1026</v>
      </c>
      <c r="F18" s="171" t="s">
        <v>576</v>
      </c>
      <c r="J18" s="172" t="s">
        <v>1060</v>
      </c>
      <c r="K18" s="172"/>
      <c r="L18" s="61" t="s">
        <v>34</v>
      </c>
    </row>
    <row r="19" spans="1:12" ht="114.75">
      <c r="A19" s="61" t="s">
        <v>1079</v>
      </c>
      <c r="B19" s="61" t="s">
        <v>1023</v>
      </c>
      <c r="C19" s="61" t="s">
        <v>1024</v>
      </c>
      <c r="D19" s="170" t="s">
        <v>1025</v>
      </c>
      <c r="E19" s="61" t="s">
        <v>1026</v>
      </c>
      <c r="F19" s="171" t="s">
        <v>576</v>
      </c>
      <c r="J19" s="173" t="s">
        <v>1061</v>
      </c>
      <c r="K19" s="172"/>
      <c r="L19" s="61" t="s">
        <v>34</v>
      </c>
    </row>
    <row r="21" spans="12:13" ht="12.75">
      <c r="L21" s="34" t="s">
        <v>906</v>
      </c>
      <c r="M21" s="37">
        <f>COUNTA(C$2:C19)</f>
        <v>18</v>
      </c>
    </row>
    <row r="22" spans="12:13" ht="12.75">
      <c r="L22" s="34" t="s">
        <v>905</v>
      </c>
      <c r="M22" s="36">
        <f>M21-M23</f>
        <v>0</v>
      </c>
    </row>
    <row r="23" spans="12:13" ht="12.75">
      <c r="L23" s="34" t="s">
        <v>907</v>
      </c>
      <c r="M23" s="36">
        <f>COUNTBLANK(M$2:M19)</f>
        <v>18</v>
      </c>
    </row>
    <row r="24" spans="12:13" ht="12.75">
      <c r="L24" s="35" t="s">
        <v>908</v>
      </c>
      <c r="M24" s="38">
        <f>COUNTIF(M$2:M18,"Defer")</f>
        <v>0</v>
      </c>
    </row>
  </sheetData>
  <sheetProtection/>
  <hyperlinks>
    <hyperlink ref="D2" r:id="rId1" display="sshellha@qualcomm.com"/>
    <hyperlink ref="D3:D19" r:id="rId2" display="sshellha@qualcomm.com"/>
  </hyperlinks>
  <printOptions/>
  <pageMargins left="0.75" right="0.75" top="1" bottom="1" header="0.5" footer="0.5"/>
  <pageSetup horizontalDpi="300" verticalDpi="300" orientation="portrait" r:id="rId3"/>
</worksheet>
</file>

<file path=xl/worksheets/sheet12.xml><?xml version="1.0" encoding="utf-8"?>
<worksheet xmlns="http://schemas.openxmlformats.org/spreadsheetml/2006/main" xmlns:r="http://schemas.openxmlformats.org/officeDocument/2006/relationships">
  <dimension ref="A1:M45"/>
  <sheetViews>
    <sheetView zoomScalePageLayoutView="0" workbookViewId="0" topLeftCell="A1">
      <selection activeCell="M19" sqref="M19"/>
    </sheetView>
  </sheetViews>
  <sheetFormatPr defaultColWidth="9.140625" defaultRowHeight="12.75"/>
  <cols>
    <col min="1" max="1" width="23.7109375" style="0" bestFit="1" customWidth="1"/>
    <col min="2" max="11" width="10.00390625" style="0" customWidth="1"/>
    <col min="12" max="12" width="1.7109375" style="0" customWidth="1"/>
    <col min="13" max="13" width="6.7109375" style="0" customWidth="1"/>
  </cols>
  <sheetData>
    <row r="1" ht="12.75">
      <c r="A1" s="32" t="s">
        <v>912</v>
      </c>
    </row>
    <row r="4" spans="2:11" s="38" customFormat="1" ht="12.75">
      <c r="B4" s="38" t="s">
        <v>911</v>
      </c>
      <c r="C4" s="38" t="s">
        <v>897</v>
      </c>
      <c r="D4" s="38" t="s">
        <v>898</v>
      </c>
      <c r="E4" s="38" t="s">
        <v>899</v>
      </c>
      <c r="F4" s="38" t="s">
        <v>900</v>
      </c>
      <c r="G4" s="38" t="s">
        <v>901</v>
      </c>
      <c r="H4" s="38" t="s">
        <v>902</v>
      </c>
      <c r="I4" s="38" t="s">
        <v>903</v>
      </c>
      <c r="J4" s="38" t="s">
        <v>1080</v>
      </c>
      <c r="K4" s="38" t="s">
        <v>910</v>
      </c>
    </row>
    <row r="5" ht="12.75">
      <c r="A5" s="41" t="s">
        <v>921</v>
      </c>
    </row>
    <row r="7" spans="1:13" ht="12.75">
      <c r="A7" s="34" t="s">
        <v>906</v>
      </c>
      <c r="B7" s="2">
        <f>'Clause 1-4'!K9</f>
        <v>6</v>
      </c>
      <c r="C7" s="2">
        <f>'Clause 5'!K14</f>
        <v>11</v>
      </c>
      <c r="D7" s="93">
        <f>'Clause 6'!K72</f>
        <v>69</v>
      </c>
      <c r="E7" s="2">
        <f>'Clause 7'!K92</f>
        <v>89</v>
      </c>
      <c r="F7" s="2">
        <f>'Clause 8'!K21</f>
        <v>18</v>
      </c>
      <c r="G7" s="2">
        <f>'Clause 9'!K23</f>
        <v>20</v>
      </c>
      <c r="H7" s="2">
        <f>'Clause 10'!L19</f>
        <v>16</v>
      </c>
      <c r="I7" s="2">
        <f>'Clause 11'!K9</f>
        <v>6</v>
      </c>
      <c r="J7" s="2">
        <f>'Coex Doc'!M21</f>
        <v>18</v>
      </c>
      <c r="K7" s="2">
        <f>Annex!K4</f>
        <v>0</v>
      </c>
      <c r="M7" s="1">
        <f>SUM(B7:L7)</f>
        <v>253</v>
      </c>
    </row>
    <row r="8" spans="1:13" ht="12.75">
      <c r="A8" s="34" t="s">
        <v>905</v>
      </c>
      <c r="B8" s="2">
        <f>'Clause 1-4'!K10</f>
        <v>6</v>
      </c>
      <c r="C8" s="2">
        <f>'Clause 5'!K15</f>
        <v>11</v>
      </c>
      <c r="D8" s="93">
        <f>'Clause 6'!K73</f>
        <v>57</v>
      </c>
      <c r="E8" s="2">
        <f>'Clause 7'!K93</f>
        <v>4</v>
      </c>
      <c r="F8" s="2">
        <f>'Clause 8'!K22</f>
        <v>18</v>
      </c>
      <c r="G8" s="2">
        <f>'Clause 9'!K24</f>
        <v>20</v>
      </c>
      <c r="H8" s="2">
        <f>'Clause 10'!L20</f>
        <v>16</v>
      </c>
      <c r="I8" s="2">
        <f>'Clause 11'!K10</f>
        <v>0</v>
      </c>
      <c r="J8" s="2">
        <f>'Coex Doc'!M22</f>
        <v>0</v>
      </c>
      <c r="K8" s="2">
        <f>Annex!K5</f>
        <v>0</v>
      </c>
      <c r="M8" s="1">
        <f>SUM(B8:L8)</f>
        <v>132</v>
      </c>
    </row>
    <row r="9" spans="1:13" ht="12.75">
      <c r="A9" s="34" t="s">
        <v>907</v>
      </c>
      <c r="B9" s="2">
        <f>'Clause 1-4'!K11</f>
        <v>0</v>
      </c>
      <c r="C9" s="2">
        <f>'Clause 5'!K16</f>
        <v>0</v>
      </c>
      <c r="D9" s="93">
        <f>'Clause 6'!K74</f>
        <v>12</v>
      </c>
      <c r="E9" s="2">
        <f>'Clause 7'!K94</f>
        <v>85</v>
      </c>
      <c r="F9" s="2">
        <f>'Clause 8'!K23</f>
        <v>0</v>
      </c>
      <c r="G9" s="2">
        <f>'Clause 9'!K25</f>
        <v>0</v>
      </c>
      <c r="H9" s="2">
        <f>'Clause 10'!L21</f>
        <v>0</v>
      </c>
      <c r="I9" s="2">
        <f>'Clause 11'!K11</f>
        <v>6</v>
      </c>
      <c r="J9" s="2">
        <f>'Coex Doc'!M23</f>
        <v>18</v>
      </c>
      <c r="K9" s="2">
        <f>Annex!K6</f>
        <v>0</v>
      </c>
      <c r="M9" s="1">
        <f>SUM(B9:L9)</f>
        <v>121</v>
      </c>
    </row>
    <row r="10" spans="1:13" ht="12.75">
      <c r="A10" s="35" t="s">
        <v>908</v>
      </c>
      <c r="B10" s="2">
        <f>'Clause 1-4'!K12</f>
        <v>0</v>
      </c>
      <c r="C10" s="2">
        <f>'Clause 5'!K17</f>
        <v>0</v>
      </c>
      <c r="D10" s="93">
        <f>'Clause 6'!K75</f>
        <v>4</v>
      </c>
      <c r="E10" s="2">
        <f>'Clause 7'!K95</f>
        <v>0</v>
      </c>
      <c r="F10" s="2">
        <f>'Clause 8'!K24</f>
        <v>0</v>
      </c>
      <c r="G10" s="2">
        <f>'Clause 9'!K26</f>
        <v>0</v>
      </c>
      <c r="H10" s="2">
        <f>'Clause 10'!L22</f>
        <v>0</v>
      </c>
      <c r="I10" s="2">
        <f>'Clause 11'!K12</f>
        <v>0</v>
      </c>
      <c r="J10" s="2">
        <f>'Coex Doc'!M24</f>
        <v>0</v>
      </c>
      <c r="K10" s="2">
        <f>Annex!K7</f>
        <v>0</v>
      </c>
      <c r="M10" s="1">
        <f>SUM(B10:L10)</f>
        <v>4</v>
      </c>
    </row>
    <row r="12" ht="12.75">
      <c r="A12" s="39">
        <v>40671</v>
      </c>
    </row>
    <row r="14" spans="1:13" ht="12.75">
      <c r="A14" s="34" t="s">
        <v>906</v>
      </c>
      <c r="B14" s="2">
        <v>6</v>
      </c>
      <c r="C14" s="2">
        <v>11</v>
      </c>
      <c r="D14" s="2">
        <v>69</v>
      </c>
      <c r="E14" s="2">
        <v>89</v>
      </c>
      <c r="F14" s="2">
        <v>18</v>
      </c>
      <c r="G14" s="2">
        <v>20</v>
      </c>
      <c r="H14" s="2">
        <v>16</v>
      </c>
      <c r="I14" s="2">
        <v>6</v>
      </c>
      <c r="J14" s="2"/>
      <c r="K14" s="2">
        <v>0</v>
      </c>
      <c r="M14" s="1">
        <f>SUM(B14:L14)</f>
        <v>235</v>
      </c>
    </row>
    <row r="15" spans="1:13" ht="12.75">
      <c r="A15" s="34" t="s">
        <v>905</v>
      </c>
      <c r="B15" s="2">
        <v>0</v>
      </c>
      <c r="C15" s="2">
        <v>0</v>
      </c>
      <c r="D15" s="2">
        <v>0</v>
      </c>
      <c r="E15" s="2">
        <v>0</v>
      </c>
      <c r="F15" s="2">
        <v>0</v>
      </c>
      <c r="G15" s="2">
        <v>0</v>
      </c>
      <c r="H15" s="2">
        <v>0</v>
      </c>
      <c r="I15" s="2">
        <v>0</v>
      </c>
      <c r="J15" s="2"/>
      <c r="K15" s="2">
        <v>0</v>
      </c>
      <c r="M15" s="1">
        <f>SUM(B15:L15)</f>
        <v>0</v>
      </c>
    </row>
    <row r="16" spans="1:13" ht="12.75">
      <c r="A16" s="34" t="s">
        <v>907</v>
      </c>
      <c r="B16" s="2">
        <v>6</v>
      </c>
      <c r="C16" s="2">
        <v>11</v>
      </c>
      <c r="D16" s="2">
        <v>69</v>
      </c>
      <c r="E16" s="2">
        <v>89</v>
      </c>
      <c r="F16" s="2">
        <v>18</v>
      </c>
      <c r="G16" s="2">
        <v>20</v>
      </c>
      <c r="H16" s="2">
        <v>16</v>
      </c>
      <c r="I16" s="2">
        <v>6</v>
      </c>
      <c r="J16" s="2"/>
      <c r="K16" s="2">
        <v>0</v>
      </c>
      <c r="M16" s="1">
        <f>SUM(B16:L16)</f>
        <v>235</v>
      </c>
    </row>
    <row r="17" spans="1:13" ht="12.75">
      <c r="A17" s="35" t="s">
        <v>908</v>
      </c>
      <c r="B17" s="2">
        <v>0</v>
      </c>
      <c r="C17" s="2">
        <v>0</v>
      </c>
      <c r="D17" s="2">
        <v>0</v>
      </c>
      <c r="E17" s="2">
        <v>0</v>
      </c>
      <c r="F17" s="2">
        <v>0</v>
      </c>
      <c r="G17" s="2">
        <v>0</v>
      </c>
      <c r="H17" s="2">
        <v>0</v>
      </c>
      <c r="I17" s="2">
        <v>0</v>
      </c>
      <c r="J17" s="2"/>
      <c r="K17" s="2">
        <v>0</v>
      </c>
      <c r="M17" s="1">
        <f>SUM(B17:L17)</f>
        <v>0</v>
      </c>
    </row>
    <row r="18" spans="2:3" ht="12.75">
      <c r="B18" s="35"/>
      <c r="C18" s="38"/>
    </row>
    <row r="19" ht="12.75">
      <c r="A19" s="39">
        <v>40672</v>
      </c>
    </row>
    <row r="21" spans="1:13" ht="12.75">
      <c r="A21" s="34" t="s">
        <v>906</v>
      </c>
      <c r="B21">
        <v>6</v>
      </c>
      <c r="C21">
        <v>11</v>
      </c>
      <c r="D21">
        <v>69</v>
      </c>
      <c r="E21">
        <v>89</v>
      </c>
      <c r="F21">
        <v>18</v>
      </c>
      <c r="G21">
        <v>20</v>
      </c>
      <c r="H21">
        <v>16</v>
      </c>
      <c r="I21">
        <v>6</v>
      </c>
      <c r="J21">
        <v>18</v>
      </c>
      <c r="K21">
        <v>0</v>
      </c>
      <c r="M21" s="1">
        <f>SUM(B21:L21)</f>
        <v>253</v>
      </c>
    </row>
    <row r="22" spans="1:13" ht="12.75">
      <c r="A22" s="34" t="s">
        <v>905</v>
      </c>
      <c r="B22">
        <v>6</v>
      </c>
      <c r="C22">
        <v>11</v>
      </c>
      <c r="D22">
        <v>20</v>
      </c>
      <c r="E22">
        <v>4</v>
      </c>
      <c r="F22">
        <v>18</v>
      </c>
      <c r="G22">
        <v>20</v>
      </c>
      <c r="H22">
        <v>16</v>
      </c>
      <c r="I22">
        <v>0</v>
      </c>
      <c r="J22">
        <v>0</v>
      </c>
      <c r="K22">
        <v>0</v>
      </c>
      <c r="M22" s="1">
        <f>SUM(B22:L22)</f>
        <v>95</v>
      </c>
    </row>
    <row r="23" spans="1:13" ht="12.75">
      <c r="A23" s="34" t="s">
        <v>907</v>
      </c>
      <c r="B23">
        <v>0</v>
      </c>
      <c r="C23">
        <v>0</v>
      </c>
      <c r="D23">
        <v>49</v>
      </c>
      <c r="E23">
        <v>85</v>
      </c>
      <c r="F23">
        <v>0</v>
      </c>
      <c r="G23">
        <v>0</v>
      </c>
      <c r="H23">
        <v>0</v>
      </c>
      <c r="I23">
        <v>6</v>
      </c>
      <c r="J23">
        <v>18</v>
      </c>
      <c r="K23">
        <v>0</v>
      </c>
      <c r="M23" s="1">
        <f>SUM(B23:L23)</f>
        <v>158</v>
      </c>
    </row>
    <row r="24" spans="1:13" ht="12.75">
      <c r="A24" s="35" t="s">
        <v>908</v>
      </c>
      <c r="B24">
        <v>0</v>
      </c>
      <c r="C24">
        <v>0</v>
      </c>
      <c r="D24">
        <v>0</v>
      </c>
      <c r="E24">
        <v>0</v>
      </c>
      <c r="F24">
        <v>0</v>
      </c>
      <c r="G24">
        <v>0</v>
      </c>
      <c r="H24">
        <v>0</v>
      </c>
      <c r="I24">
        <v>0</v>
      </c>
      <c r="J24">
        <v>0</v>
      </c>
      <c r="K24">
        <v>0</v>
      </c>
      <c r="M24" s="1">
        <f>SUM(B24:L24)</f>
        <v>0</v>
      </c>
    </row>
    <row r="26" ht="12.75">
      <c r="A26" s="39">
        <v>40673</v>
      </c>
    </row>
    <row r="28" ht="12.75">
      <c r="A28" s="34" t="s">
        <v>906</v>
      </c>
    </row>
    <row r="29" ht="12.75">
      <c r="A29" s="34" t="s">
        <v>905</v>
      </c>
    </row>
    <row r="30" ht="12.75">
      <c r="A30" s="34" t="s">
        <v>907</v>
      </c>
    </row>
    <row r="31" ht="12.75">
      <c r="A31" s="35" t="s">
        <v>908</v>
      </c>
    </row>
    <row r="33" ht="12.75">
      <c r="A33" s="39">
        <v>40674</v>
      </c>
    </row>
    <row r="35" ht="12.75">
      <c r="A35" s="34" t="s">
        <v>906</v>
      </c>
    </row>
    <row r="36" ht="12.75">
      <c r="A36" s="34" t="s">
        <v>905</v>
      </c>
    </row>
    <row r="37" ht="12.75">
      <c r="A37" s="34" t="s">
        <v>907</v>
      </c>
    </row>
    <row r="38" ht="12.75">
      <c r="A38" s="35" t="s">
        <v>908</v>
      </c>
    </row>
    <row r="40" ht="12.75">
      <c r="A40" s="39">
        <v>40675</v>
      </c>
    </row>
    <row r="42" ht="12.75">
      <c r="A42" s="34" t="s">
        <v>906</v>
      </c>
    </row>
    <row r="43" ht="12.75">
      <c r="A43" s="34" t="s">
        <v>905</v>
      </c>
    </row>
    <row r="44" ht="12.75">
      <c r="A44" s="34" t="s">
        <v>907</v>
      </c>
    </row>
    <row r="45" ht="12.75">
      <c r="A45" s="35" t="s">
        <v>908</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12"/>
  <sheetViews>
    <sheetView zoomScale="90" zoomScaleNormal="90" zoomScalePageLayoutView="0" workbookViewId="0" topLeftCell="D1">
      <selection activeCell="K2" sqref="K2:K7"/>
    </sheetView>
  </sheetViews>
  <sheetFormatPr defaultColWidth="8.8515625" defaultRowHeight="12.75"/>
  <cols>
    <col min="1" max="1" width="11.57421875" style="46" customWidth="1"/>
    <col min="2" max="2" width="8.8515625" style="46" customWidth="1"/>
    <col min="3" max="3" width="11.28125" style="46" customWidth="1"/>
    <col min="4" max="4" width="8.8515625" style="46" customWidth="1"/>
    <col min="5" max="5" width="6.7109375" style="46" customWidth="1"/>
    <col min="6" max="6" width="10.421875" style="46" customWidth="1"/>
    <col min="7" max="7" width="7.421875" style="46" customWidth="1"/>
    <col min="8" max="8" width="33.8515625" style="46" customWidth="1"/>
    <col min="9" max="9" width="36.00390625" style="46" customWidth="1"/>
    <col min="10" max="10" width="19.421875" style="46" customWidth="1"/>
    <col min="11" max="11" width="24.140625" style="46" customWidth="1"/>
    <col min="12" max="16384" width="8.8515625" style="46" customWidth="1"/>
  </cols>
  <sheetData>
    <row r="1" spans="1:11" ht="25.5">
      <c r="A1" s="43" t="s">
        <v>651</v>
      </c>
      <c r="B1" s="43" t="s">
        <v>21</v>
      </c>
      <c r="C1" s="43" t="s">
        <v>22</v>
      </c>
      <c r="D1" s="43" t="s">
        <v>6</v>
      </c>
      <c r="E1" s="43" t="s">
        <v>0</v>
      </c>
      <c r="F1" s="43" t="s">
        <v>1</v>
      </c>
      <c r="G1" s="43" t="s">
        <v>2</v>
      </c>
      <c r="H1" s="43" t="s">
        <v>3</v>
      </c>
      <c r="I1" s="43" t="s">
        <v>4</v>
      </c>
      <c r="J1" s="44" t="s">
        <v>5</v>
      </c>
      <c r="K1" s="45" t="s">
        <v>904</v>
      </c>
    </row>
    <row r="2" spans="1:11" ht="38.25">
      <c r="A2" s="47" t="s">
        <v>655</v>
      </c>
      <c r="B2" s="48" t="s">
        <v>495</v>
      </c>
      <c r="C2" s="48" t="s">
        <v>79</v>
      </c>
      <c r="D2" s="48" t="s">
        <v>28</v>
      </c>
      <c r="E2" s="48">
        <v>8</v>
      </c>
      <c r="F2" s="48">
        <v>2</v>
      </c>
      <c r="G2" s="48">
        <v>19</v>
      </c>
      <c r="H2" s="49" t="s">
        <v>496</v>
      </c>
      <c r="I2" s="49" t="s">
        <v>497</v>
      </c>
      <c r="J2" s="48" t="s">
        <v>498</v>
      </c>
      <c r="K2" s="47" t="s">
        <v>926</v>
      </c>
    </row>
    <row r="3" spans="1:11" ht="25.5">
      <c r="A3" s="47" t="s">
        <v>657</v>
      </c>
      <c r="B3" s="48" t="s">
        <v>495</v>
      </c>
      <c r="C3" s="48" t="s">
        <v>79</v>
      </c>
      <c r="D3" s="48" t="s">
        <v>28</v>
      </c>
      <c r="E3" s="48">
        <v>8</v>
      </c>
      <c r="F3" s="48">
        <v>2</v>
      </c>
      <c r="G3" s="48">
        <v>27</v>
      </c>
      <c r="H3" s="49" t="s">
        <v>501</v>
      </c>
      <c r="I3" s="48" t="s">
        <v>502</v>
      </c>
      <c r="J3" s="48" t="s">
        <v>498</v>
      </c>
      <c r="K3" s="47" t="s">
        <v>927</v>
      </c>
    </row>
    <row r="4" spans="1:11" ht="89.25">
      <c r="A4" s="47" t="s">
        <v>656</v>
      </c>
      <c r="B4" s="48" t="s">
        <v>495</v>
      </c>
      <c r="C4" s="48" t="s">
        <v>79</v>
      </c>
      <c r="D4" s="48" t="s">
        <v>85</v>
      </c>
      <c r="E4" s="48">
        <v>8</v>
      </c>
      <c r="F4" s="48">
        <v>2</v>
      </c>
      <c r="G4" s="48" t="s">
        <v>361</v>
      </c>
      <c r="H4" s="49" t="s">
        <v>499</v>
      </c>
      <c r="I4" s="49" t="s">
        <v>500</v>
      </c>
      <c r="J4" s="48" t="s">
        <v>498</v>
      </c>
      <c r="K4" s="47" t="s">
        <v>927</v>
      </c>
    </row>
    <row r="5" spans="1:11" ht="12.75">
      <c r="A5" s="47" t="s">
        <v>653</v>
      </c>
      <c r="B5" s="48" t="s">
        <v>269</v>
      </c>
      <c r="C5" s="48" t="s">
        <v>270</v>
      </c>
      <c r="D5" s="48" t="s">
        <v>271</v>
      </c>
      <c r="E5" s="50">
        <v>11</v>
      </c>
      <c r="F5" s="51">
        <v>4</v>
      </c>
      <c r="G5" s="50">
        <v>4</v>
      </c>
      <c r="H5" s="49" t="s">
        <v>272</v>
      </c>
      <c r="I5" s="49" t="s">
        <v>273</v>
      </c>
      <c r="J5" s="48" t="s">
        <v>274</v>
      </c>
      <c r="K5" s="47" t="s">
        <v>928</v>
      </c>
    </row>
    <row r="6" spans="1:11" ht="12.75">
      <c r="A6" s="47" t="s">
        <v>654</v>
      </c>
      <c r="B6" s="48" t="s">
        <v>269</v>
      </c>
      <c r="C6" s="48" t="s">
        <v>270</v>
      </c>
      <c r="D6" s="48" t="s">
        <v>271</v>
      </c>
      <c r="E6" s="50">
        <v>11</v>
      </c>
      <c r="F6" s="50">
        <v>4</v>
      </c>
      <c r="G6" s="50">
        <v>12</v>
      </c>
      <c r="H6" s="49" t="s">
        <v>272</v>
      </c>
      <c r="I6" s="48" t="s">
        <v>275</v>
      </c>
      <c r="J6" s="48" t="s">
        <v>274</v>
      </c>
      <c r="K6" s="47" t="s">
        <v>928</v>
      </c>
    </row>
    <row r="7" spans="1:11" ht="38.25">
      <c r="A7" s="47" t="s">
        <v>652</v>
      </c>
      <c r="B7" s="48" t="s">
        <v>78</v>
      </c>
      <c r="C7" s="48" t="s">
        <v>79</v>
      </c>
      <c r="D7" s="48" t="s">
        <v>28</v>
      </c>
      <c r="E7" s="48" t="s">
        <v>929</v>
      </c>
      <c r="F7" s="48"/>
      <c r="G7" s="48"/>
      <c r="H7" s="49" t="s">
        <v>80</v>
      </c>
      <c r="I7" s="49" t="s">
        <v>81</v>
      </c>
      <c r="J7" s="48" t="s">
        <v>34</v>
      </c>
      <c r="K7" s="47" t="s">
        <v>930</v>
      </c>
    </row>
    <row r="9" spans="10:12" ht="12.75">
      <c r="J9" s="52" t="s">
        <v>906</v>
      </c>
      <c r="K9" s="53">
        <f>COUNTA(A$2:A7)</f>
        <v>6</v>
      </c>
      <c r="L9" s="54"/>
    </row>
    <row r="10" spans="10:12" ht="12.75">
      <c r="J10" s="52" t="s">
        <v>905</v>
      </c>
      <c r="K10" s="55">
        <f>K9-K11</f>
        <v>6</v>
      </c>
      <c r="L10" s="54"/>
    </row>
    <row r="11" spans="10:12" ht="12.75">
      <c r="J11" s="52" t="s">
        <v>907</v>
      </c>
      <c r="K11" s="55">
        <f>COUNTBLANK(K$2:K7)</f>
        <v>0</v>
      </c>
      <c r="L11" s="56"/>
    </row>
    <row r="12" spans="10:12" ht="12.75">
      <c r="J12" s="57" t="s">
        <v>908</v>
      </c>
      <c r="K12" s="58">
        <f>COUNTIF(K$2:K7,"Defer")</f>
        <v>0</v>
      </c>
      <c r="L12" s="59"/>
    </row>
  </sheetData>
  <sheetProtection/>
  <autoFilter ref="A1:L1"/>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K17"/>
  <sheetViews>
    <sheetView zoomScale="80" zoomScaleNormal="80" zoomScalePageLayoutView="0" workbookViewId="0" topLeftCell="A1">
      <selection activeCell="J1" sqref="J1:J16384"/>
    </sheetView>
  </sheetViews>
  <sheetFormatPr defaultColWidth="8.8515625" defaultRowHeight="12.75"/>
  <cols>
    <col min="1" max="2" width="8.8515625" style="61" customWidth="1"/>
    <col min="3" max="3" width="11.28125" style="61" customWidth="1"/>
    <col min="4" max="4" width="8.8515625" style="61" customWidth="1"/>
    <col min="5" max="5" width="6.7109375" style="61" customWidth="1"/>
    <col min="6" max="6" width="10.421875" style="61" customWidth="1"/>
    <col min="7" max="7" width="7.421875" style="61" customWidth="1"/>
    <col min="8" max="8" width="17.8515625" style="61" customWidth="1"/>
    <col min="9" max="9" width="16.57421875" style="61" customWidth="1"/>
    <col min="10" max="10" width="18.7109375" style="61" customWidth="1"/>
    <col min="11" max="11" width="16.8515625" style="61" customWidth="1"/>
    <col min="12" max="16384" width="8.8515625" style="61" customWidth="1"/>
  </cols>
  <sheetData>
    <row r="1" spans="1:11" ht="25.5">
      <c r="A1" s="60" t="s">
        <v>651</v>
      </c>
      <c r="B1" s="60" t="s">
        <v>21</v>
      </c>
      <c r="C1" s="60" t="s">
        <v>22</v>
      </c>
      <c r="D1" s="60" t="s">
        <v>6</v>
      </c>
      <c r="E1" s="60" t="s">
        <v>0</v>
      </c>
      <c r="F1" s="60" t="s">
        <v>1</v>
      </c>
      <c r="G1" s="60" t="s">
        <v>2</v>
      </c>
      <c r="H1" s="60" t="s">
        <v>3</v>
      </c>
      <c r="I1" s="60" t="s">
        <v>4</v>
      </c>
      <c r="J1" s="53" t="s">
        <v>5</v>
      </c>
      <c r="K1" s="56" t="s">
        <v>904</v>
      </c>
    </row>
    <row r="2" spans="1:11" ht="89.25">
      <c r="A2" s="62" t="s">
        <v>658</v>
      </c>
      <c r="B2" s="63" t="s">
        <v>40</v>
      </c>
      <c r="C2" s="63" t="s">
        <v>41</v>
      </c>
      <c r="D2" s="63" t="s">
        <v>42</v>
      </c>
      <c r="E2" s="63">
        <v>26</v>
      </c>
      <c r="F2" s="63" t="s">
        <v>43</v>
      </c>
      <c r="G2" s="63">
        <v>6</v>
      </c>
      <c r="H2" s="64" t="s">
        <v>44</v>
      </c>
      <c r="I2" s="64" t="s">
        <v>45</v>
      </c>
      <c r="J2" s="63" t="s">
        <v>46</v>
      </c>
      <c r="K2" s="65" t="s">
        <v>931</v>
      </c>
    </row>
    <row r="3" spans="1:11" ht="89.25">
      <c r="A3" s="62" t="s">
        <v>659</v>
      </c>
      <c r="B3" s="63" t="s">
        <v>40</v>
      </c>
      <c r="C3" s="63" t="s">
        <v>41</v>
      </c>
      <c r="D3" s="66" t="s">
        <v>42</v>
      </c>
      <c r="E3" s="66">
        <v>26</v>
      </c>
      <c r="F3" s="66" t="s">
        <v>43</v>
      </c>
      <c r="G3" s="66">
        <v>11</v>
      </c>
      <c r="H3" s="67" t="s">
        <v>44</v>
      </c>
      <c r="I3" s="67" t="s">
        <v>45</v>
      </c>
      <c r="J3" s="66" t="s">
        <v>46</v>
      </c>
      <c r="K3" s="65" t="s">
        <v>931</v>
      </c>
    </row>
    <row r="4" spans="1:11" ht="89.25">
      <c r="A4" s="62" t="s">
        <v>660</v>
      </c>
      <c r="B4" s="63" t="s">
        <v>40</v>
      </c>
      <c r="C4" s="63" t="s">
        <v>41</v>
      </c>
      <c r="D4" s="66" t="s">
        <v>42</v>
      </c>
      <c r="E4" s="66">
        <v>26</v>
      </c>
      <c r="F4" s="66" t="s">
        <v>47</v>
      </c>
      <c r="G4" s="66">
        <v>14</v>
      </c>
      <c r="H4" s="67" t="s">
        <v>44</v>
      </c>
      <c r="I4" s="67" t="s">
        <v>45</v>
      </c>
      <c r="J4" s="66" t="s">
        <v>46</v>
      </c>
      <c r="K4" s="65" t="s">
        <v>931</v>
      </c>
    </row>
    <row r="5" spans="1:11" ht="89.25">
      <c r="A5" s="62" t="s">
        <v>661</v>
      </c>
      <c r="B5" s="63" t="s">
        <v>40</v>
      </c>
      <c r="C5" s="63" t="s">
        <v>41</v>
      </c>
      <c r="D5" s="66" t="s">
        <v>42</v>
      </c>
      <c r="E5" s="66">
        <v>26</v>
      </c>
      <c r="F5" s="66" t="s">
        <v>47</v>
      </c>
      <c r="G5" s="66">
        <v>18</v>
      </c>
      <c r="H5" s="67" t="s">
        <v>44</v>
      </c>
      <c r="I5" s="67" t="s">
        <v>45</v>
      </c>
      <c r="J5" s="66" t="s">
        <v>46</v>
      </c>
      <c r="K5" s="65" t="s">
        <v>931</v>
      </c>
    </row>
    <row r="6" spans="1:11" ht="89.25">
      <c r="A6" s="62" t="s">
        <v>662</v>
      </c>
      <c r="B6" s="63" t="s">
        <v>40</v>
      </c>
      <c r="C6" s="63" t="s">
        <v>41</v>
      </c>
      <c r="D6" s="66" t="s">
        <v>42</v>
      </c>
      <c r="E6" s="66">
        <v>26</v>
      </c>
      <c r="F6" s="66" t="s">
        <v>48</v>
      </c>
      <c r="G6" s="66">
        <v>23</v>
      </c>
      <c r="H6" s="67" t="s">
        <v>44</v>
      </c>
      <c r="I6" s="67" t="s">
        <v>45</v>
      </c>
      <c r="J6" s="66" t="s">
        <v>46</v>
      </c>
      <c r="K6" s="65" t="s">
        <v>931</v>
      </c>
    </row>
    <row r="7" spans="1:11" ht="89.25">
      <c r="A7" s="62" t="s">
        <v>663</v>
      </c>
      <c r="B7" s="63" t="s">
        <v>40</v>
      </c>
      <c r="C7" s="63" t="s">
        <v>41</v>
      </c>
      <c r="D7" s="66" t="s">
        <v>42</v>
      </c>
      <c r="E7" s="66">
        <v>26</v>
      </c>
      <c r="F7" s="66" t="s">
        <v>48</v>
      </c>
      <c r="G7" s="66">
        <v>28</v>
      </c>
      <c r="H7" s="67" t="s">
        <v>44</v>
      </c>
      <c r="I7" s="67" t="s">
        <v>45</v>
      </c>
      <c r="J7" s="66" t="s">
        <v>46</v>
      </c>
      <c r="K7" s="65" t="s">
        <v>931</v>
      </c>
    </row>
    <row r="8" spans="1:11" ht="89.25">
      <c r="A8" s="62" t="s">
        <v>664</v>
      </c>
      <c r="B8" s="63" t="s">
        <v>40</v>
      </c>
      <c r="C8" s="63" t="s">
        <v>41</v>
      </c>
      <c r="D8" s="66" t="s">
        <v>42</v>
      </c>
      <c r="E8" s="66">
        <v>26</v>
      </c>
      <c r="F8" s="66" t="s">
        <v>48</v>
      </c>
      <c r="G8" s="66">
        <v>34</v>
      </c>
      <c r="H8" s="67" t="s">
        <v>44</v>
      </c>
      <c r="I8" s="67" t="s">
        <v>45</v>
      </c>
      <c r="J8" s="66" t="s">
        <v>46</v>
      </c>
      <c r="K8" s="65" t="s">
        <v>931</v>
      </c>
    </row>
    <row r="9" spans="1:11" ht="89.25">
      <c r="A9" s="62" t="s">
        <v>665</v>
      </c>
      <c r="B9" s="63" t="s">
        <v>40</v>
      </c>
      <c r="C9" s="63" t="s">
        <v>41</v>
      </c>
      <c r="D9" s="66" t="s">
        <v>42</v>
      </c>
      <c r="E9" s="66">
        <v>27</v>
      </c>
      <c r="F9" s="66" t="s">
        <v>49</v>
      </c>
      <c r="G9" s="66">
        <v>6</v>
      </c>
      <c r="H9" s="67" t="s">
        <v>44</v>
      </c>
      <c r="I9" s="67" t="s">
        <v>45</v>
      </c>
      <c r="J9" s="66" t="s">
        <v>46</v>
      </c>
      <c r="K9" s="65" t="s">
        <v>931</v>
      </c>
    </row>
    <row r="10" spans="1:11" ht="89.25">
      <c r="A10" s="62" t="s">
        <v>666</v>
      </c>
      <c r="B10" s="63" t="s">
        <v>40</v>
      </c>
      <c r="C10" s="63" t="s">
        <v>41</v>
      </c>
      <c r="D10" s="66" t="s">
        <v>42</v>
      </c>
      <c r="E10" s="66">
        <v>27</v>
      </c>
      <c r="F10" s="66" t="s">
        <v>49</v>
      </c>
      <c r="G10" s="66">
        <v>10</v>
      </c>
      <c r="H10" s="67" t="s">
        <v>44</v>
      </c>
      <c r="I10" s="67" t="s">
        <v>45</v>
      </c>
      <c r="J10" s="66" t="s">
        <v>46</v>
      </c>
      <c r="K10" s="65" t="s">
        <v>931</v>
      </c>
    </row>
    <row r="11" spans="1:11" ht="89.25">
      <c r="A11" s="62" t="s">
        <v>667</v>
      </c>
      <c r="B11" s="63" t="s">
        <v>40</v>
      </c>
      <c r="C11" s="63" t="s">
        <v>41</v>
      </c>
      <c r="D11" s="66" t="s">
        <v>42</v>
      </c>
      <c r="E11" s="66">
        <v>27</v>
      </c>
      <c r="F11" s="66" t="s">
        <v>50</v>
      </c>
      <c r="G11" s="66">
        <v>15</v>
      </c>
      <c r="H11" s="67" t="s">
        <v>44</v>
      </c>
      <c r="I11" s="67" t="s">
        <v>45</v>
      </c>
      <c r="J11" s="66" t="s">
        <v>46</v>
      </c>
      <c r="K11" s="65" t="s">
        <v>931</v>
      </c>
    </row>
    <row r="12" spans="1:11" ht="89.25">
      <c r="A12" s="62" t="s">
        <v>668</v>
      </c>
      <c r="B12" s="63" t="s">
        <v>40</v>
      </c>
      <c r="C12" s="63" t="s">
        <v>41</v>
      </c>
      <c r="D12" s="66" t="s">
        <v>42</v>
      </c>
      <c r="E12" s="66">
        <v>27</v>
      </c>
      <c r="F12" s="66" t="s">
        <v>50</v>
      </c>
      <c r="G12" s="66">
        <v>19</v>
      </c>
      <c r="H12" s="67" t="s">
        <v>44</v>
      </c>
      <c r="I12" s="67" t="s">
        <v>45</v>
      </c>
      <c r="J12" s="66" t="s">
        <v>46</v>
      </c>
      <c r="K12" s="65" t="s">
        <v>931</v>
      </c>
    </row>
    <row r="14" spans="10:11" ht="12.75">
      <c r="J14" s="68" t="s">
        <v>906</v>
      </c>
      <c r="K14" s="53">
        <f>COUNTA(A$2:A12)</f>
        <v>11</v>
      </c>
    </row>
    <row r="15" spans="10:11" ht="12.75">
      <c r="J15" s="68" t="s">
        <v>905</v>
      </c>
      <c r="K15" s="69">
        <f>K14-K16</f>
        <v>11</v>
      </c>
    </row>
    <row r="16" spans="10:11" ht="12.75">
      <c r="J16" s="68" t="s">
        <v>907</v>
      </c>
      <c r="K16" s="69">
        <f>COUNTBLANK(K$2:K12)</f>
        <v>0</v>
      </c>
    </row>
    <row r="17" spans="10:11" ht="12.75">
      <c r="J17" s="70" t="s">
        <v>908</v>
      </c>
      <c r="K17" s="71">
        <f>COUNTIF(K$2:K12,"Defer")</f>
        <v>0</v>
      </c>
    </row>
  </sheetData>
  <sheetProtection/>
  <autoFilter ref="A1:L1"/>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M75"/>
  <sheetViews>
    <sheetView tabSelected="1" workbookViewId="0" topLeftCell="G1">
      <pane ySplit="750" topLeftCell="A69" activePane="bottomLeft" state="split"/>
      <selection pane="topLeft" activeCell="K1" sqref="H1:K16384"/>
      <selection pane="bottomLeft" activeCell="I70" sqref="I70"/>
    </sheetView>
  </sheetViews>
  <sheetFormatPr defaultColWidth="8.8515625" defaultRowHeight="12.75"/>
  <cols>
    <col min="1" max="1" width="8.8515625" style="61" customWidth="1"/>
    <col min="2" max="2" width="9.140625" style="61" customWidth="1"/>
    <col min="3" max="3" width="11.28125" style="61" hidden="1" customWidth="1"/>
    <col min="4" max="4" width="5.7109375" style="61" customWidth="1"/>
    <col min="5" max="5" width="6.7109375" style="167" customWidth="1"/>
    <col min="6" max="6" width="8.140625" style="167" customWidth="1"/>
    <col min="7" max="7" width="7.421875" style="167" customWidth="1"/>
    <col min="8" max="8" width="29.140625" style="64" customWidth="1"/>
    <col min="9" max="9" width="43.57421875" style="64" customWidth="1"/>
    <col min="10" max="10" width="8.28125" style="104" customWidth="1"/>
    <col min="11" max="11" width="43.421875" style="75" customWidth="1"/>
    <col min="12" max="12" width="15.140625" style="61" bestFit="1" customWidth="1"/>
    <col min="13" max="16384" width="8.8515625" style="61" customWidth="1"/>
  </cols>
  <sheetData>
    <row r="1" spans="1:12" ht="76.5">
      <c r="A1" s="60" t="s">
        <v>651</v>
      </c>
      <c r="B1" s="60" t="s">
        <v>21</v>
      </c>
      <c r="C1" s="60" t="s">
        <v>22</v>
      </c>
      <c r="D1" s="60" t="s">
        <v>6</v>
      </c>
      <c r="E1" s="69" t="s">
        <v>0</v>
      </c>
      <c r="F1" s="69" t="s">
        <v>1</v>
      </c>
      <c r="G1" s="69" t="s">
        <v>2</v>
      </c>
      <c r="H1" s="94" t="s">
        <v>3</v>
      </c>
      <c r="I1" s="94" t="s">
        <v>4</v>
      </c>
      <c r="J1" s="56" t="s">
        <v>5</v>
      </c>
      <c r="K1" s="72" t="s">
        <v>904</v>
      </c>
      <c r="L1" s="60" t="s">
        <v>909</v>
      </c>
    </row>
    <row r="2" spans="1:12" ht="122.25" customHeight="1">
      <c r="A2" s="62" t="s">
        <v>830</v>
      </c>
      <c r="B2" s="67" t="s">
        <v>269</v>
      </c>
      <c r="C2" s="67" t="s">
        <v>270</v>
      </c>
      <c r="D2" s="67" t="s">
        <v>276</v>
      </c>
      <c r="E2" s="66">
        <v>20</v>
      </c>
      <c r="F2" s="66">
        <v>6.1</v>
      </c>
      <c r="G2" s="66">
        <v>19</v>
      </c>
      <c r="H2" s="185" t="s">
        <v>277</v>
      </c>
      <c r="I2" s="64" t="s">
        <v>278</v>
      </c>
      <c r="J2" s="104" t="s">
        <v>274</v>
      </c>
      <c r="K2" s="75" t="s">
        <v>932</v>
      </c>
      <c r="L2" s="67"/>
    </row>
    <row r="3" spans="1:13" ht="341.25" customHeight="1">
      <c r="A3" s="62" t="s">
        <v>825</v>
      </c>
      <c r="B3" s="76" t="s">
        <v>164</v>
      </c>
      <c r="C3" s="76" t="s">
        <v>27</v>
      </c>
      <c r="D3" s="76" t="s">
        <v>28</v>
      </c>
      <c r="E3" s="164" t="s">
        <v>165</v>
      </c>
      <c r="F3" s="164" t="s">
        <v>166</v>
      </c>
      <c r="G3" s="164" t="s">
        <v>167</v>
      </c>
      <c r="H3" s="77" t="s">
        <v>168</v>
      </c>
      <c r="I3" s="77" t="s">
        <v>169</v>
      </c>
      <c r="J3" s="76" t="s">
        <v>170</v>
      </c>
      <c r="K3" s="75" t="s">
        <v>933</v>
      </c>
      <c r="L3" s="75"/>
      <c r="M3" s="78"/>
    </row>
    <row r="4" spans="1:12" ht="38.25">
      <c r="A4" s="62" t="s">
        <v>839</v>
      </c>
      <c r="B4" s="67" t="s">
        <v>312</v>
      </c>
      <c r="C4" s="67" t="s">
        <v>313</v>
      </c>
      <c r="D4" s="67" t="s">
        <v>85</v>
      </c>
      <c r="E4" s="66">
        <v>26</v>
      </c>
      <c r="F4" s="66" t="s">
        <v>316</v>
      </c>
      <c r="G4" s="66">
        <v>22</v>
      </c>
      <c r="H4" s="64" t="s">
        <v>320</v>
      </c>
      <c r="I4" s="64" t="s">
        <v>321</v>
      </c>
      <c r="J4" s="104" t="s">
        <v>113</v>
      </c>
      <c r="K4" s="75" t="s">
        <v>934</v>
      </c>
      <c r="L4" s="67"/>
    </row>
    <row r="5" spans="1:12" ht="51">
      <c r="A5" s="62" t="s">
        <v>840</v>
      </c>
      <c r="B5" s="67" t="s">
        <v>312</v>
      </c>
      <c r="C5" s="67" t="s">
        <v>313</v>
      </c>
      <c r="D5" s="67" t="s">
        <v>28</v>
      </c>
      <c r="E5" s="66">
        <v>26</v>
      </c>
      <c r="F5" s="66" t="s">
        <v>316</v>
      </c>
      <c r="G5" s="66">
        <v>34</v>
      </c>
      <c r="H5" s="64" t="s">
        <v>322</v>
      </c>
      <c r="I5" s="64" t="s">
        <v>323</v>
      </c>
      <c r="J5" s="104" t="s">
        <v>34</v>
      </c>
      <c r="K5" s="75" t="s">
        <v>926</v>
      </c>
      <c r="L5" s="67"/>
    </row>
    <row r="6" spans="1:12" ht="174.75" customHeight="1">
      <c r="A6" s="62" t="s">
        <v>838</v>
      </c>
      <c r="B6" s="67" t="s">
        <v>312</v>
      </c>
      <c r="C6" s="67" t="s">
        <v>313</v>
      </c>
      <c r="D6" s="67" t="s">
        <v>28</v>
      </c>
      <c r="E6" s="66">
        <v>26</v>
      </c>
      <c r="F6" s="66" t="s">
        <v>316</v>
      </c>
      <c r="G6" s="66" t="s">
        <v>317</v>
      </c>
      <c r="H6" s="64" t="s">
        <v>318</v>
      </c>
      <c r="I6" s="64" t="s">
        <v>319</v>
      </c>
      <c r="J6" s="104" t="s">
        <v>34</v>
      </c>
      <c r="K6" s="79" t="s">
        <v>935</v>
      </c>
      <c r="L6" s="67"/>
    </row>
    <row r="7" spans="1:12" ht="75" customHeight="1">
      <c r="A7" s="62" t="s">
        <v>841</v>
      </c>
      <c r="B7" s="67" t="s">
        <v>312</v>
      </c>
      <c r="C7" s="67" t="s">
        <v>313</v>
      </c>
      <c r="D7" s="67" t="s">
        <v>28</v>
      </c>
      <c r="E7" s="66">
        <v>27</v>
      </c>
      <c r="F7" s="66" t="s">
        <v>316</v>
      </c>
      <c r="G7" s="181" t="s">
        <v>324</v>
      </c>
      <c r="H7" s="64" t="s">
        <v>325</v>
      </c>
      <c r="I7" s="64" t="s">
        <v>326</v>
      </c>
      <c r="J7" s="104" t="s">
        <v>113</v>
      </c>
      <c r="K7" s="79" t="s">
        <v>936</v>
      </c>
      <c r="L7" s="67"/>
    </row>
    <row r="8" spans="1:12" ht="25.5">
      <c r="A8" s="62" t="s">
        <v>873</v>
      </c>
      <c r="B8" s="67" t="s">
        <v>592</v>
      </c>
      <c r="C8" s="67" t="s">
        <v>593</v>
      </c>
      <c r="D8" s="67" t="s">
        <v>594</v>
      </c>
      <c r="E8" s="66">
        <v>23</v>
      </c>
      <c r="F8" s="66" t="s">
        <v>595</v>
      </c>
      <c r="G8" s="66">
        <v>16</v>
      </c>
      <c r="H8" s="64" t="s">
        <v>596</v>
      </c>
      <c r="I8" s="81" t="s">
        <v>937</v>
      </c>
      <c r="J8" s="155" t="s">
        <v>938</v>
      </c>
      <c r="K8" s="79" t="s">
        <v>928</v>
      </c>
      <c r="L8" s="67"/>
    </row>
    <row r="9" spans="1:13" ht="347.25" customHeight="1">
      <c r="A9" s="62" t="s">
        <v>826</v>
      </c>
      <c r="B9" s="76" t="s">
        <v>164</v>
      </c>
      <c r="C9" s="76" t="s">
        <v>27</v>
      </c>
      <c r="D9" s="76" t="s">
        <v>28</v>
      </c>
      <c r="E9" s="164" t="s">
        <v>171</v>
      </c>
      <c r="F9" s="164" t="s">
        <v>172</v>
      </c>
      <c r="G9" s="164" t="s">
        <v>173</v>
      </c>
      <c r="H9" s="77" t="s">
        <v>174</v>
      </c>
      <c r="I9" s="82" t="s">
        <v>175</v>
      </c>
      <c r="J9" s="81" t="s">
        <v>170</v>
      </c>
      <c r="K9" s="180" t="s">
        <v>1093</v>
      </c>
      <c r="L9" s="79" t="s">
        <v>939</v>
      </c>
      <c r="M9" s="78"/>
    </row>
    <row r="10" spans="1:13" s="78" customFormat="1" ht="157.5" customHeight="1">
      <c r="A10" s="62" t="s">
        <v>874</v>
      </c>
      <c r="B10" s="67" t="s">
        <v>592</v>
      </c>
      <c r="C10" s="67" t="s">
        <v>593</v>
      </c>
      <c r="D10" s="62" t="s">
        <v>590</v>
      </c>
      <c r="E10" s="66">
        <v>25</v>
      </c>
      <c r="F10" s="66" t="s">
        <v>597</v>
      </c>
      <c r="G10" s="66">
        <v>16</v>
      </c>
      <c r="H10" s="64" t="s">
        <v>940</v>
      </c>
      <c r="I10" s="81" t="s">
        <v>941</v>
      </c>
      <c r="J10" s="155" t="s">
        <v>938</v>
      </c>
      <c r="K10" s="79" t="s">
        <v>942</v>
      </c>
      <c r="L10" s="67"/>
      <c r="M10" s="61"/>
    </row>
    <row r="11" spans="1:13" s="78" customFormat="1" ht="51">
      <c r="A11" s="62" t="s">
        <v>671</v>
      </c>
      <c r="B11" s="67" t="s">
        <v>78</v>
      </c>
      <c r="C11" s="67" t="s">
        <v>79</v>
      </c>
      <c r="D11" s="67" t="s">
        <v>28</v>
      </c>
      <c r="E11" s="66">
        <v>25</v>
      </c>
      <c r="F11" s="66" t="s">
        <v>82</v>
      </c>
      <c r="G11" s="66">
        <v>31</v>
      </c>
      <c r="H11" s="64" t="s">
        <v>83</v>
      </c>
      <c r="I11" s="64" t="s">
        <v>84</v>
      </c>
      <c r="J11" s="104" t="s">
        <v>34</v>
      </c>
      <c r="K11" s="79" t="s">
        <v>943</v>
      </c>
      <c r="L11" s="67"/>
      <c r="M11" s="61"/>
    </row>
    <row r="12" spans="1:13" s="78" customFormat="1" ht="51">
      <c r="A12" s="62" t="s">
        <v>837</v>
      </c>
      <c r="B12" s="67" t="s">
        <v>312</v>
      </c>
      <c r="C12" s="67" t="s">
        <v>313</v>
      </c>
      <c r="D12" s="67" t="s">
        <v>85</v>
      </c>
      <c r="E12" s="66">
        <v>25</v>
      </c>
      <c r="F12" s="66" t="s">
        <v>82</v>
      </c>
      <c r="G12" s="66">
        <v>34</v>
      </c>
      <c r="H12" s="64" t="s">
        <v>314</v>
      </c>
      <c r="I12" s="64" t="s">
        <v>315</v>
      </c>
      <c r="J12" s="104" t="s">
        <v>113</v>
      </c>
      <c r="K12" s="79" t="s">
        <v>943</v>
      </c>
      <c r="L12" s="67"/>
      <c r="M12" s="61"/>
    </row>
    <row r="13" spans="1:12" s="78" customFormat="1" ht="408" customHeight="1">
      <c r="A13" s="62" t="s">
        <v>827</v>
      </c>
      <c r="B13" s="76" t="s">
        <v>164</v>
      </c>
      <c r="C13" s="76" t="s">
        <v>27</v>
      </c>
      <c r="D13" s="76" t="s">
        <v>28</v>
      </c>
      <c r="E13" s="164" t="s">
        <v>176</v>
      </c>
      <c r="F13" s="164" t="s">
        <v>177</v>
      </c>
      <c r="G13" s="164" t="s">
        <v>178</v>
      </c>
      <c r="H13" s="77" t="s">
        <v>179</v>
      </c>
      <c r="I13" s="82" t="s">
        <v>180</v>
      </c>
      <c r="J13" s="76" t="s">
        <v>170</v>
      </c>
      <c r="K13" s="83" t="s">
        <v>1093</v>
      </c>
      <c r="L13" s="79" t="s">
        <v>944</v>
      </c>
    </row>
    <row r="14" spans="1:13" s="78" customFormat="1" ht="63.75">
      <c r="A14" s="62" t="s">
        <v>669</v>
      </c>
      <c r="B14" s="63" t="s">
        <v>40</v>
      </c>
      <c r="C14" s="63" t="s">
        <v>41</v>
      </c>
      <c r="D14" s="66" t="s">
        <v>42</v>
      </c>
      <c r="E14" s="66">
        <v>38</v>
      </c>
      <c r="F14" s="66" t="s">
        <v>51</v>
      </c>
      <c r="G14" s="66">
        <v>14</v>
      </c>
      <c r="H14" s="64" t="s">
        <v>52</v>
      </c>
      <c r="I14" s="64" t="s">
        <v>53</v>
      </c>
      <c r="J14" s="104" t="s">
        <v>46</v>
      </c>
      <c r="K14" s="79" t="s">
        <v>945</v>
      </c>
      <c r="L14" s="67"/>
      <c r="M14" s="61"/>
    </row>
    <row r="15" spans="1:12" ht="218.25" customHeight="1">
      <c r="A15" s="62" t="s">
        <v>866</v>
      </c>
      <c r="B15" s="67" t="s">
        <v>520</v>
      </c>
      <c r="C15" s="67" t="s">
        <v>521</v>
      </c>
      <c r="D15" s="84" t="s">
        <v>28</v>
      </c>
      <c r="E15" s="66">
        <v>29</v>
      </c>
      <c r="F15" s="84" t="s">
        <v>181</v>
      </c>
      <c r="G15" s="66">
        <v>24</v>
      </c>
      <c r="H15" s="81" t="s">
        <v>522</v>
      </c>
      <c r="I15" s="81" t="s">
        <v>523</v>
      </c>
      <c r="J15" s="155" t="s">
        <v>34</v>
      </c>
      <c r="K15" s="79" t="s">
        <v>946</v>
      </c>
      <c r="L15" s="81" t="s">
        <v>524</v>
      </c>
    </row>
    <row r="16" spans="1:12" ht="225.75" customHeight="1">
      <c r="A16" s="62" t="s">
        <v>867</v>
      </c>
      <c r="B16" s="67" t="s">
        <v>520</v>
      </c>
      <c r="C16" s="67" t="s">
        <v>521</v>
      </c>
      <c r="D16" s="84" t="s">
        <v>28</v>
      </c>
      <c r="E16" s="66">
        <v>29</v>
      </c>
      <c r="F16" s="84" t="s">
        <v>181</v>
      </c>
      <c r="G16" s="66">
        <v>27</v>
      </c>
      <c r="H16" s="81" t="s">
        <v>525</v>
      </c>
      <c r="I16" s="81" t="s">
        <v>526</v>
      </c>
      <c r="J16" s="155" t="s">
        <v>34</v>
      </c>
      <c r="K16" s="79" t="s">
        <v>946</v>
      </c>
      <c r="L16" s="81" t="s">
        <v>527</v>
      </c>
    </row>
    <row r="17" spans="1:13" ht="306">
      <c r="A17" s="62" t="s">
        <v>828</v>
      </c>
      <c r="B17" s="76" t="s">
        <v>164</v>
      </c>
      <c r="C17" s="76" t="s">
        <v>27</v>
      </c>
      <c r="D17" s="76" t="s">
        <v>85</v>
      </c>
      <c r="E17" s="164" t="s">
        <v>176</v>
      </c>
      <c r="F17" s="164" t="s">
        <v>181</v>
      </c>
      <c r="G17" s="164" t="s">
        <v>182</v>
      </c>
      <c r="H17" s="77" t="s">
        <v>183</v>
      </c>
      <c r="I17" s="77" t="s">
        <v>184</v>
      </c>
      <c r="J17" s="76"/>
      <c r="K17" s="79" t="s">
        <v>947</v>
      </c>
      <c r="L17" s="75"/>
      <c r="M17" s="78"/>
    </row>
    <row r="18" spans="1:12" ht="51">
      <c r="A18" s="62" t="s">
        <v>842</v>
      </c>
      <c r="B18" s="67" t="s">
        <v>312</v>
      </c>
      <c r="C18" s="67" t="s">
        <v>313</v>
      </c>
      <c r="D18" s="67" t="s">
        <v>28</v>
      </c>
      <c r="E18" s="66">
        <v>30</v>
      </c>
      <c r="F18" s="66" t="s">
        <v>327</v>
      </c>
      <c r="G18" s="182" t="s">
        <v>127</v>
      </c>
      <c r="H18" s="64" t="s">
        <v>328</v>
      </c>
      <c r="I18" s="64" t="s">
        <v>329</v>
      </c>
      <c r="J18" s="104" t="s">
        <v>113</v>
      </c>
      <c r="K18" s="79" t="s">
        <v>948</v>
      </c>
      <c r="L18" s="67"/>
    </row>
    <row r="19" spans="1:13" s="85" customFormat="1" ht="63.75">
      <c r="A19" s="62" t="s">
        <v>670</v>
      </c>
      <c r="B19" s="63" t="s">
        <v>40</v>
      </c>
      <c r="C19" s="63" t="s">
        <v>41</v>
      </c>
      <c r="D19" s="66" t="s">
        <v>42</v>
      </c>
      <c r="E19" s="66">
        <v>39</v>
      </c>
      <c r="F19" s="66" t="s">
        <v>54</v>
      </c>
      <c r="G19" s="66">
        <v>20</v>
      </c>
      <c r="H19" s="64" t="s">
        <v>55</v>
      </c>
      <c r="I19" s="64" t="s">
        <v>45</v>
      </c>
      <c r="J19" s="104" t="s">
        <v>46</v>
      </c>
      <c r="K19" s="79" t="s">
        <v>949</v>
      </c>
      <c r="L19" s="67"/>
      <c r="M19" s="61"/>
    </row>
    <row r="20" spans="1:13" s="85" customFormat="1" ht="25.5">
      <c r="A20" s="62" t="s">
        <v>843</v>
      </c>
      <c r="B20" s="67" t="s">
        <v>312</v>
      </c>
      <c r="C20" s="67" t="s">
        <v>313</v>
      </c>
      <c r="D20" s="67" t="s">
        <v>85</v>
      </c>
      <c r="E20" s="66">
        <v>31</v>
      </c>
      <c r="F20" s="66" t="s">
        <v>330</v>
      </c>
      <c r="G20" s="66">
        <v>30</v>
      </c>
      <c r="H20" s="64" t="s">
        <v>331</v>
      </c>
      <c r="I20" s="64" t="s">
        <v>332</v>
      </c>
      <c r="J20" s="104" t="s">
        <v>34</v>
      </c>
      <c r="K20" s="79" t="s">
        <v>950</v>
      </c>
      <c r="L20" s="67"/>
      <c r="M20" s="61"/>
    </row>
    <row r="21" spans="1:13" s="85" customFormat="1" ht="139.5" customHeight="1">
      <c r="A21" s="62" t="s">
        <v>844</v>
      </c>
      <c r="B21" s="67" t="s">
        <v>312</v>
      </c>
      <c r="C21" s="67" t="s">
        <v>313</v>
      </c>
      <c r="D21" s="67" t="s">
        <v>28</v>
      </c>
      <c r="E21" s="66">
        <v>31</v>
      </c>
      <c r="F21" s="66" t="s">
        <v>330</v>
      </c>
      <c r="G21" s="66">
        <v>30</v>
      </c>
      <c r="H21" s="64" t="s">
        <v>333</v>
      </c>
      <c r="I21" s="64" t="s">
        <v>334</v>
      </c>
      <c r="J21" s="104" t="s">
        <v>34</v>
      </c>
      <c r="K21" s="180" t="s">
        <v>1093</v>
      </c>
      <c r="L21" s="67"/>
      <c r="M21" s="61"/>
    </row>
    <row r="22" spans="1:12" ht="51">
      <c r="A22" s="62" t="s">
        <v>673</v>
      </c>
      <c r="B22" s="67" t="s">
        <v>105</v>
      </c>
      <c r="C22" s="67" t="s">
        <v>106</v>
      </c>
      <c r="D22" s="67" t="s">
        <v>28</v>
      </c>
      <c r="E22" s="66">
        <v>35</v>
      </c>
      <c r="F22" s="66" t="s">
        <v>107</v>
      </c>
      <c r="G22" s="66">
        <v>3</v>
      </c>
      <c r="H22" s="64" t="s">
        <v>108</v>
      </c>
      <c r="I22" s="81" t="s">
        <v>109</v>
      </c>
      <c r="J22" s="155" t="s">
        <v>34</v>
      </c>
      <c r="K22" s="75" t="s">
        <v>1081</v>
      </c>
      <c r="L22" s="67"/>
    </row>
    <row r="23" spans="1:12" ht="12.75">
      <c r="A23" s="62" t="s">
        <v>672</v>
      </c>
      <c r="B23" s="67" t="s">
        <v>78</v>
      </c>
      <c r="C23" s="67" t="s">
        <v>79</v>
      </c>
      <c r="D23" s="67" t="s">
        <v>85</v>
      </c>
      <c r="E23" s="66">
        <v>33</v>
      </c>
      <c r="F23" s="66" t="s">
        <v>86</v>
      </c>
      <c r="G23" s="66">
        <v>4</v>
      </c>
      <c r="H23" s="64" t="s">
        <v>87</v>
      </c>
      <c r="I23" s="64" t="s">
        <v>88</v>
      </c>
      <c r="J23" s="104" t="s">
        <v>34</v>
      </c>
      <c r="K23" s="75" t="s">
        <v>928</v>
      </c>
      <c r="L23" s="67"/>
    </row>
    <row r="24" spans="1:12" ht="12.75">
      <c r="A24" s="62" t="s">
        <v>880</v>
      </c>
      <c r="B24" s="67" t="s">
        <v>592</v>
      </c>
      <c r="C24" s="67" t="s">
        <v>593</v>
      </c>
      <c r="D24" s="62" t="s">
        <v>951</v>
      </c>
      <c r="E24" s="66">
        <v>58</v>
      </c>
      <c r="F24" s="84" t="s">
        <v>610</v>
      </c>
      <c r="G24" s="66">
        <v>2</v>
      </c>
      <c r="H24" s="81" t="s">
        <v>611</v>
      </c>
      <c r="I24" s="81" t="s">
        <v>952</v>
      </c>
      <c r="J24" s="155" t="s">
        <v>938</v>
      </c>
      <c r="K24" s="75" t="s">
        <v>928</v>
      </c>
      <c r="L24" s="67"/>
    </row>
    <row r="25" spans="1:12" ht="127.5">
      <c r="A25" s="62" t="s">
        <v>856</v>
      </c>
      <c r="B25" s="67" t="s">
        <v>312</v>
      </c>
      <c r="C25" s="67" t="s">
        <v>313</v>
      </c>
      <c r="D25" s="62" t="s">
        <v>28</v>
      </c>
      <c r="E25" s="66">
        <v>58</v>
      </c>
      <c r="F25" s="184" t="s">
        <v>364</v>
      </c>
      <c r="G25" s="183" t="s">
        <v>365</v>
      </c>
      <c r="H25" s="81" t="s">
        <v>366</v>
      </c>
      <c r="I25" s="81" t="s">
        <v>367</v>
      </c>
      <c r="J25" s="104" t="s">
        <v>113</v>
      </c>
      <c r="K25" s="75" t="s">
        <v>1082</v>
      </c>
      <c r="L25" s="67"/>
    </row>
    <row r="26" spans="1:12" ht="12.75">
      <c r="A26" s="62" t="s">
        <v>831</v>
      </c>
      <c r="B26" s="67" t="s">
        <v>269</v>
      </c>
      <c r="C26" s="67" t="s">
        <v>270</v>
      </c>
      <c r="D26" s="67" t="s">
        <v>271</v>
      </c>
      <c r="E26" s="66">
        <v>58</v>
      </c>
      <c r="F26" s="66" t="s">
        <v>279</v>
      </c>
      <c r="G26" s="66">
        <v>2</v>
      </c>
      <c r="H26" s="64" t="s">
        <v>280</v>
      </c>
      <c r="I26" s="64" t="s">
        <v>280</v>
      </c>
      <c r="J26" s="104" t="s">
        <v>274</v>
      </c>
      <c r="K26" s="75" t="s">
        <v>928</v>
      </c>
      <c r="L26" s="67"/>
    </row>
    <row r="27" spans="1:12" ht="153">
      <c r="A27" s="62" t="s">
        <v>881</v>
      </c>
      <c r="B27" s="67" t="s">
        <v>592</v>
      </c>
      <c r="C27" s="67" t="s">
        <v>593</v>
      </c>
      <c r="D27" s="62" t="s">
        <v>590</v>
      </c>
      <c r="E27" s="84">
        <v>58</v>
      </c>
      <c r="F27" s="84" t="s">
        <v>612</v>
      </c>
      <c r="G27" s="66">
        <v>15</v>
      </c>
      <c r="H27" s="64" t="s">
        <v>613</v>
      </c>
      <c r="I27" s="81" t="s">
        <v>953</v>
      </c>
      <c r="J27" s="155" t="s">
        <v>938</v>
      </c>
      <c r="K27" s="83" t="s">
        <v>1093</v>
      </c>
      <c r="L27" s="67"/>
    </row>
    <row r="28" spans="1:12" ht="12.75">
      <c r="A28" s="62" t="s">
        <v>832</v>
      </c>
      <c r="B28" s="67" t="s">
        <v>269</v>
      </c>
      <c r="C28" s="67" t="s">
        <v>270</v>
      </c>
      <c r="D28" s="67" t="s">
        <v>271</v>
      </c>
      <c r="E28" s="66">
        <v>59</v>
      </c>
      <c r="F28" s="84" t="s">
        <v>281</v>
      </c>
      <c r="G28" s="66">
        <v>13</v>
      </c>
      <c r="H28" s="64" t="s">
        <v>280</v>
      </c>
      <c r="I28" s="64" t="s">
        <v>280</v>
      </c>
      <c r="J28" s="104" t="s">
        <v>274</v>
      </c>
      <c r="K28" s="75" t="s">
        <v>950</v>
      </c>
      <c r="L28" s="67"/>
    </row>
    <row r="29" spans="1:12" ht="12.75">
      <c r="A29" s="62" t="s">
        <v>882</v>
      </c>
      <c r="B29" s="67" t="s">
        <v>592</v>
      </c>
      <c r="C29" s="67" t="s">
        <v>593</v>
      </c>
      <c r="D29" s="62" t="s">
        <v>951</v>
      </c>
      <c r="E29" s="84">
        <v>59</v>
      </c>
      <c r="F29" s="84" t="s">
        <v>281</v>
      </c>
      <c r="G29" s="66">
        <v>13</v>
      </c>
      <c r="H29" s="81" t="s">
        <v>611</v>
      </c>
      <c r="I29" s="81" t="s">
        <v>614</v>
      </c>
      <c r="J29" s="155" t="s">
        <v>938</v>
      </c>
      <c r="K29" s="75" t="s">
        <v>950</v>
      </c>
      <c r="L29" s="67"/>
    </row>
    <row r="30" spans="1:12" ht="12.75">
      <c r="A30" s="62" t="s">
        <v>883</v>
      </c>
      <c r="B30" s="67" t="s">
        <v>592</v>
      </c>
      <c r="C30" s="67" t="s">
        <v>593</v>
      </c>
      <c r="D30" s="62" t="s">
        <v>951</v>
      </c>
      <c r="E30" s="84">
        <v>60</v>
      </c>
      <c r="F30" s="84" t="s">
        <v>615</v>
      </c>
      <c r="G30" s="66">
        <v>6</v>
      </c>
      <c r="H30" s="81" t="s">
        <v>611</v>
      </c>
      <c r="I30" s="81" t="s">
        <v>614</v>
      </c>
      <c r="J30" s="155" t="s">
        <v>938</v>
      </c>
      <c r="K30" s="75" t="s">
        <v>950</v>
      </c>
      <c r="L30" s="67"/>
    </row>
    <row r="31" spans="1:12" ht="12.75">
      <c r="A31" s="62" t="s">
        <v>833</v>
      </c>
      <c r="B31" s="67" t="s">
        <v>269</v>
      </c>
      <c r="C31" s="67" t="s">
        <v>270</v>
      </c>
      <c r="D31" s="67" t="s">
        <v>271</v>
      </c>
      <c r="E31" s="66">
        <v>60</v>
      </c>
      <c r="F31" s="84" t="s">
        <v>282</v>
      </c>
      <c r="G31" s="66">
        <v>6</v>
      </c>
      <c r="H31" s="64" t="s">
        <v>280</v>
      </c>
      <c r="I31" s="64" t="s">
        <v>280</v>
      </c>
      <c r="J31" s="104" t="s">
        <v>274</v>
      </c>
      <c r="K31" s="75" t="s">
        <v>950</v>
      </c>
      <c r="L31" s="67"/>
    </row>
    <row r="32" spans="1:12" ht="51">
      <c r="A32" s="62" t="s">
        <v>845</v>
      </c>
      <c r="B32" s="67" t="s">
        <v>312</v>
      </c>
      <c r="C32" s="67" t="s">
        <v>313</v>
      </c>
      <c r="D32" s="67" t="s">
        <v>28</v>
      </c>
      <c r="E32" s="66">
        <v>38</v>
      </c>
      <c r="F32" s="66" t="s">
        <v>335</v>
      </c>
      <c r="G32" s="66" t="s">
        <v>336</v>
      </c>
      <c r="H32" s="64" t="s">
        <v>337</v>
      </c>
      <c r="I32" s="64" t="s">
        <v>338</v>
      </c>
      <c r="J32" s="104" t="s">
        <v>34</v>
      </c>
      <c r="K32" s="75" t="s">
        <v>1083</v>
      </c>
      <c r="L32" s="67"/>
    </row>
    <row r="33" spans="1:12" ht="51">
      <c r="A33" s="62" t="s">
        <v>846</v>
      </c>
      <c r="B33" s="67" t="s">
        <v>312</v>
      </c>
      <c r="C33" s="67" t="s">
        <v>313</v>
      </c>
      <c r="D33" s="67" t="s">
        <v>85</v>
      </c>
      <c r="E33" s="66">
        <v>39</v>
      </c>
      <c r="F33" s="66" t="s">
        <v>339</v>
      </c>
      <c r="G33" s="66" t="s">
        <v>340</v>
      </c>
      <c r="H33" s="64" t="s">
        <v>341</v>
      </c>
      <c r="I33" s="64" t="s">
        <v>338</v>
      </c>
      <c r="J33" s="104" t="s">
        <v>34</v>
      </c>
      <c r="K33" s="75" t="s">
        <v>1083</v>
      </c>
      <c r="L33" s="67"/>
    </row>
    <row r="34" spans="1:12" ht="51">
      <c r="A34" s="62" t="s">
        <v>847</v>
      </c>
      <c r="B34" s="67" t="s">
        <v>312</v>
      </c>
      <c r="C34" s="67" t="s">
        <v>313</v>
      </c>
      <c r="D34" s="67" t="s">
        <v>28</v>
      </c>
      <c r="E34" s="66">
        <v>40</v>
      </c>
      <c r="F34" s="66" t="s">
        <v>342</v>
      </c>
      <c r="G34" s="184" t="s">
        <v>343</v>
      </c>
      <c r="H34" s="64" t="s">
        <v>341</v>
      </c>
      <c r="I34" s="64" t="s">
        <v>344</v>
      </c>
      <c r="J34" s="104" t="s">
        <v>34</v>
      </c>
      <c r="K34" s="75" t="s">
        <v>1083</v>
      </c>
      <c r="L34" s="67"/>
    </row>
    <row r="35" spans="1:12" ht="76.5">
      <c r="A35" s="62" t="s">
        <v>848</v>
      </c>
      <c r="B35" s="67" t="s">
        <v>312</v>
      </c>
      <c r="C35" s="67" t="s">
        <v>313</v>
      </c>
      <c r="D35" s="67" t="s">
        <v>28</v>
      </c>
      <c r="E35" s="66">
        <v>40</v>
      </c>
      <c r="F35" s="66" t="s">
        <v>345</v>
      </c>
      <c r="G35" s="184" t="s">
        <v>346</v>
      </c>
      <c r="H35" s="64" t="s">
        <v>347</v>
      </c>
      <c r="I35" s="64" t="s">
        <v>348</v>
      </c>
      <c r="J35" s="104" t="s">
        <v>34</v>
      </c>
      <c r="K35" s="75" t="s">
        <v>1084</v>
      </c>
      <c r="L35" s="67"/>
    </row>
    <row r="36" spans="1:12" ht="76.5">
      <c r="A36" s="62" t="s">
        <v>849</v>
      </c>
      <c r="B36" s="67" t="s">
        <v>312</v>
      </c>
      <c r="C36" s="67" t="s">
        <v>313</v>
      </c>
      <c r="D36" s="67" t="s">
        <v>28</v>
      </c>
      <c r="E36" s="66">
        <v>40</v>
      </c>
      <c r="F36" s="66" t="s">
        <v>345</v>
      </c>
      <c r="G36" s="184" t="s">
        <v>349</v>
      </c>
      <c r="H36" s="64" t="s">
        <v>347</v>
      </c>
      <c r="I36" s="64" t="s">
        <v>348</v>
      </c>
      <c r="J36" s="104" t="s">
        <v>34</v>
      </c>
      <c r="K36" s="75" t="s">
        <v>1084</v>
      </c>
      <c r="L36" s="67"/>
    </row>
    <row r="37" spans="1:12" ht="76.5">
      <c r="A37" s="62" t="s">
        <v>850</v>
      </c>
      <c r="B37" s="67" t="s">
        <v>312</v>
      </c>
      <c r="C37" s="67" t="s">
        <v>313</v>
      </c>
      <c r="D37" s="67" t="s">
        <v>28</v>
      </c>
      <c r="E37" s="66">
        <v>41</v>
      </c>
      <c r="F37" s="66" t="s">
        <v>345</v>
      </c>
      <c r="G37" s="184" t="s">
        <v>350</v>
      </c>
      <c r="H37" s="64" t="s">
        <v>347</v>
      </c>
      <c r="I37" s="64" t="s">
        <v>348</v>
      </c>
      <c r="J37" s="104" t="s">
        <v>34</v>
      </c>
      <c r="K37" s="75" t="s">
        <v>1084</v>
      </c>
      <c r="L37" s="67"/>
    </row>
    <row r="38" spans="1:12" ht="38.25">
      <c r="A38" s="62" t="s">
        <v>851</v>
      </c>
      <c r="B38" s="67" t="s">
        <v>312</v>
      </c>
      <c r="C38" s="67" t="s">
        <v>313</v>
      </c>
      <c r="D38" s="67" t="s">
        <v>28</v>
      </c>
      <c r="E38" s="66">
        <v>41</v>
      </c>
      <c r="F38" s="66" t="s">
        <v>345</v>
      </c>
      <c r="G38" s="184" t="s">
        <v>351</v>
      </c>
      <c r="H38" s="64" t="s">
        <v>352</v>
      </c>
      <c r="I38" s="64" t="s">
        <v>338</v>
      </c>
      <c r="J38" s="104" t="s">
        <v>34</v>
      </c>
      <c r="K38" s="75" t="s">
        <v>1083</v>
      </c>
      <c r="L38" s="67"/>
    </row>
    <row r="39" spans="1:12" ht="102">
      <c r="A39" s="62" t="s">
        <v>852</v>
      </c>
      <c r="B39" s="67" t="s">
        <v>312</v>
      </c>
      <c r="C39" s="67" t="s">
        <v>313</v>
      </c>
      <c r="D39" s="67" t="s">
        <v>28</v>
      </c>
      <c r="E39" s="66">
        <v>43</v>
      </c>
      <c r="F39" s="66" t="s">
        <v>353</v>
      </c>
      <c r="G39" s="184" t="s">
        <v>354</v>
      </c>
      <c r="H39" s="64" t="s">
        <v>355</v>
      </c>
      <c r="I39" s="64" t="s">
        <v>338</v>
      </c>
      <c r="J39" s="104" t="s">
        <v>34</v>
      </c>
      <c r="K39" s="75" t="s">
        <v>1082</v>
      </c>
      <c r="L39" s="67"/>
    </row>
    <row r="40" spans="1:12" ht="38.25">
      <c r="A40" s="62" t="s">
        <v>853</v>
      </c>
      <c r="B40" s="67" t="s">
        <v>312</v>
      </c>
      <c r="C40" s="67" t="s">
        <v>313</v>
      </c>
      <c r="D40" s="67" t="s">
        <v>28</v>
      </c>
      <c r="E40" s="66">
        <v>47</v>
      </c>
      <c r="F40" s="66" t="s">
        <v>356</v>
      </c>
      <c r="G40" s="184" t="s">
        <v>176</v>
      </c>
      <c r="H40" s="81" t="s">
        <v>357</v>
      </c>
      <c r="I40" s="81" t="s">
        <v>358</v>
      </c>
      <c r="J40" s="104" t="s">
        <v>113</v>
      </c>
      <c r="K40" s="75" t="s">
        <v>1085</v>
      </c>
      <c r="L40" s="67"/>
    </row>
    <row r="41" spans="1:12" ht="25.5">
      <c r="A41" s="62" t="s">
        <v>877</v>
      </c>
      <c r="B41" s="67" t="s">
        <v>592</v>
      </c>
      <c r="C41" s="67" t="s">
        <v>593</v>
      </c>
      <c r="D41" s="67" t="s">
        <v>603</v>
      </c>
      <c r="E41" s="66">
        <v>48</v>
      </c>
      <c r="F41" s="66" t="s">
        <v>604</v>
      </c>
      <c r="G41" s="66" t="s">
        <v>605</v>
      </c>
      <c r="H41" s="81" t="s">
        <v>954</v>
      </c>
      <c r="I41" s="81" t="s">
        <v>606</v>
      </c>
      <c r="J41" s="155" t="s">
        <v>938</v>
      </c>
      <c r="K41" s="75" t="s">
        <v>950</v>
      </c>
      <c r="L41" s="67"/>
    </row>
    <row r="42" spans="1:12" ht="25.5">
      <c r="A42" s="62" t="s">
        <v>875</v>
      </c>
      <c r="B42" s="67" t="s">
        <v>592</v>
      </c>
      <c r="C42" s="67" t="s">
        <v>593</v>
      </c>
      <c r="D42" s="62" t="s">
        <v>594</v>
      </c>
      <c r="E42" s="66">
        <v>48</v>
      </c>
      <c r="F42" s="84" t="s">
        <v>598</v>
      </c>
      <c r="G42" s="66">
        <v>14</v>
      </c>
      <c r="H42" s="81" t="s">
        <v>599</v>
      </c>
      <c r="I42" s="81" t="s">
        <v>600</v>
      </c>
      <c r="J42" s="155" t="s">
        <v>938</v>
      </c>
      <c r="K42" s="75" t="s">
        <v>950</v>
      </c>
      <c r="L42" s="67"/>
    </row>
    <row r="43" spans="1:12" ht="25.5">
      <c r="A43" s="62" t="s">
        <v>876</v>
      </c>
      <c r="B43" s="67" t="s">
        <v>592</v>
      </c>
      <c r="C43" s="67" t="s">
        <v>593</v>
      </c>
      <c r="D43" s="62" t="s">
        <v>594</v>
      </c>
      <c r="E43" s="66">
        <v>48</v>
      </c>
      <c r="F43" s="84" t="s">
        <v>601</v>
      </c>
      <c r="G43" s="66">
        <v>24</v>
      </c>
      <c r="H43" s="81" t="s">
        <v>602</v>
      </c>
      <c r="I43" s="81" t="s">
        <v>955</v>
      </c>
      <c r="J43" s="155" t="s">
        <v>938</v>
      </c>
      <c r="K43" s="75" t="s">
        <v>950</v>
      </c>
      <c r="L43" s="67"/>
    </row>
    <row r="44" spans="1:12" ht="12.75">
      <c r="A44" s="62" t="s">
        <v>879</v>
      </c>
      <c r="B44" s="67" t="s">
        <v>592</v>
      </c>
      <c r="C44" s="67" t="s">
        <v>593</v>
      </c>
      <c r="D44" s="62" t="s">
        <v>594</v>
      </c>
      <c r="E44" s="66">
        <v>52</v>
      </c>
      <c r="F44" s="84" t="s">
        <v>609</v>
      </c>
      <c r="G44" s="66">
        <v>10</v>
      </c>
      <c r="H44" s="81" t="s">
        <v>956</v>
      </c>
      <c r="I44" s="81" t="s">
        <v>957</v>
      </c>
      <c r="J44" s="155" t="s">
        <v>938</v>
      </c>
      <c r="K44" s="75" t="s">
        <v>950</v>
      </c>
      <c r="L44" s="67"/>
    </row>
    <row r="45" spans="1:12" ht="38.25">
      <c r="A45" s="62" t="s">
        <v>854</v>
      </c>
      <c r="B45" s="67" t="s">
        <v>312</v>
      </c>
      <c r="C45" s="67" t="s">
        <v>313</v>
      </c>
      <c r="D45" s="67" t="s">
        <v>28</v>
      </c>
      <c r="E45" s="66">
        <v>52</v>
      </c>
      <c r="F45" s="84" t="s">
        <v>359</v>
      </c>
      <c r="G45" s="183" t="s">
        <v>165</v>
      </c>
      <c r="H45" s="81" t="s">
        <v>357</v>
      </c>
      <c r="I45" s="81" t="s">
        <v>358</v>
      </c>
      <c r="J45" s="104" t="s">
        <v>113</v>
      </c>
      <c r="K45" s="75" t="s">
        <v>1085</v>
      </c>
      <c r="L45" s="67"/>
    </row>
    <row r="46" spans="1:12" ht="89.25">
      <c r="A46" s="62" t="s">
        <v>855</v>
      </c>
      <c r="B46" s="67" t="s">
        <v>312</v>
      </c>
      <c r="C46" s="67" t="s">
        <v>313</v>
      </c>
      <c r="D46" s="67" t="s">
        <v>28</v>
      </c>
      <c r="E46" s="66">
        <v>52</v>
      </c>
      <c r="F46" s="84" t="s">
        <v>360</v>
      </c>
      <c r="G46" s="183" t="s">
        <v>361</v>
      </c>
      <c r="H46" s="81" t="s">
        <v>362</v>
      </c>
      <c r="I46" s="81" t="s">
        <v>363</v>
      </c>
      <c r="J46" s="155" t="s">
        <v>34</v>
      </c>
      <c r="K46" s="75" t="s">
        <v>950</v>
      </c>
      <c r="L46" s="67"/>
    </row>
    <row r="47" spans="1:12" ht="63.75">
      <c r="A47" s="62" t="s">
        <v>878</v>
      </c>
      <c r="B47" s="67" t="s">
        <v>592</v>
      </c>
      <c r="C47" s="67" t="s">
        <v>593</v>
      </c>
      <c r="D47" s="62" t="s">
        <v>958</v>
      </c>
      <c r="E47" s="66">
        <v>50</v>
      </c>
      <c r="F47" s="84" t="s">
        <v>607</v>
      </c>
      <c r="G47" s="66">
        <v>5</v>
      </c>
      <c r="H47" s="64" t="s">
        <v>959</v>
      </c>
      <c r="I47" s="81" t="s">
        <v>608</v>
      </c>
      <c r="J47" s="155" t="s">
        <v>938</v>
      </c>
      <c r="K47" s="75" t="s">
        <v>1086</v>
      </c>
      <c r="L47" s="67"/>
    </row>
    <row r="48" spans="1:12" ht="140.25">
      <c r="A48" s="62" t="s">
        <v>868</v>
      </c>
      <c r="B48" s="67" t="s">
        <v>520</v>
      </c>
      <c r="C48" s="67" t="s">
        <v>521</v>
      </c>
      <c r="D48" s="87" t="s">
        <v>85</v>
      </c>
      <c r="E48" s="88">
        <v>62</v>
      </c>
      <c r="F48" s="88" t="s">
        <v>368</v>
      </c>
      <c r="G48" s="88">
        <v>9</v>
      </c>
      <c r="H48" s="89" t="s">
        <v>528</v>
      </c>
      <c r="I48" s="89" t="s">
        <v>529</v>
      </c>
      <c r="J48" s="186" t="s">
        <v>113</v>
      </c>
      <c r="K48" s="75" t="s">
        <v>1087</v>
      </c>
      <c r="L48" s="81" t="s">
        <v>527</v>
      </c>
    </row>
    <row r="49" spans="1:12" ht="12.75">
      <c r="A49" s="62" t="s">
        <v>857</v>
      </c>
      <c r="B49" s="67" t="s">
        <v>312</v>
      </c>
      <c r="C49" s="67" t="s">
        <v>313</v>
      </c>
      <c r="D49" s="62" t="s">
        <v>85</v>
      </c>
      <c r="E49" s="66">
        <v>62</v>
      </c>
      <c r="F49" s="183" t="s">
        <v>368</v>
      </c>
      <c r="G49" s="183" t="s">
        <v>254</v>
      </c>
      <c r="H49" s="81" t="s">
        <v>369</v>
      </c>
      <c r="I49" s="81" t="s">
        <v>370</v>
      </c>
      <c r="J49" s="104" t="s">
        <v>113</v>
      </c>
      <c r="K49" s="62" t="s">
        <v>1089</v>
      </c>
      <c r="L49" s="67"/>
    </row>
    <row r="50" spans="1:12" ht="165.75">
      <c r="A50" s="62" t="s">
        <v>869</v>
      </c>
      <c r="B50" s="67" t="s">
        <v>520</v>
      </c>
      <c r="C50" s="67" t="s">
        <v>521</v>
      </c>
      <c r="D50" s="84" t="s">
        <v>28</v>
      </c>
      <c r="E50" s="66">
        <v>62</v>
      </c>
      <c r="F50" s="84" t="s">
        <v>368</v>
      </c>
      <c r="G50" s="66">
        <v>10</v>
      </c>
      <c r="H50" s="81" t="s">
        <v>530</v>
      </c>
      <c r="I50" s="81" t="s">
        <v>960</v>
      </c>
      <c r="J50" s="155" t="s">
        <v>34</v>
      </c>
      <c r="K50" s="81" t="s">
        <v>1088</v>
      </c>
      <c r="L50" s="81" t="s">
        <v>527</v>
      </c>
    </row>
    <row r="51" spans="1:12" ht="12.75">
      <c r="A51" s="62" t="s">
        <v>858</v>
      </c>
      <c r="B51" s="67" t="s">
        <v>312</v>
      </c>
      <c r="C51" s="67" t="s">
        <v>313</v>
      </c>
      <c r="D51" s="62" t="s">
        <v>85</v>
      </c>
      <c r="E51" s="66">
        <v>62</v>
      </c>
      <c r="F51" s="183" t="s">
        <v>371</v>
      </c>
      <c r="G51" s="183" t="s">
        <v>228</v>
      </c>
      <c r="H51" s="81" t="s">
        <v>369</v>
      </c>
      <c r="I51" s="81" t="s">
        <v>370</v>
      </c>
      <c r="J51" s="104" t="s">
        <v>113</v>
      </c>
      <c r="K51" s="75" t="s">
        <v>930</v>
      </c>
      <c r="L51" s="67"/>
    </row>
    <row r="52" spans="1:12" ht="165.75">
      <c r="A52" s="62" t="s">
        <v>870</v>
      </c>
      <c r="B52" s="67" t="s">
        <v>520</v>
      </c>
      <c r="C52" s="67" t="s">
        <v>521</v>
      </c>
      <c r="D52" s="66" t="s">
        <v>85</v>
      </c>
      <c r="E52" s="88">
        <v>62</v>
      </c>
      <c r="F52" s="87" t="s">
        <v>371</v>
      </c>
      <c r="G52" s="88">
        <v>14</v>
      </c>
      <c r="H52" s="89" t="s">
        <v>531</v>
      </c>
      <c r="I52" s="89" t="s">
        <v>532</v>
      </c>
      <c r="J52" s="155" t="s">
        <v>113</v>
      </c>
      <c r="K52" s="75" t="s">
        <v>1090</v>
      </c>
      <c r="L52" s="81" t="s">
        <v>527</v>
      </c>
    </row>
    <row r="53" spans="1:12" ht="12.75">
      <c r="A53" s="62" t="s">
        <v>859</v>
      </c>
      <c r="B53" s="67" t="s">
        <v>312</v>
      </c>
      <c r="C53" s="67" t="s">
        <v>313</v>
      </c>
      <c r="D53" s="62" t="s">
        <v>85</v>
      </c>
      <c r="E53" s="66">
        <v>62</v>
      </c>
      <c r="F53" s="183" t="s">
        <v>372</v>
      </c>
      <c r="G53" s="183" t="s">
        <v>373</v>
      </c>
      <c r="H53" s="81" t="s">
        <v>369</v>
      </c>
      <c r="I53" s="81" t="s">
        <v>370</v>
      </c>
      <c r="J53" s="155" t="s">
        <v>113</v>
      </c>
      <c r="K53" s="75" t="s">
        <v>930</v>
      </c>
      <c r="L53" s="67"/>
    </row>
    <row r="54" spans="1:12" ht="127.5">
      <c r="A54" s="62" t="s">
        <v>871</v>
      </c>
      <c r="B54" s="67" t="s">
        <v>520</v>
      </c>
      <c r="C54" s="67" t="s">
        <v>521</v>
      </c>
      <c r="D54" s="66" t="s">
        <v>85</v>
      </c>
      <c r="E54" s="66">
        <v>62</v>
      </c>
      <c r="F54" s="84" t="s">
        <v>372</v>
      </c>
      <c r="G54" s="66">
        <v>20</v>
      </c>
      <c r="H54" s="89" t="s">
        <v>531</v>
      </c>
      <c r="I54" s="81" t="s">
        <v>533</v>
      </c>
      <c r="J54" s="155" t="s">
        <v>113</v>
      </c>
      <c r="K54" s="75" t="s">
        <v>1091</v>
      </c>
      <c r="L54" s="81" t="s">
        <v>527</v>
      </c>
    </row>
    <row r="55" spans="1:12" s="193" customFormat="1" ht="63.75">
      <c r="A55" s="99" t="s">
        <v>860</v>
      </c>
      <c r="B55" s="100" t="s">
        <v>312</v>
      </c>
      <c r="C55" s="100" t="s">
        <v>313</v>
      </c>
      <c r="D55" s="99" t="s">
        <v>28</v>
      </c>
      <c r="E55" s="88">
        <v>62</v>
      </c>
      <c r="F55" s="194" t="s">
        <v>372</v>
      </c>
      <c r="G55" s="194" t="s">
        <v>171</v>
      </c>
      <c r="H55" s="89" t="s">
        <v>374</v>
      </c>
      <c r="I55" s="89" t="s">
        <v>375</v>
      </c>
      <c r="J55" s="186" t="s">
        <v>113</v>
      </c>
      <c r="K55" s="191" t="s">
        <v>1092</v>
      </c>
      <c r="L55" s="100"/>
    </row>
    <row r="56" spans="1:12" s="193" customFormat="1" ht="78" customHeight="1">
      <c r="A56" s="99" t="s">
        <v>872</v>
      </c>
      <c r="B56" s="100" t="s">
        <v>520</v>
      </c>
      <c r="C56" s="100" t="s">
        <v>521</v>
      </c>
      <c r="D56" s="88" t="s">
        <v>85</v>
      </c>
      <c r="E56" s="88">
        <v>62</v>
      </c>
      <c r="F56" s="87" t="s">
        <v>372</v>
      </c>
      <c r="G56" s="88">
        <v>26</v>
      </c>
      <c r="H56" s="89" t="s">
        <v>534</v>
      </c>
      <c r="I56" s="89" t="s">
        <v>535</v>
      </c>
      <c r="J56" s="186" t="s">
        <v>113</v>
      </c>
      <c r="K56" s="191" t="s">
        <v>930</v>
      </c>
      <c r="L56" s="89" t="s">
        <v>527</v>
      </c>
    </row>
    <row r="57" spans="1:12" ht="12.75">
      <c r="A57" s="62" t="s">
        <v>884</v>
      </c>
      <c r="B57" s="67" t="s">
        <v>592</v>
      </c>
      <c r="C57" s="67" t="s">
        <v>593</v>
      </c>
      <c r="D57" s="62" t="s">
        <v>594</v>
      </c>
      <c r="E57" s="84">
        <v>63</v>
      </c>
      <c r="F57" s="84" t="s">
        <v>616</v>
      </c>
      <c r="G57" s="66">
        <v>6</v>
      </c>
      <c r="H57" s="81" t="s">
        <v>611</v>
      </c>
      <c r="I57" s="81" t="s">
        <v>961</v>
      </c>
      <c r="J57" s="155" t="s">
        <v>938</v>
      </c>
      <c r="K57" s="75" t="s">
        <v>950</v>
      </c>
      <c r="L57" s="67"/>
    </row>
    <row r="58" spans="1:13" s="193" customFormat="1" ht="357">
      <c r="A58" s="99" t="s">
        <v>829</v>
      </c>
      <c r="B58" s="188" t="s">
        <v>164</v>
      </c>
      <c r="C58" s="188" t="s">
        <v>27</v>
      </c>
      <c r="D58" s="188" t="s">
        <v>28</v>
      </c>
      <c r="E58" s="189" t="s">
        <v>185</v>
      </c>
      <c r="F58" s="189" t="s">
        <v>186</v>
      </c>
      <c r="G58" s="189" t="s">
        <v>187</v>
      </c>
      <c r="H58" s="190" t="s">
        <v>188</v>
      </c>
      <c r="I58" s="190" t="s">
        <v>189</v>
      </c>
      <c r="J58" s="188" t="s">
        <v>170</v>
      </c>
      <c r="K58" s="191" t="s">
        <v>930</v>
      </c>
      <c r="L58" s="191"/>
      <c r="M58" s="192"/>
    </row>
    <row r="59" spans="1:13" ht="48" customHeight="1">
      <c r="A59" s="62" t="s">
        <v>834</v>
      </c>
      <c r="B59" s="67" t="s">
        <v>269</v>
      </c>
      <c r="C59" s="67" t="s">
        <v>270</v>
      </c>
      <c r="D59" s="67" t="s">
        <v>276</v>
      </c>
      <c r="E59" s="66">
        <v>68</v>
      </c>
      <c r="F59" s="66" t="s">
        <v>283</v>
      </c>
      <c r="G59" s="66">
        <v>5</v>
      </c>
      <c r="H59" s="64" t="s">
        <v>284</v>
      </c>
      <c r="I59" s="64" t="s">
        <v>285</v>
      </c>
      <c r="J59" s="104" t="s">
        <v>274</v>
      </c>
      <c r="L59" s="67"/>
      <c r="M59" s="85"/>
    </row>
    <row r="60" spans="1:13" ht="38.25">
      <c r="A60" s="62" t="s">
        <v>835</v>
      </c>
      <c r="B60" s="67" t="s">
        <v>269</v>
      </c>
      <c r="C60" s="67" t="s">
        <v>270</v>
      </c>
      <c r="D60" s="67" t="s">
        <v>276</v>
      </c>
      <c r="E60" s="66">
        <v>68</v>
      </c>
      <c r="F60" s="66" t="s">
        <v>286</v>
      </c>
      <c r="G60" s="66">
        <v>8</v>
      </c>
      <c r="H60" s="64" t="s">
        <v>287</v>
      </c>
      <c r="I60" s="90" t="s">
        <v>288</v>
      </c>
      <c r="J60" s="104" t="s">
        <v>274</v>
      </c>
      <c r="L60" s="67"/>
      <c r="M60" s="85"/>
    </row>
    <row r="61" spans="1:12" ht="153">
      <c r="A61" s="62" t="s">
        <v>862</v>
      </c>
      <c r="B61" s="67" t="s">
        <v>312</v>
      </c>
      <c r="C61" s="67" t="s">
        <v>313</v>
      </c>
      <c r="D61" s="62" t="s">
        <v>28</v>
      </c>
      <c r="E61" s="66">
        <v>68</v>
      </c>
      <c r="F61" s="183" t="s">
        <v>379</v>
      </c>
      <c r="G61" s="183" t="s">
        <v>380</v>
      </c>
      <c r="H61" s="64" t="s">
        <v>381</v>
      </c>
      <c r="I61" s="64" t="s">
        <v>382</v>
      </c>
      <c r="J61" s="155" t="s">
        <v>34</v>
      </c>
      <c r="L61" s="67"/>
    </row>
    <row r="62" spans="1:12" ht="25.5">
      <c r="A62" s="62" t="s">
        <v>861</v>
      </c>
      <c r="B62" s="67" t="s">
        <v>312</v>
      </c>
      <c r="C62" s="67" t="s">
        <v>313</v>
      </c>
      <c r="D62" s="67" t="s">
        <v>28</v>
      </c>
      <c r="E62" s="66">
        <v>67</v>
      </c>
      <c r="F62" s="183" t="s">
        <v>376</v>
      </c>
      <c r="G62" s="66">
        <v>10</v>
      </c>
      <c r="H62" s="64" t="s">
        <v>377</v>
      </c>
      <c r="I62" s="64" t="s">
        <v>378</v>
      </c>
      <c r="J62" s="104" t="s">
        <v>113</v>
      </c>
      <c r="L62" s="67"/>
    </row>
    <row r="63" spans="1:12" ht="12.75">
      <c r="A63" s="62" t="s">
        <v>885</v>
      </c>
      <c r="B63" s="67" t="s">
        <v>592</v>
      </c>
      <c r="C63" s="67" t="s">
        <v>593</v>
      </c>
      <c r="D63" s="62" t="s">
        <v>951</v>
      </c>
      <c r="E63" s="84">
        <v>67</v>
      </c>
      <c r="F63" s="84" t="s">
        <v>617</v>
      </c>
      <c r="G63" s="66">
        <v>13</v>
      </c>
      <c r="H63" s="81" t="s">
        <v>618</v>
      </c>
      <c r="I63" s="81" t="s">
        <v>962</v>
      </c>
      <c r="J63" s="155" t="s">
        <v>938</v>
      </c>
      <c r="L63" s="67"/>
    </row>
    <row r="64" spans="1:12" ht="25.5">
      <c r="A64" s="62" t="s">
        <v>674</v>
      </c>
      <c r="B64" s="67" t="s">
        <v>105</v>
      </c>
      <c r="C64" s="67" t="s">
        <v>106</v>
      </c>
      <c r="D64" s="67" t="s">
        <v>85</v>
      </c>
      <c r="E64" s="66">
        <v>69</v>
      </c>
      <c r="F64" s="66" t="s">
        <v>110</v>
      </c>
      <c r="G64" s="66">
        <v>7</v>
      </c>
      <c r="H64" s="64" t="s">
        <v>111</v>
      </c>
      <c r="I64" s="64" t="s">
        <v>112</v>
      </c>
      <c r="J64" s="155" t="s">
        <v>113</v>
      </c>
      <c r="L64" s="67"/>
    </row>
    <row r="65" spans="1:13" ht="89.25">
      <c r="A65" s="62" t="s">
        <v>836</v>
      </c>
      <c r="B65" s="67" t="s">
        <v>269</v>
      </c>
      <c r="C65" s="67" t="s">
        <v>270</v>
      </c>
      <c r="D65" s="62" t="s">
        <v>289</v>
      </c>
      <c r="E65" s="66">
        <v>69</v>
      </c>
      <c r="F65" s="84" t="s">
        <v>290</v>
      </c>
      <c r="G65" s="66">
        <v>7</v>
      </c>
      <c r="H65" s="64" t="s">
        <v>291</v>
      </c>
      <c r="I65" s="187" t="s">
        <v>292</v>
      </c>
      <c r="J65" s="104" t="s">
        <v>274</v>
      </c>
      <c r="L65" s="67"/>
      <c r="M65" s="85"/>
    </row>
    <row r="66" spans="1:12" ht="78" customHeight="1">
      <c r="A66" s="62" t="s">
        <v>863</v>
      </c>
      <c r="B66" s="67" t="s">
        <v>312</v>
      </c>
      <c r="C66" s="67" t="s">
        <v>313</v>
      </c>
      <c r="D66" s="62" t="s">
        <v>28</v>
      </c>
      <c r="E66" s="66">
        <v>71</v>
      </c>
      <c r="F66" s="183" t="s">
        <v>886</v>
      </c>
      <c r="G66" s="181" t="s">
        <v>220</v>
      </c>
      <c r="H66" s="64" t="s">
        <v>383</v>
      </c>
      <c r="I66" s="64" t="s">
        <v>384</v>
      </c>
      <c r="J66" s="104" t="s">
        <v>113</v>
      </c>
      <c r="L66" s="67"/>
    </row>
    <row r="67" spans="1:12" ht="242.25">
      <c r="A67" s="62" t="s">
        <v>823</v>
      </c>
      <c r="B67" s="67" t="s">
        <v>105</v>
      </c>
      <c r="C67" s="67" t="s">
        <v>106</v>
      </c>
      <c r="D67" s="67" t="s">
        <v>28</v>
      </c>
      <c r="E67" s="66">
        <v>82</v>
      </c>
      <c r="F67" s="66" t="s">
        <v>114</v>
      </c>
      <c r="G67" s="66">
        <v>8</v>
      </c>
      <c r="H67" s="81" t="s">
        <v>115</v>
      </c>
      <c r="I67" s="81" t="s">
        <v>116</v>
      </c>
      <c r="J67" s="104" t="s">
        <v>34</v>
      </c>
      <c r="L67" s="67"/>
    </row>
    <row r="68" spans="1:12" ht="409.5">
      <c r="A68" s="62" t="s">
        <v>824</v>
      </c>
      <c r="B68" s="67" t="s">
        <v>105</v>
      </c>
      <c r="C68" s="67" t="s">
        <v>106</v>
      </c>
      <c r="D68" s="67" t="s">
        <v>28</v>
      </c>
      <c r="E68" s="66">
        <v>82</v>
      </c>
      <c r="F68" s="66" t="s">
        <v>114</v>
      </c>
      <c r="G68" s="66">
        <v>8</v>
      </c>
      <c r="H68" s="81" t="s">
        <v>115</v>
      </c>
      <c r="I68" s="81" t="s">
        <v>117</v>
      </c>
      <c r="J68" s="155" t="s">
        <v>34</v>
      </c>
      <c r="L68" s="67"/>
    </row>
    <row r="69" spans="1:12" ht="76.5">
      <c r="A69" s="62" t="s">
        <v>864</v>
      </c>
      <c r="B69" s="67" t="s">
        <v>312</v>
      </c>
      <c r="C69" s="67" t="s">
        <v>313</v>
      </c>
      <c r="D69" s="62" t="s">
        <v>28</v>
      </c>
      <c r="E69" s="66">
        <v>75</v>
      </c>
      <c r="F69" s="183" t="s">
        <v>385</v>
      </c>
      <c r="G69" s="66">
        <v>17</v>
      </c>
      <c r="H69" s="64" t="s">
        <v>386</v>
      </c>
      <c r="I69" s="81" t="s">
        <v>387</v>
      </c>
      <c r="J69" s="104" t="s">
        <v>113</v>
      </c>
      <c r="L69" s="67"/>
    </row>
    <row r="70" spans="1:12" ht="63.75">
      <c r="A70" s="62" t="s">
        <v>865</v>
      </c>
      <c r="B70" s="67" t="s">
        <v>312</v>
      </c>
      <c r="C70" s="67" t="s">
        <v>313</v>
      </c>
      <c r="D70" s="62" t="s">
        <v>28</v>
      </c>
      <c r="E70" s="66">
        <v>75</v>
      </c>
      <c r="F70" s="183" t="s">
        <v>388</v>
      </c>
      <c r="G70" s="66">
        <v>21</v>
      </c>
      <c r="H70" s="64" t="s">
        <v>386</v>
      </c>
      <c r="I70" s="81" t="s">
        <v>389</v>
      </c>
      <c r="J70" s="104" t="s">
        <v>113</v>
      </c>
      <c r="L70" s="67"/>
    </row>
    <row r="71" spans="1:7" ht="12.75">
      <c r="A71" s="67"/>
      <c r="B71" s="67"/>
      <c r="C71" s="67"/>
      <c r="D71" s="67"/>
      <c r="E71" s="66"/>
      <c r="F71" s="66"/>
      <c r="G71" s="66"/>
    </row>
    <row r="72" spans="10:11" ht="12.75">
      <c r="J72" s="91" t="s">
        <v>906</v>
      </c>
      <c r="K72" s="92">
        <f>COUNTA(A$2:A70)</f>
        <v>69</v>
      </c>
    </row>
    <row r="73" spans="10:11" ht="12.75">
      <c r="J73" s="91" t="s">
        <v>905</v>
      </c>
      <c r="K73" s="92">
        <f>K72-K74</f>
        <v>57</v>
      </c>
    </row>
    <row r="74" spans="10:11" ht="25.5">
      <c r="J74" s="91" t="s">
        <v>907</v>
      </c>
      <c r="K74" s="92">
        <f>COUNTBLANK(K$2:K70)</f>
        <v>12</v>
      </c>
    </row>
    <row r="75" spans="10:11" ht="25.5">
      <c r="J75" s="91" t="s">
        <v>908</v>
      </c>
      <c r="K75" s="92">
        <f>COUNTIF(K$2:K70,"Defer")</f>
        <v>4</v>
      </c>
    </row>
  </sheetData>
  <sheetProtection/>
  <autoFilter ref="A1:M1"/>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M95"/>
  <sheetViews>
    <sheetView zoomScale="80" zoomScaleNormal="80" zoomScalePageLayoutView="0" workbookViewId="0" topLeftCell="A1">
      <pane ySplit="615" topLeftCell="A82" activePane="bottomLeft" state="split"/>
      <selection pane="topLeft" activeCell="A1" sqref="A1:C16384"/>
      <selection pane="bottomLeft" activeCell="F63" sqref="F63"/>
    </sheetView>
  </sheetViews>
  <sheetFormatPr defaultColWidth="8.8515625" defaultRowHeight="12.75"/>
  <cols>
    <col min="1" max="1" width="8.8515625" style="61" customWidth="1"/>
    <col min="2" max="2" width="9.140625" style="61" customWidth="1"/>
    <col min="3" max="3" width="11.28125" style="61" customWidth="1"/>
    <col min="4" max="4" width="5.28125" style="61" customWidth="1"/>
    <col min="5" max="5" width="6.7109375" style="61" customWidth="1"/>
    <col min="6" max="6" width="7.140625" style="61" customWidth="1"/>
    <col min="7" max="7" width="7.421875" style="61" customWidth="1"/>
    <col min="8" max="8" width="47.140625" style="61" customWidth="1"/>
    <col min="9" max="9" width="36.00390625" style="61" customWidth="1"/>
    <col min="10" max="10" width="11.421875" style="110" customWidth="1"/>
    <col min="11" max="11" width="24.140625" style="64" customWidth="1"/>
    <col min="12" max="12" width="12.421875" style="61" bestFit="1" customWidth="1"/>
    <col min="13" max="16384" width="8.8515625" style="61" customWidth="1"/>
  </cols>
  <sheetData>
    <row r="1" spans="1:12" ht="51">
      <c r="A1" s="60" t="s">
        <v>651</v>
      </c>
      <c r="B1" s="60" t="s">
        <v>21</v>
      </c>
      <c r="C1" s="60" t="s">
        <v>22</v>
      </c>
      <c r="D1" s="60" t="s">
        <v>6</v>
      </c>
      <c r="E1" s="60" t="s">
        <v>0</v>
      </c>
      <c r="F1" s="60" t="s">
        <v>1</v>
      </c>
      <c r="G1" s="60" t="s">
        <v>2</v>
      </c>
      <c r="H1" s="60" t="s">
        <v>3</v>
      </c>
      <c r="I1" s="60" t="s">
        <v>4</v>
      </c>
      <c r="J1" s="94" t="s">
        <v>5</v>
      </c>
      <c r="K1" s="56" t="s">
        <v>904</v>
      </c>
      <c r="L1" s="56" t="s">
        <v>3</v>
      </c>
    </row>
    <row r="2" spans="1:12" ht="38.25">
      <c r="A2" s="62" t="s">
        <v>675</v>
      </c>
      <c r="B2" s="67" t="s">
        <v>78</v>
      </c>
      <c r="C2" s="67" t="s">
        <v>79</v>
      </c>
      <c r="D2" s="67" t="s">
        <v>28</v>
      </c>
      <c r="E2" s="67">
        <v>84</v>
      </c>
      <c r="F2" s="67">
        <v>7.1</v>
      </c>
      <c r="G2" s="67">
        <v>8</v>
      </c>
      <c r="H2" s="64" t="s">
        <v>89</v>
      </c>
      <c r="I2" s="64" t="s">
        <v>90</v>
      </c>
      <c r="J2" s="67" t="s">
        <v>34</v>
      </c>
      <c r="K2" s="61"/>
      <c r="L2" s="67"/>
    </row>
    <row r="3" spans="1:12" ht="229.5">
      <c r="A3" s="62" t="s">
        <v>722</v>
      </c>
      <c r="B3" s="67" t="s">
        <v>312</v>
      </c>
      <c r="C3" s="67" t="s">
        <v>313</v>
      </c>
      <c r="D3" s="67" t="s">
        <v>28</v>
      </c>
      <c r="E3" s="67">
        <v>137</v>
      </c>
      <c r="F3" s="86" t="s">
        <v>214</v>
      </c>
      <c r="G3" s="74" t="s">
        <v>451</v>
      </c>
      <c r="H3" s="64" t="s">
        <v>452</v>
      </c>
      <c r="I3" s="64" t="s">
        <v>453</v>
      </c>
      <c r="J3" s="67" t="s">
        <v>113</v>
      </c>
      <c r="K3" s="61"/>
      <c r="L3" s="67"/>
    </row>
    <row r="4" spans="1:12" ht="89.25">
      <c r="A4" s="62" t="s">
        <v>723</v>
      </c>
      <c r="B4" s="67" t="s">
        <v>312</v>
      </c>
      <c r="C4" s="67" t="s">
        <v>313</v>
      </c>
      <c r="D4" s="67" t="s">
        <v>28</v>
      </c>
      <c r="E4" s="67">
        <v>139</v>
      </c>
      <c r="F4" s="67">
        <v>7.11</v>
      </c>
      <c r="G4" s="67" t="s">
        <v>454</v>
      </c>
      <c r="H4" s="64" t="s">
        <v>455</v>
      </c>
      <c r="I4" s="64" t="s">
        <v>456</v>
      </c>
      <c r="J4" s="67" t="s">
        <v>113</v>
      </c>
      <c r="K4" s="61"/>
      <c r="L4" s="67"/>
    </row>
    <row r="5" spans="1:12" ht="409.5">
      <c r="A5" s="62" t="s">
        <v>695</v>
      </c>
      <c r="B5" s="76" t="s">
        <v>164</v>
      </c>
      <c r="C5" s="76" t="s">
        <v>27</v>
      </c>
      <c r="D5" s="76" t="s">
        <v>28</v>
      </c>
      <c r="E5" s="76" t="s">
        <v>213</v>
      </c>
      <c r="F5" s="76" t="s">
        <v>214</v>
      </c>
      <c r="G5" s="76" t="s">
        <v>215</v>
      </c>
      <c r="H5" s="77" t="s">
        <v>216</v>
      </c>
      <c r="I5" s="77" t="s">
        <v>217</v>
      </c>
      <c r="J5" s="75" t="s">
        <v>170</v>
      </c>
      <c r="L5" s="67"/>
    </row>
    <row r="6" spans="1:12" ht="25.5">
      <c r="A6" s="62" t="s">
        <v>696</v>
      </c>
      <c r="B6" s="76" t="s">
        <v>164</v>
      </c>
      <c r="C6" s="76" t="s">
        <v>27</v>
      </c>
      <c r="D6" s="76" t="s">
        <v>28</v>
      </c>
      <c r="E6" s="76" t="s">
        <v>218</v>
      </c>
      <c r="F6" s="76" t="s">
        <v>219</v>
      </c>
      <c r="G6" s="76" t="s">
        <v>220</v>
      </c>
      <c r="H6" s="77" t="s">
        <v>221</v>
      </c>
      <c r="I6" s="77" t="s">
        <v>222</v>
      </c>
      <c r="J6" s="75" t="s">
        <v>170</v>
      </c>
      <c r="L6" s="67"/>
    </row>
    <row r="7" spans="1:12" ht="25.5">
      <c r="A7" s="62" t="s">
        <v>697</v>
      </c>
      <c r="B7" s="76" t="s">
        <v>164</v>
      </c>
      <c r="C7" s="76" t="s">
        <v>27</v>
      </c>
      <c r="D7" s="76" t="s">
        <v>85</v>
      </c>
      <c r="E7" s="76" t="s">
        <v>218</v>
      </c>
      <c r="F7" s="76" t="s">
        <v>219</v>
      </c>
      <c r="G7" s="76" t="s">
        <v>223</v>
      </c>
      <c r="H7" s="77" t="s">
        <v>224</v>
      </c>
      <c r="I7" s="77" t="s">
        <v>225</v>
      </c>
      <c r="J7" s="75" t="s">
        <v>170</v>
      </c>
      <c r="L7" s="67"/>
    </row>
    <row r="8" spans="1:12" ht="127.5">
      <c r="A8" s="62" t="s">
        <v>716</v>
      </c>
      <c r="B8" s="67" t="s">
        <v>312</v>
      </c>
      <c r="C8" s="67" t="s">
        <v>313</v>
      </c>
      <c r="D8" s="67" t="s">
        <v>28</v>
      </c>
      <c r="E8" s="67">
        <v>155</v>
      </c>
      <c r="F8" s="67">
        <v>7.15</v>
      </c>
      <c r="G8" s="80" t="s">
        <v>220</v>
      </c>
      <c r="H8" s="64" t="s">
        <v>439</v>
      </c>
      <c r="I8" s="64" t="s">
        <v>440</v>
      </c>
      <c r="J8" s="67" t="s">
        <v>113</v>
      </c>
      <c r="K8" s="61"/>
      <c r="L8" s="67"/>
    </row>
    <row r="9" spans="1:12" ht="102">
      <c r="A9" s="62" t="s">
        <v>692</v>
      </c>
      <c r="B9" s="76" t="s">
        <v>164</v>
      </c>
      <c r="C9" s="76" t="s">
        <v>27</v>
      </c>
      <c r="D9" s="76" t="s">
        <v>28</v>
      </c>
      <c r="E9" s="76" t="s">
        <v>202</v>
      </c>
      <c r="F9" s="76" t="s">
        <v>203</v>
      </c>
      <c r="G9" s="76" t="s">
        <v>204</v>
      </c>
      <c r="H9" s="77" t="s">
        <v>205</v>
      </c>
      <c r="I9" s="77" t="s">
        <v>206</v>
      </c>
      <c r="J9" s="75" t="s">
        <v>170</v>
      </c>
      <c r="L9" s="67"/>
    </row>
    <row r="10" spans="1:12" ht="280.5">
      <c r="A10" s="62" t="s">
        <v>682</v>
      </c>
      <c r="B10" s="67" t="s">
        <v>121</v>
      </c>
      <c r="C10" s="67" t="s">
        <v>122</v>
      </c>
      <c r="D10" s="67" t="s">
        <v>28</v>
      </c>
      <c r="E10" s="67">
        <v>122</v>
      </c>
      <c r="F10" s="95">
        <v>7.9</v>
      </c>
      <c r="G10" s="96" t="s">
        <v>123</v>
      </c>
      <c r="H10" s="64" t="s">
        <v>124</v>
      </c>
      <c r="I10" s="64" t="s">
        <v>125</v>
      </c>
      <c r="J10" s="67" t="s">
        <v>34</v>
      </c>
      <c r="K10" s="61"/>
      <c r="L10" s="67"/>
    </row>
    <row r="11" spans="1:12" ht="63.75">
      <c r="A11" s="62" t="s">
        <v>726</v>
      </c>
      <c r="B11" s="67" t="s">
        <v>495</v>
      </c>
      <c r="C11" s="67" t="s">
        <v>79</v>
      </c>
      <c r="D11" s="67" t="s">
        <v>28</v>
      </c>
      <c r="E11" s="67">
        <v>122</v>
      </c>
      <c r="F11" s="67">
        <v>7.9</v>
      </c>
      <c r="G11" s="97" t="s">
        <v>506</v>
      </c>
      <c r="H11" s="64" t="s">
        <v>507</v>
      </c>
      <c r="I11" s="64" t="s">
        <v>508</v>
      </c>
      <c r="J11" s="67" t="s">
        <v>498</v>
      </c>
      <c r="K11" s="61"/>
      <c r="L11" s="67"/>
    </row>
    <row r="12" spans="1:12" ht="153">
      <c r="A12" s="62" t="s">
        <v>761</v>
      </c>
      <c r="B12" s="67" t="s">
        <v>592</v>
      </c>
      <c r="C12" s="67" t="s">
        <v>593</v>
      </c>
      <c r="D12" s="62" t="s">
        <v>958</v>
      </c>
      <c r="E12" s="67">
        <v>130</v>
      </c>
      <c r="F12" s="62" t="s">
        <v>647</v>
      </c>
      <c r="G12" s="62" t="s">
        <v>963</v>
      </c>
      <c r="H12" s="81" t="s">
        <v>964</v>
      </c>
      <c r="I12" s="64" t="s">
        <v>965</v>
      </c>
      <c r="J12" s="62" t="s">
        <v>938</v>
      </c>
      <c r="K12" s="61"/>
      <c r="L12" s="67"/>
    </row>
    <row r="13" spans="1:12" ht="12.75">
      <c r="A13" s="62" t="s">
        <v>680</v>
      </c>
      <c r="B13" s="67" t="s">
        <v>78</v>
      </c>
      <c r="C13" s="67" t="s">
        <v>79</v>
      </c>
      <c r="D13" s="67" t="s">
        <v>85</v>
      </c>
      <c r="E13" s="67">
        <v>143</v>
      </c>
      <c r="F13" s="67" t="s">
        <v>99</v>
      </c>
      <c r="G13" s="67">
        <v>6</v>
      </c>
      <c r="H13" s="64" t="s">
        <v>100</v>
      </c>
      <c r="I13" s="64" t="s">
        <v>101</v>
      </c>
      <c r="J13" s="67" t="s">
        <v>34</v>
      </c>
      <c r="K13" s="61"/>
      <c r="L13" s="67"/>
    </row>
    <row r="14" spans="1:12" ht="25.5">
      <c r="A14" s="62" t="s">
        <v>762</v>
      </c>
      <c r="B14" s="67" t="s">
        <v>592</v>
      </c>
      <c r="C14" s="67" t="s">
        <v>593</v>
      </c>
      <c r="D14" s="67" t="s">
        <v>594</v>
      </c>
      <c r="E14" s="67">
        <v>143</v>
      </c>
      <c r="F14" s="67" t="s">
        <v>648</v>
      </c>
      <c r="G14" s="67">
        <v>6</v>
      </c>
      <c r="H14" s="81" t="s">
        <v>649</v>
      </c>
      <c r="I14" s="81" t="s">
        <v>966</v>
      </c>
      <c r="J14" s="62" t="s">
        <v>938</v>
      </c>
      <c r="K14" s="61"/>
      <c r="L14" s="67"/>
    </row>
    <row r="15" spans="1:12" ht="63.75">
      <c r="A15" s="62" t="s">
        <v>763</v>
      </c>
      <c r="B15" s="67" t="s">
        <v>592</v>
      </c>
      <c r="C15" s="67" t="s">
        <v>593</v>
      </c>
      <c r="D15" s="62" t="s">
        <v>958</v>
      </c>
      <c r="E15" s="67">
        <v>143</v>
      </c>
      <c r="F15" s="67" t="s">
        <v>648</v>
      </c>
      <c r="G15" s="67">
        <v>8</v>
      </c>
      <c r="H15" s="81" t="s">
        <v>650</v>
      </c>
      <c r="I15" s="81" t="s">
        <v>967</v>
      </c>
      <c r="J15" s="62" t="s">
        <v>938</v>
      </c>
      <c r="K15" s="61"/>
      <c r="L15" s="67"/>
    </row>
    <row r="16" spans="1:12" ht="267.75">
      <c r="A16" s="62" t="s">
        <v>681</v>
      </c>
      <c r="B16" s="67" t="s">
        <v>105</v>
      </c>
      <c r="C16" s="67" t="s">
        <v>106</v>
      </c>
      <c r="D16" s="67" t="s">
        <v>28</v>
      </c>
      <c r="E16" s="67">
        <v>146</v>
      </c>
      <c r="F16" s="62" t="s">
        <v>118</v>
      </c>
      <c r="G16" s="67">
        <v>12</v>
      </c>
      <c r="H16" s="81" t="s">
        <v>119</v>
      </c>
      <c r="I16" s="81" t="s">
        <v>120</v>
      </c>
      <c r="J16" s="62" t="s">
        <v>34</v>
      </c>
      <c r="K16" s="61"/>
      <c r="L16" s="67"/>
    </row>
    <row r="17" spans="1:12" ht="267.75">
      <c r="A17" s="62" t="s">
        <v>724</v>
      </c>
      <c r="B17" s="67" t="s">
        <v>312</v>
      </c>
      <c r="C17" s="67" t="s">
        <v>313</v>
      </c>
      <c r="D17" s="67" t="s">
        <v>28</v>
      </c>
      <c r="E17" s="67">
        <v>146</v>
      </c>
      <c r="F17" s="86" t="s">
        <v>118</v>
      </c>
      <c r="G17" s="74" t="s">
        <v>457</v>
      </c>
      <c r="H17" s="64" t="s">
        <v>458</v>
      </c>
      <c r="I17" s="64" t="s">
        <v>459</v>
      </c>
      <c r="J17" s="67" t="s">
        <v>113</v>
      </c>
      <c r="K17" s="61"/>
      <c r="L17" s="67"/>
    </row>
    <row r="18" spans="1:12" ht="12.75">
      <c r="A18" s="62" t="s">
        <v>685</v>
      </c>
      <c r="B18" s="67" t="s">
        <v>142</v>
      </c>
      <c r="C18" s="67" t="s">
        <v>143</v>
      </c>
      <c r="D18" s="67" t="s">
        <v>28</v>
      </c>
      <c r="E18" s="66">
        <v>149</v>
      </c>
      <c r="F18" s="66" t="s">
        <v>144</v>
      </c>
      <c r="G18" s="98" t="s">
        <v>145</v>
      </c>
      <c r="H18" s="62" t="s">
        <v>146</v>
      </c>
      <c r="I18" s="62" t="s">
        <v>147</v>
      </c>
      <c r="J18" s="67" t="s">
        <v>34</v>
      </c>
      <c r="K18" s="61"/>
      <c r="L18" s="67"/>
    </row>
    <row r="19" spans="1:12" ht="12.75">
      <c r="A19" s="62" t="s">
        <v>686</v>
      </c>
      <c r="B19" s="67" t="s">
        <v>142</v>
      </c>
      <c r="C19" s="67" t="s">
        <v>143</v>
      </c>
      <c r="D19" s="67" t="s">
        <v>28</v>
      </c>
      <c r="E19" s="66">
        <v>152</v>
      </c>
      <c r="F19" s="66" t="s">
        <v>148</v>
      </c>
      <c r="G19" s="98">
        <v>1</v>
      </c>
      <c r="H19" s="62" t="s">
        <v>149</v>
      </c>
      <c r="I19" s="62" t="s">
        <v>150</v>
      </c>
      <c r="J19" s="67" t="s">
        <v>34</v>
      </c>
      <c r="K19" s="61"/>
      <c r="L19" s="67"/>
    </row>
    <row r="20" spans="1:12" ht="12.75">
      <c r="A20" s="62" t="s">
        <v>687</v>
      </c>
      <c r="B20" s="67" t="s">
        <v>142</v>
      </c>
      <c r="C20" s="67" t="s">
        <v>143</v>
      </c>
      <c r="D20" s="67" t="s">
        <v>28</v>
      </c>
      <c r="E20" s="66">
        <v>152</v>
      </c>
      <c r="F20" s="66" t="s">
        <v>148</v>
      </c>
      <c r="G20" s="98">
        <v>1</v>
      </c>
      <c r="H20" s="62" t="s">
        <v>151</v>
      </c>
      <c r="I20" s="62" t="s">
        <v>152</v>
      </c>
      <c r="J20" s="67" t="s">
        <v>34</v>
      </c>
      <c r="K20" s="61"/>
      <c r="L20" s="67"/>
    </row>
    <row r="21" spans="1:12" ht="12.75">
      <c r="A21" s="62" t="s">
        <v>688</v>
      </c>
      <c r="B21" s="67" t="s">
        <v>142</v>
      </c>
      <c r="C21" s="67" t="s">
        <v>143</v>
      </c>
      <c r="D21" s="67" t="s">
        <v>28</v>
      </c>
      <c r="E21" s="66">
        <v>152</v>
      </c>
      <c r="F21" s="66" t="s">
        <v>148</v>
      </c>
      <c r="G21" s="98">
        <v>1</v>
      </c>
      <c r="H21" s="62" t="s">
        <v>153</v>
      </c>
      <c r="I21" s="62" t="s">
        <v>154</v>
      </c>
      <c r="J21" s="67" t="s">
        <v>34</v>
      </c>
      <c r="K21" s="61"/>
      <c r="L21" s="67"/>
    </row>
    <row r="22" spans="1:12" ht="63.75">
      <c r="A22" s="62" t="s">
        <v>700</v>
      </c>
      <c r="B22" s="67" t="s">
        <v>312</v>
      </c>
      <c r="C22" s="67" t="s">
        <v>313</v>
      </c>
      <c r="D22" s="67" t="s">
        <v>85</v>
      </c>
      <c r="E22" s="67">
        <v>84</v>
      </c>
      <c r="F22" s="86" t="s">
        <v>390</v>
      </c>
      <c r="G22" s="62" t="s">
        <v>391</v>
      </c>
      <c r="H22" s="81" t="s">
        <v>392</v>
      </c>
      <c r="I22" s="81" t="s">
        <v>393</v>
      </c>
      <c r="J22" s="67" t="s">
        <v>113</v>
      </c>
      <c r="K22" s="61"/>
      <c r="L22" s="67"/>
    </row>
    <row r="23" spans="1:12" ht="38.25">
      <c r="A23" s="62" t="s">
        <v>733</v>
      </c>
      <c r="B23" s="67" t="s">
        <v>520</v>
      </c>
      <c r="C23" s="67" t="s">
        <v>521</v>
      </c>
      <c r="D23" s="66" t="s">
        <v>85</v>
      </c>
      <c r="E23" s="66">
        <v>85</v>
      </c>
      <c r="F23" s="66" t="s">
        <v>390</v>
      </c>
      <c r="G23" s="66">
        <v>1</v>
      </c>
      <c r="H23" s="64" t="s">
        <v>536</v>
      </c>
      <c r="I23" s="64" t="s">
        <v>537</v>
      </c>
      <c r="J23" s="62" t="s">
        <v>113</v>
      </c>
      <c r="K23" s="61"/>
      <c r="L23" s="81" t="s">
        <v>527</v>
      </c>
    </row>
    <row r="24" spans="1:12" ht="51">
      <c r="A24" s="62" t="s">
        <v>751</v>
      </c>
      <c r="B24" s="67" t="s">
        <v>592</v>
      </c>
      <c r="C24" s="67" t="s">
        <v>593</v>
      </c>
      <c r="D24" s="99" t="s">
        <v>958</v>
      </c>
      <c r="E24" s="100">
        <v>85</v>
      </c>
      <c r="F24" s="99" t="s">
        <v>968</v>
      </c>
      <c r="G24" s="99" t="s">
        <v>622</v>
      </c>
      <c r="H24" s="89" t="s">
        <v>623</v>
      </c>
      <c r="I24" s="101" t="s">
        <v>624</v>
      </c>
      <c r="J24" s="62" t="s">
        <v>938</v>
      </c>
      <c r="K24" s="61"/>
      <c r="L24" s="67"/>
    </row>
    <row r="25" spans="1:13" s="85" customFormat="1" ht="51">
      <c r="A25" s="62" t="s">
        <v>750</v>
      </c>
      <c r="B25" s="67" t="s">
        <v>592</v>
      </c>
      <c r="C25" s="67" t="s">
        <v>593</v>
      </c>
      <c r="D25" s="62" t="s">
        <v>958</v>
      </c>
      <c r="E25" s="67">
        <v>85</v>
      </c>
      <c r="F25" s="62" t="s">
        <v>619</v>
      </c>
      <c r="G25" s="62" t="s">
        <v>969</v>
      </c>
      <c r="H25" s="81" t="s">
        <v>620</v>
      </c>
      <c r="I25" s="81" t="s">
        <v>621</v>
      </c>
      <c r="J25" s="62" t="s">
        <v>938</v>
      </c>
      <c r="L25" s="67"/>
      <c r="M25" s="61"/>
    </row>
    <row r="26" spans="1:12" ht="153">
      <c r="A26" s="62" t="s">
        <v>753</v>
      </c>
      <c r="B26" s="67" t="s">
        <v>592</v>
      </c>
      <c r="C26" s="67" t="s">
        <v>593</v>
      </c>
      <c r="D26" s="62" t="s">
        <v>958</v>
      </c>
      <c r="E26" s="67">
        <v>86</v>
      </c>
      <c r="F26" s="67" t="s">
        <v>619</v>
      </c>
      <c r="G26" s="67">
        <v>27</v>
      </c>
      <c r="H26" s="64" t="s">
        <v>627</v>
      </c>
      <c r="I26" s="64" t="s">
        <v>970</v>
      </c>
      <c r="J26" s="62" t="s">
        <v>938</v>
      </c>
      <c r="K26" s="61"/>
      <c r="L26" s="67"/>
    </row>
    <row r="27" spans="1:12" ht="165.75">
      <c r="A27" s="62" t="s">
        <v>701</v>
      </c>
      <c r="B27" s="67" t="s">
        <v>312</v>
      </c>
      <c r="C27" s="67" t="s">
        <v>313</v>
      </c>
      <c r="D27" s="62" t="s">
        <v>28</v>
      </c>
      <c r="E27" s="67">
        <v>86</v>
      </c>
      <c r="F27" s="86" t="s">
        <v>390</v>
      </c>
      <c r="G27" s="62" t="s">
        <v>394</v>
      </c>
      <c r="H27" s="81" t="s">
        <v>395</v>
      </c>
      <c r="I27" s="81" t="s">
        <v>396</v>
      </c>
      <c r="J27" s="67" t="s">
        <v>113</v>
      </c>
      <c r="K27" s="61"/>
      <c r="L27" s="67"/>
    </row>
    <row r="28" spans="1:12" ht="25.5">
      <c r="A28" s="62" t="s">
        <v>752</v>
      </c>
      <c r="B28" s="67" t="s">
        <v>592</v>
      </c>
      <c r="C28" s="67" t="s">
        <v>593</v>
      </c>
      <c r="D28" s="62" t="s">
        <v>958</v>
      </c>
      <c r="E28" s="67">
        <v>86</v>
      </c>
      <c r="F28" s="62" t="s">
        <v>619</v>
      </c>
      <c r="G28" s="62" t="s">
        <v>971</v>
      </c>
      <c r="H28" s="81" t="s">
        <v>625</v>
      </c>
      <c r="I28" s="81" t="s">
        <v>626</v>
      </c>
      <c r="J28" s="62" t="s">
        <v>938</v>
      </c>
      <c r="K28" s="61"/>
      <c r="L28" s="67"/>
    </row>
    <row r="29" spans="1:12" ht="165.75">
      <c r="A29" s="62" t="s">
        <v>702</v>
      </c>
      <c r="B29" s="67" t="s">
        <v>312</v>
      </c>
      <c r="C29" s="67" t="s">
        <v>313</v>
      </c>
      <c r="D29" s="67" t="s">
        <v>28</v>
      </c>
      <c r="E29" s="67">
        <v>86</v>
      </c>
      <c r="F29" s="86" t="s">
        <v>390</v>
      </c>
      <c r="G29" s="62" t="s">
        <v>397</v>
      </c>
      <c r="H29" s="81" t="s">
        <v>398</v>
      </c>
      <c r="I29" s="81" t="s">
        <v>399</v>
      </c>
      <c r="J29" s="67" t="s">
        <v>34</v>
      </c>
      <c r="K29" s="61"/>
      <c r="L29" s="67"/>
    </row>
    <row r="30" spans="1:12" ht="140.25">
      <c r="A30" s="62" t="s">
        <v>703</v>
      </c>
      <c r="B30" s="67" t="s">
        <v>312</v>
      </c>
      <c r="C30" s="67" t="s">
        <v>313</v>
      </c>
      <c r="D30" s="62" t="s">
        <v>28</v>
      </c>
      <c r="E30" s="67">
        <v>87</v>
      </c>
      <c r="F30" s="86" t="s">
        <v>390</v>
      </c>
      <c r="G30" s="102" t="s">
        <v>400</v>
      </c>
      <c r="H30" s="81" t="s">
        <v>401</v>
      </c>
      <c r="I30" s="81" t="s">
        <v>402</v>
      </c>
      <c r="J30" s="67" t="s">
        <v>113</v>
      </c>
      <c r="K30" s="61"/>
      <c r="L30" s="67"/>
    </row>
    <row r="31" spans="1:12" ht="255">
      <c r="A31" s="62" t="s">
        <v>735</v>
      </c>
      <c r="B31" s="67" t="s">
        <v>520</v>
      </c>
      <c r="C31" s="67" t="s">
        <v>521</v>
      </c>
      <c r="D31" s="84" t="s">
        <v>28</v>
      </c>
      <c r="E31" s="66">
        <v>94</v>
      </c>
      <c r="F31" s="84" t="s">
        <v>413</v>
      </c>
      <c r="G31" s="66">
        <v>18</v>
      </c>
      <c r="H31" s="81" t="s">
        <v>540</v>
      </c>
      <c r="I31" s="81" t="s">
        <v>972</v>
      </c>
      <c r="J31" s="62" t="s">
        <v>113</v>
      </c>
      <c r="K31" s="61"/>
      <c r="L31" s="81" t="s">
        <v>527</v>
      </c>
    </row>
    <row r="32" spans="1:12" ht="165.75">
      <c r="A32" s="62" t="s">
        <v>707</v>
      </c>
      <c r="B32" s="67" t="s">
        <v>312</v>
      </c>
      <c r="C32" s="67" t="s">
        <v>313</v>
      </c>
      <c r="D32" s="67" t="s">
        <v>28</v>
      </c>
      <c r="E32" s="67">
        <v>94</v>
      </c>
      <c r="F32" s="86" t="s">
        <v>413</v>
      </c>
      <c r="G32" s="67" t="s">
        <v>414</v>
      </c>
      <c r="H32" s="64" t="s">
        <v>415</v>
      </c>
      <c r="I32" s="64" t="s">
        <v>416</v>
      </c>
      <c r="J32" s="67" t="s">
        <v>113</v>
      </c>
      <c r="K32" s="61"/>
      <c r="L32" s="67"/>
    </row>
    <row r="33" spans="1:12" ht="12.75">
      <c r="A33" s="62" t="s">
        <v>704</v>
      </c>
      <c r="B33" s="67" t="s">
        <v>312</v>
      </c>
      <c r="C33" s="67" t="s">
        <v>313</v>
      </c>
      <c r="D33" s="67" t="s">
        <v>85</v>
      </c>
      <c r="E33" s="67">
        <v>88</v>
      </c>
      <c r="F33" s="86" t="s">
        <v>403</v>
      </c>
      <c r="G33" s="67">
        <v>26</v>
      </c>
      <c r="H33" s="81" t="s">
        <v>404</v>
      </c>
      <c r="I33" s="81" t="s">
        <v>405</v>
      </c>
      <c r="J33" s="67" t="s">
        <v>113</v>
      </c>
      <c r="K33" s="61"/>
      <c r="L33" s="67"/>
    </row>
    <row r="34" spans="1:12" ht="51">
      <c r="A34" s="62" t="s">
        <v>754</v>
      </c>
      <c r="B34" s="67" t="s">
        <v>592</v>
      </c>
      <c r="C34" s="67" t="s">
        <v>593</v>
      </c>
      <c r="D34" s="62" t="s">
        <v>958</v>
      </c>
      <c r="E34" s="67">
        <v>89</v>
      </c>
      <c r="F34" s="67" t="s">
        <v>628</v>
      </c>
      <c r="G34" s="67">
        <v>17</v>
      </c>
      <c r="H34" s="81" t="s">
        <v>629</v>
      </c>
      <c r="I34" s="81" t="s">
        <v>630</v>
      </c>
      <c r="J34" s="62" t="s">
        <v>938</v>
      </c>
      <c r="K34" s="61"/>
      <c r="L34" s="67"/>
    </row>
    <row r="35" spans="1:12" ht="229.5">
      <c r="A35" s="62" t="s">
        <v>705</v>
      </c>
      <c r="B35" s="67" t="s">
        <v>312</v>
      </c>
      <c r="C35" s="67" t="s">
        <v>313</v>
      </c>
      <c r="D35" s="67" t="s">
        <v>28</v>
      </c>
      <c r="E35" s="67">
        <v>89</v>
      </c>
      <c r="F35" s="86" t="s">
        <v>406</v>
      </c>
      <c r="G35" s="67" t="s">
        <v>407</v>
      </c>
      <c r="H35" s="81" t="s">
        <v>408</v>
      </c>
      <c r="I35" s="81" t="s">
        <v>409</v>
      </c>
      <c r="J35" s="67" t="s">
        <v>113</v>
      </c>
      <c r="K35" s="61"/>
      <c r="L35" s="67"/>
    </row>
    <row r="36" spans="1:12" ht="204">
      <c r="A36" s="62" t="s">
        <v>734</v>
      </c>
      <c r="B36" s="67" t="s">
        <v>520</v>
      </c>
      <c r="C36" s="67" t="s">
        <v>521</v>
      </c>
      <c r="D36" s="66" t="s">
        <v>28</v>
      </c>
      <c r="E36" s="66">
        <v>89</v>
      </c>
      <c r="F36" s="66" t="s">
        <v>191</v>
      </c>
      <c r="G36" s="66">
        <v>31</v>
      </c>
      <c r="H36" s="81" t="s">
        <v>538</v>
      </c>
      <c r="I36" s="103" t="s">
        <v>539</v>
      </c>
      <c r="J36" s="62" t="s">
        <v>34</v>
      </c>
      <c r="K36" s="61"/>
      <c r="L36" s="81" t="s">
        <v>527</v>
      </c>
    </row>
    <row r="37" spans="1:12" ht="266.25" customHeight="1">
      <c r="A37" s="62" t="s">
        <v>689</v>
      </c>
      <c r="B37" s="76" t="s">
        <v>164</v>
      </c>
      <c r="C37" s="76" t="s">
        <v>27</v>
      </c>
      <c r="D37" s="76" t="s">
        <v>28</v>
      </c>
      <c r="E37" s="76" t="s">
        <v>190</v>
      </c>
      <c r="F37" s="76" t="s">
        <v>191</v>
      </c>
      <c r="G37" s="76" t="s">
        <v>192</v>
      </c>
      <c r="H37" s="77" t="s">
        <v>193</v>
      </c>
      <c r="I37" s="77" t="s">
        <v>194</v>
      </c>
      <c r="J37" s="75" t="s">
        <v>170</v>
      </c>
      <c r="K37" s="104" t="s">
        <v>973</v>
      </c>
      <c r="L37" s="67"/>
    </row>
    <row r="38" spans="1:12" ht="382.5">
      <c r="A38" s="62" t="s">
        <v>690</v>
      </c>
      <c r="B38" s="76" t="s">
        <v>164</v>
      </c>
      <c r="C38" s="76" t="s">
        <v>27</v>
      </c>
      <c r="D38" s="76" t="s">
        <v>85</v>
      </c>
      <c r="E38" s="76" t="s">
        <v>190</v>
      </c>
      <c r="F38" s="76" t="s">
        <v>191</v>
      </c>
      <c r="G38" s="76" t="s">
        <v>192</v>
      </c>
      <c r="H38" s="77" t="s">
        <v>195</v>
      </c>
      <c r="I38" s="77" t="s">
        <v>196</v>
      </c>
      <c r="J38" s="75"/>
      <c r="K38" s="64" t="s">
        <v>974</v>
      </c>
      <c r="L38" s="67"/>
    </row>
    <row r="39" spans="1:12" ht="12.75">
      <c r="A39" s="62" t="s">
        <v>706</v>
      </c>
      <c r="B39" s="67" t="s">
        <v>312</v>
      </c>
      <c r="C39" s="67" t="s">
        <v>313</v>
      </c>
      <c r="D39" s="67" t="s">
        <v>28</v>
      </c>
      <c r="E39" s="67">
        <v>92</v>
      </c>
      <c r="F39" s="86" t="s">
        <v>410</v>
      </c>
      <c r="G39" s="67">
        <v>18</v>
      </c>
      <c r="H39" s="64" t="s">
        <v>411</v>
      </c>
      <c r="I39" s="64" t="s">
        <v>412</v>
      </c>
      <c r="J39" s="67" t="s">
        <v>113</v>
      </c>
      <c r="K39" s="61"/>
      <c r="L39" s="67"/>
    </row>
    <row r="40" spans="1:12" ht="127.5">
      <c r="A40" s="62" t="s">
        <v>691</v>
      </c>
      <c r="B40" s="76" t="s">
        <v>164</v>
      </c>
      <c r="C40" s="76" t="s">
        <v>27</v>
      </c>
      <c r="D40" s="76" t="s">
        <v>28</v>
      </c>
      <c r="E40" s="76" t="s">
        <v>197</v>
      </c>
      <c r="F40" s="76" t="s">
        <v>198</v>
      </c>
      <c r="G40" s="76" t="s">
        <v>199</v>
      </c>
      <c r="H40" s="77" t="s">
        <v>200</v>
      </c>
      <c r="I40" s="77" t="s">
        <v>201</v>
      </c>
      <c r="J40" s="75" t="s">
        <v>170</v>
      </c>
      <c r="L40" s="67"/>
    </row>
    <row r="41" spans="1:12" ht="63.75">
      <c r="A41" s="62" t="s">
        <v>708</v>
      </c>
      <c r="B41" s="67" t="s">
        <v>312</v>
      </c>
      <c r="C41" s="67" t="s">
        <v>313</v>
      </c>
      <c r="D41" s="67" t="s">
        <v>28</v>
      </c>
      <c r="E41" s="67">
        <v>99</v>
      </c>
      <c r="F41" s="86" t="s">
        <v>417</v>
      </c>
      <c r="G41" s="105" t="s">
        <v>418</v>
      </c>
      <c r="H41" s="64" t="s">
        <v>419</v>
      </c>
      <c r="I41" s="64"/>
      <c r="J41" s="67" t="s">
        <v>113</v>
      </c>
      <c r="K41" s="61"/>
      <c r="L41" s="67"/>
    </row>
    <row r="42" spans="1:12" ht="51">
      <c r="A42" s="62" t="s">
        <v>755</v>
      </c>
      <c r="B42" s="67" t="s">
        <v>592</v>
      </c>
      <c r="C42" s="67" t="s">
        <v>593</v>
      </c>
      <c r="D42" s="62" t="s">
        <v>958</v>
      </c>
      <c r="E42" s="67">
        <v>99</v>
      </c>
      <c r="F42" s="62" t="s">
        <v>631</v>
      </c>
      <c r="G42" s="67" t="s">
        <v>632</v>
      </c>
      <c r="H42" s="81" t="s">
        <v>975</v>
      </c>
      <c r="I42" s="81" t="s">
        <v>633</v>
      </c>
      <c r="J42" s="62" t="s">
        <v>938</v>
      </c>
      <c r="K42" s="61"/>
      <c r="L42" s="67"/>
    </row>
    <row r="43" spans="1:12" ht="12.75">
      <c r="A43" s="62" t="s">
        <v>709</v>
      </c>
      <c r="B43" s="67" t="s">
        <v>312</v>
      </c>
      <c r="C43" s="67" t="s">
        <v>313</v>
      </c>
      <c r="D43" s="67" t="s">
        <v>85</v>
      </c>
      <c r="E43" s="67">
        <v>100</v>
      </c>
      <c r="F43" s="86" t="s">
        <v>420</v>
      </c>
      <c r="G43" s="67" t="s">
        <v>421</v>
      </c>
      <c r="H43" s="64" t="s">
        <v>422</v>
      </c>
      <c r="I43" s="64" t="s">
        <v>422</v>
      </c>
      <c r="J43" s="67" t="s">
        <v>113</v>
      </c>
      <c r="K43" s="61"/>
      <c r="L43" s="67"/>
    </row>
    <row r="44" spans="1:13" ht="25.5">
      <c r="A44" s="62" t="s">
        <v>698</v>
      </c>
      <c r="B44" s="67" t="s">
        <v>269</v>
      </c>
      <c r="C44" s="67" t="s">
        <v>270</v>
      </c>
      <c r="D44" s="67" t="s">
        <v>271</v>
      </c>
      <c r="E44" s="73">
        <v>100</v>
      </c>
      <c r="F44" s="67" t="s">
        <v>293</v>
      </c>
      <c r="G44" s="73">
        <v>21</v>
      </c>
      <c r="H44" s="64" t="s">
        <v>294</v>
      </c>
      <c r="I44" s="64" t="s">
        <v>295</v>
      </c>
      <c r="J44" s="67" t="s">
        <v>274</v>
      </c>
      <c r="K44" s="61"/>
      <c r="L44" s="67"/>
      <c r="M44" s="85"/>
    </row>
    <row r="45" spans="1:12" ht="51">
      <c r="A45" s="62" t="s">
        <v>736</v>
      </c>
      <c r="B45" s="67" t="s">
        <v>520</v>
      </c>
      <c r="C45" s="67" t="s">
        <v>521</v>
      </c>
      <c r="D45" s="88" t="s">
        <v>85</v>
      </c>
      <c r="E45" s="88">
        <v>102</v>
      </c>
      <c r="F45" s="87" t="s">
        <v>541</v>
      </c>
      <c r="G45" s="88">
        <v>12</v>
      </c>
      <c r="H45" s="89" t="s">
        <v>542</v>
      </c>
      <c r="I45" s="89" t="s">
        <v>543</v>
      </c>
      <c r="J45" s="62" t="s">
        <v>113</v>
      </c>
      <c r="K45" s="61"/>
      <c r="L45" s="81" t="s">
        <v>527</v>
      </c>
    </row>
    <row r="46" spans="1:12" ht="140.25">
      <c r="A46" s="62" t="s">
        <v>756</v>
      </c>
      <c r="B46" s="67" t="s">
        <v>592</v>
      </c>
      <c r="C46" s="67" t="s">
        <v>593</v>
      </c>
      <c r="D46" s="67" t="s">
        <v>594</v>
      </c>
      <c r="E46" s="67">
        <v>105</v>
      </c>
      <c r="F46" s="62" t="s">
        <v>634</v>
      </c>
      <c r="G46" s="67" t="s">
        <v>635</v>
      </c>
      <c r="H46" s="81" t="s">
        <v>636</v>
      </c>
      <c r="I46" s="81" t="s">
        <v>637</v>
      </c>
      <c r="J46" s="62" t="s">
        <v>938</v>
      </c>
      <c r="K46" s="61"/>
      <c r="L46" s="67"/>
    </row>
    <row r="47" spans="1:12" ht="102">
      <c r="A47" s="62" t="s">
        <v>757</v>
      </c>
      <c r="B47" s="67" t="s">
        <v>592</v>
      </c>
      <c r="C47" s="67" t="s">
        <v>593</v>
      </c>
      <c r="D47" s="67" t="s">
        <v>594</v>
      </c>
      <c r="E47" s="67">
        <v>105</v>
      </c>
      <c r="F47" s="62" t="s">
        <v>634</v>
      </c>
      <c r="G47" s="67" t="s">
        <v>635</v>
      </c>
      <c r="H47" s="81" t="s">
        <v>638</v>
      </c>
      <c r="I47" s="81" t="s">
        <v>639</v>
      </c>
      <c r="J47" s="62" t="s">
        <v>938</v>
      </c>
      <c r="K47" s="61"/>
      <c r="L47" s="67"/>
    </row>
    <row r="48" spans="1:12" ht="12.75">
      <c r="A48" s="62" t="s">
        <v>725</v>
      </c>
      <c r="B48" s="67" t="s">
        <v>495</v>
      </c>
      <c r="C48" s="67" t="s">
        <v>79</v>
      </c>
      <c r="D48" s="67" t="s">
        <v>85</v>
      </c>
      <c r="E48" s="67">
        <v>105</v>
      </c>
      <c r="F48" s="67" t="s">
        <v>503</v>
      </c>
      <c r="G48" s="67"/>
      <c r="H48" s="64" t="s">
        <v>504</v>
      </c>
      <c r="I48" s="67" t="s">
        <v>505</v>
      </c>
      <c r="J48" s="67" t="s">
        <v>498</v>
      </c>
      <c r="K48" s="61"/>
      <c r="L48" s="67"/>
    </row>
    <row r="49" spans="1:12" ht="38.25">
      <c r="A49" s="62" t="s">
        <v>737</v>
      </c>
      <c r="B49" s="67" t="s">
        <v>520</v>
      </c>
      <c r="C49" s="67" t="s">
        <v>521</v>
      </c>
      <c r="D49" s="84" t="s">
        <v>85</v>
      </c>
      <c r="E49" s="66">
        <v>106</v>
      </c>
      <c r="F49" s="84" t="s">
        <v>503</v>
      </c>
      <c r="G49" s="66">
        <v>1</v>
      </c>
      <c r="H49" s="81" t="s">
        <v>544</v>
      </c>
      <c r="I49" s="81" t="s">
        <v>545</v>
      </c>
      <c r="J49" s="62" t="s">
        <v>113</v>
      </c>
      <c r="K49" s="61"/>
      <c r="L49" s="81" t="s">
        <v>527</v>
      </c>
    </row>
    <row r="50" spans="1:12" ht="51">
      <c r="A50" s="62" t="s">
        <v>738</v>
      </c>
      <c r="B50" s="67" t="s">
        <v>520</v>
      </c>
      <c r="C50" s="67" t="s">
        <v>521</v>
      </c>
      <c r="D50" s="84" t="s">
        <v>85</v>
      </c>
      <c r="E50" s="66">
        <v>107</v>
      </c>
      <c r="F50" s="84" t="s">
        <v>546</v>
      </c>
      <c r="G50" s="66">
        <v>8</v>
      </c>
      <c r="H50" s="81" t="s">
        <v>547</v>
      </c>
      <c r="I50" s="81" t="s">
        <v>548</v>
      </c>
      <c r="J50" s="62" t="s">
        <v>113</v>
      </c>
      <c r="K50" s="61"/>
      <c r="L50" s="81" t="s">
        <v>527</v>
      </c>
    </row>
    <row r="51" spans="1:12" ht="38.25">
      <c r="A51" s="62" t="s">
        <v>710</v>
      </c>
      <c r="B51" s="67" t="s">
        <v>312</v>
      </c>
      <c r="C51" s="67" t="s">
        <v>313</v>
      </c>
      <c r="D51" s="67" t="s">
        <v>28</v>
      </c>
      <c r="E51" s="67">
        <v>107</v>
      </c>
      <c r="F51" s="86" t="s">
        <v>423</v>
      </c>
      <c r="G51" s="67" t="s">
        <v>424</v>
      </c>
      <c r="H51" s="64" t="s">
        <v>425</v>
      </c>
      <c r="I51" s="64" t="s">
        <v>426</v>
      </c>
      <c r="J51" s="67" t="s">
        <v>113</v>
      </c>
      <c r="K51" s="61"/>
      <c r="L51" s="67"/>
    </row>
    <row r="52" spans="1:12" ht="25.5">
      <c r="A52" s="62" t="s">
        <v>676</v>
      </c>
      <c r="B52" s="67" t="s">
        <v>78</v>
      </c>
      <c r="C52" s="67" t="s">
        <v>79</v>
      </c>
      <c r="D52" s="67" t="s">
        <v>28</v>
      </c>
      <c r="E52" s="67">
        <v>107</v>
      </c>
      <c r="F52" s="67" t="s">
        <v>91</v>
      </c>
      <c r="G52" s="67">
        <v>37</v>
      </c>
      <c r="H52" s="64" t="s">
        <v>92</v>
      </c>
      <c r="I52" s="64" t="s">
        <v>93</v>
      </c>
      <c r="J52" s="67" t="s">
        <v>34</v>
      </c>
      <c r="K52" s="61"/>
      <c r="L52" s="67"/>
    </row>
    <row r="53" spans="1:12" ht="25.5">
      <c r="A53" s="62" t="s">
        <v>758</v>
      </c>
      <c r="B53" s="67" t="s">
        <v>592</v>
      </c>
      <c r="C53" s="67" t="s">
        <v>593</v>
      </c>
      <c r="D53" s="67"/>
      <c r="E53" s="67">
        <v>107</v>
      </c>
      <c r="F53" s="67" t="s">
        <v>640</v>
      </c>
      <c r="G53" s="67">
        <v>37</v>
      </c>
      <c r="H53" s="64" t="s">
        <v>976</v>
      </c>
      <c r="I53" s="81" t="s">
        <v>977</v>
      </c>
      <c r="J53" s="62" t="s">
        <v>938</v>
      </c>
      <c r="K53" s="61"/>
      <c r="L53" s="67"/>
    </row>
    <row r="54" spans="1:12" ht="51">
      <c r="A54" s="62" t="s">
        <v>739</v>
      </c>
      <c r="B54" s="67" t="s">
        <v>520</v>
      </c>
      <c r="C54" s="67" t="s">
        <v>521</v>
      </c>
      <c r="D54" s="84" t="s">
        <v>85</v>
      </c>
      <c r="E54" s="66">
        <v>108</v>
      </c>
      <c r="F54" s="84" t="s">
        <v>549</v>
      </c>
      <c r="G54" s="66">
        <v>7</v>
      </c>
      <c r="H54" s="81" t="s">
        <v>547</v>
      </c>
      <c r="I54" s="81" t="s">
        <v>548</v>
      </c>
      <c r="J54" s="62" t="s">
        <v>113</v>
      </c>
      <c r="K54" s="61"/>
      <c r="L54" s="81" t="s">
        <v>527</v>
      </c>
    </row>
    <row r="55" spans="1:12" ht="114.75">
      <c r="A55" s="62" t="s">
        <v>740</v>
      </c>
      <c r="B55" s="67" t="s">
        <v>520</v>
      </c>
      <c r="C55" s="67" t="s">
        <v>521</v>
      </c>
      <c r="D55" s="84" t="s">
        <v>28</v>
      </c>
      <c r="E55" s="66">
        <v>108</v>
      </c>
      <c r="F55" s="84" t="s">
        <v>550</v>
      </c>
      <c r="G55" s="66">
        <v>20</v>
      </c>
      <c r="H55" s="81" t="s">
        <v>551</v>
      </c>
      <c r="I55" s="81" t="s">
        <v>978</v>
      </c>
      <c r="J55" s="62" t="s">
        <v>34</v>
      </c>
      <c r="K55" s="61"/>
      <c r="L55" s="81" t="s">
        <v>527</v>
      </c>
    </row>
    <row r="56" spans="1:12" ht="153">
      <c r="A56" s="62" t="s">
        <v>741</v>
      </c>
      <c r="B56" s="67" t="s">
        <v>520</v>
      </c>
      <c r="C56" s="67" t="s">
        <v>521</v>
      </c>
      <c r="D56" s="84" t="s">
        <v>28</v>
      </c>
      <c r="E56" s="66">
        <v>108</v>
      </c>
      <c r="F56" s="84" t="s">
        <v>550</v>
      </c>
      <c r="G56" s="66">
        <v>24</v>
      </c>
      <c r="H56" s="81" t="s">
        <v>552</v>
      </c>
      <c r="I56" s="103" t="s">
        <v>553</v>
      </c>
      <c r="J56" s="62" t="s">
        <v>34</v>
      </c>
      <c r="K56" s="84" t="s">
        <v>925</v>
      </c>
      <c r="L56" s="81" t="s">
        <v>527</v>
      </c>
    </row>
    <row r="57" spans="1:12" ht="102">
      <c r="A57" s="62" t="s">
        <v>742</v>
      </c>
      <c r="B57" s="67" t="s">
        <v>520</v>
      </c>
      <c r="C57" s="67" t="s">
        <v>521</v>
      </c>
      <c r="D57" s="84" t="s">
        <v>28</v>
      </c>
      <c r="E57" s="66">
        <v>109</v>
      </c>
      <c r="F57" s="84" t="s">
        <v>550</v>
      </c>
      <c r="G57" s="66">
        <v>1</v>
      </c>
      <c r="H57" s="81" t="s">
        <v>554</v>
      </c>
      <c r="I57" s="81" t="s">
        <v>555</v>
      </c>
      <c r="J57" s="62" t="s">
        <v>34</v>
      </c>
      <c r="K57" s="61"/>
      <c r="L57" s="81" t="s">
        <v>527</v>
      </c>
    </row>
    <row r="58" spans="1:12" ht="114.75">
      <c r="A58" s="62" t="s">
        <v>743</v>
      </c>
      <c r="B58" s="67" t="s">
        <v>520</v>
      </c>
      <c r="C58" s="67" t="s">
        <v>521</v>
      </c>
      <c r="D58" s="84" t="s">
        <v>28</v>
      </c>
      <c r="E58" s="66">
        <v>109</v>
      </c>
      <c r="F58" s="84" t="s">
        <v>550</v>
      </c>
      <c r="G58" s="66">
        <v>3</v>
      </c>
      <c r="H58" s="81" t="s">
        <v>556</v>
      </c>
      <c r="I58" s="81" t="s">
        <v>557</v>
      </c>
      <c r="J58" s="62" t="s">
        <v>34</v>
      </c>
      <c r="K58" s="61"/>
      <c r="L58" s="81" t="s">
        <v>527</v>
      </c>
    </row>
    <row r="59" spans="1:12" ht="102">
      <c r="A59" s="62" t="s">
        <v>744</v>
      </c>
      <c r="B59" s="67" t="s">
        <v>520</v>
      </c>
      <c r="C59" s="67" t="s">
        <v>521</v>
      </c>
      <c r="D59" s="84" t="s">
        <v>28</v>
      </c>
      <c r="E59" s="66">
        <v>109</v>
      </c>
      <c r="F59" s="84" t="s">
        <v>550</v>
      </c>
      <c r="G59" s="66">
        <v>24</v>
      </c>
      <c r="H59" s="81" t="s">
        <v>558</v>
      </c>
      <c r="I59" s="103" t="s">
        <v>559</v>
      </c>
      <c r="J59" s="62" t="s">
        <v>34</v>
      </c>
      <c r="K59" s="61"/>
      <c r="L59" s="81" t="s">
        <v>527</v>
      </c>
    </row>
    <row r="60" spans="1:12" ht="131.25" customHeight="1">
      <c r="A60" s="62" t="s">
        <v>745</v>
      </c>
      <c r="B60" s="67" t="s">
        <v>520</v>
      </c>
      <c r="C60" s="67" t="s">
        <v>521</v>
      </c>
      <c r="D60" s="84" t="s">
        <v>28</v>
      </c>
      <c r="E60" s="66">
        <v>109</v>
      </c>
      <c r="F60" s="84" t="s">
        <v>550</v>
      </c>
      <c r="G60" s="66">
        <v>32</v>
      </c>
      <c r="H60" s="81" t="s">
        <v>558</v>
      </c>
      <c r="I60" s="103" t="s">
        <v>560</v>
      </c>
      <c r="J60" s="62" t="s">
        <v>34</v>
      </c>
      <c r="K60" s="61"/>
      <c r="L60" s="81" t="s">
        <v>527</v>
      </c>
    </row>
    <row r="61" spans="1:12" ht="38.25">
      <c r="A61" s="62" t="s">
        <v>746</v>
      </c>
      <c r="B61" s="67" t="s">
        <v>520</v>
      </c>
      <c r="C61" s="67" t="s">
        <v>521</v>
      </c>
      <c r="D61" s="84" t="s">
        <v>85</v>
      </c>
      <c r="E61" s="66">
        <v>112</v>
      </c>
      <c r="F61" s="84" t="s">
        <v>561</v>
      </c>
      <c r="G61" s="66">
        <v>37</v>
      </c>
      <c r="H61" s="81" t="s">
        <v>562</v>
      </c>
      <c r="I61" s="81" t="s">
        <v>563</v>
      </c>
      <c r="J61" s="62" t="s">
        <v>113</v>
      </c>
      <c r="K61" s="61"/>
      <c r="L61" s="81" t="s">
        <v>527</v>
      </c>
    </row>
    <row r="62" spans="1:12" ht="25.5">
      <c r="A62" s="62" t="s">
        <v>711</v>
      </c>
      <c r="B62" s="67" t="s">
        <v>312</v>
      </c>
      <c r="C62" s="67" t="s">
        <v>313</v>
      </c>
      <c r="D62" s="67" t="s">
        <v>28</v>
      </c>
      <c r="E62" s="67">
        <v>114</v>
      </c>
      <c r="F62" s="86" t="s">
        <v>427</v>
      </c>
      <c r="G62" s="67">
        <v>27</v>
      </c>
      <c r="H62" s="64" t="s">
        <v>428</v>
      </c>
      <c r="I62" s="64" t="s">
        <v>429</v>
      </c>
      <c r="J62" s="67" t="s">
        <v>113</v>
      </c>
      <c r="K62" s="61"/>
      <c r="L62" s="67"/>
    </row>
    <row r="63" spans="1:12" ht="357">
      <c r="A63" s="62" t="s">
        <v>747</v>
      </c>
      <c r="B63" s="67" t="s">
        <v>520</v>
      </c>
      <c r="C63" s="67" t="s">
        <v>521</v>
      </c>
      <c r="D63" s="84" t="s">
        <v>85</v>
      </c>
      <c r="E63" s="66">
        <v>115</v>
      </c>
      <c r="F63" s="84" t="s">
        <v>430</v>
      </c>
      <c r="G63" s="66">
        <v>23</v>
      </c>
      <c r="H63" s="81" t="s">
        <v>564</v>
      </c>
      <c r="I63" s="81" t="s">
        <v>979</v>
      </c>
      <c r="J63" s="62" t="s">
        <v>113</v>
      </c>
      <c r="K63" s="61"/>
      <c r="L63" s="81" t="s">
        <v>527</v>
      </c>
    </row>
    <row r="64" spans="1:12" ht="38.25">
      <c r="A64" s="62" t="s">
        <v>759</v>
      </c>
      <c r="B64" s="67" t="s">
        <v>592</v>
      </c>
      <c r="C64" s="67" t="s">
        <v>593</v>
      </c>
      <c r="D64" s="67"/>
      <c r="E64" s="67">
        <v>115</v>
      </c>
      <c r="F64" s="67" t="s">
        <v>641</v>
      </c>
      <c r="G64" s="67">
        <v>24</v>
      </c>
      <c r="H64" s="64" t="s">
        <v>642</v>
      </c>
      <c r="I64" s="81" t="s">
        <v>980</v>
      </c>
      <c r="J64" s="62" t="s">
        <v>938</v>
      </c>
      <c r="K64" s="61"/>
      <c r="L64" s="67"/>
    </row>
    <row r="65" spans="1:12" ht="127.5">
      <c r="A65" s="62" t="s">
        <v>712</v>
      </c>
      <c r="B65" s="67" t="s">
        <v>312</v>
      </c>
      <c r="C65" s="67" t="s">
        <v>313</v>
      </c>
      <c r="D65" s="67" t="s">
        <v>28</v>
      </c>
      <c r="E65" s="67">
        <v>115</v>
      </c>
      <c r="F65" s="86" t="s">
        <v>430</v>
      </c>
      <c r="G65" s="67" t="s">
        <v>431</v>
      </c>
      <c r="H65" s="64" t="s">
        <v>432</v>
      </c>
      <c r="I65" s="64" t="s">
        <v>433</v>
      </c>
      <c r="J65" s="67" t="s">
        <v>34</v>
      </c>
      <c r="K65" s="61"/>
      <c r="L65" s="67"/>
    </row>
    <row r="66" spans="1:12" ht="38.25">
      <c r="A66" s="62" t="s">
        <v>748</v>
      </c>
      <c r="B66" s="67" t="s">
        <v>520</v>
      </c>
      <c r="C66" s="67" t="s">
        <v>521</v>
      </c>
      <c r="D66" s="84" t="s">
        <v>85</v>
      </c>
      <c r="E66" s="66">
        <v>116</v>
      </c>
      <c r="F66" s="84" t="s">
        <v>430</v>
      </c>
      <c r="G66" s="66">
        <v>1</v>
      </c>
      <c r="H66" s="81" t="s">
        <v>562</v>
      </c>
      <c r="I66" s="81" t="s">
        <v>565</v>
      </c>
      <c r="J66" s="62" t="s">
        <v>113</v>
      </c>
      <c r="K66" s="61"/>
      <c r="L66" s="81" t="s">
        <v>527</v>
      </c>
    </row>
    <row r="67" spans="1:12" ht="76.5">
      <c r="A67" s="62" t="s">
        <v>713</v>
      </c>
      <c r="B67" s="67" t="s">
        <v>312</v>
      </c>
      <c r="C67" s="67" t="s">
        <v>313</v>
      </c>
      <c r="D67" s="67" t="s">
        <v>28</v>
      </c>
      <c r="E67" s="67">
        <v>116</v>
      </c>
      <c r="F67" s="86" t="s">
        <v>434</v>
      </c>
      <c r="G67" s="67">
        <v>20</v>
      </c>
      <c r="H67" s="64" t="s">
        <v>435</v>
      </c>
      <c r="I67" s="64" t="s">
        <v>436</v>
      </c>
      <c r="J67" s="67" t="s">
        <v>113</v>
      </c>
      <c r="K67" s="61"/>
      <c r="L67" s="67"/>
    </row>
    <row r="68" spans="1:12" ht="76.5">
      <c r="A68" s="62" t="s">
        <v>714</v>
      </c>
      <c r="B68" s="67" t="s">
        <v>312</v>
      </c>
      <c r="C68" s="67" t="s">
        <v>313</v>
      </c>
      <c r="D68" s="67" t="s">
        <v>28</v>
      </c>
      <c r="E68" s="67">
        <v>116</v>
      </c>
      <c r="F68" s="86" t="s">
        <v>434</v>
      </c>
      <c r="G68" s="67">
        <v>34</v>
      </c>
      <c r="H68" s="64" t="s">
        <v>435</v>
      </c>
      <c r="I68" s="64" t="s">
        <v>436</v>
      </c>
      <c r="J68" s="67" t="s">
        <v>113</v>
      </c>
      <c r="K68" s="61"/>
      <c r="L68" s="67"/>
    </row>
    <row r="69" spans="1:12" ht="63.75">
      <c r="A69" s="62" t="s">
        <v>760</v>
      </c>
      <c r="B69" s="67" t="s">
        <v>592</v>
      </c>
      <c r="C69" s="67" t="s">
        <v>593</v>
      </c>
      <c r="D69" s="62" t="s">
        <v>590</v>
      </c>
      <c r="E69" s="67">
        <v>118</v>
      </c>
      <c r="F69" s="62" t="s">
        <v>643</v>
      </c>
      <c r="G69" s="67" t="s">
        <v>644</v>
      </c>
      <c r="H69" s="81" t="s">
        <v>645</v>
      </c>
      <c r="I69" s="81" t="s">
        <v>646</v>
      </c>
      <c r="J69" s="62" t="s">
        <v>938</v>
      </c>
      <c r="K69" s="61"/>
      <c r="L69" s="67"/>
    </row>
    <row r="70" spans="1:12" ht="63.75">
      <c r="A70" s="62" t="s">
        <v>749</v>
      </c>
      <c r="B70" s="67" t="s">
        <v>520</v>
      </c>
      <c r="C70" s="67" t="s">
        <v>521</v>
      </c>
      <c r="D70" s="84" t="s">
        <v>28</v>
      </c>
      <c r="E70" s="66">
        <v>122</v>
      </c>
      <c r="F70" s="84" t="s">
        <v>126</v>
      </c>
      <c r="G70" s="66">
        <v>11</v>
      </c>
      <c r="H70" s="81" t="s">
        <v>566</v>
      </c>
      <c r="I70" s="81" t="s">
        <v>567</v>
      </c>
      <c r="J70" s="62" t="s">
        <v>113</v>
      </c>
      <c r="K70" s="66" t="s">
        <v>923</v>
      </c>
      <c r="L70" s="81" t="s">
        <v>527</v>
      </c>
    </row>
    <row r="71" spans="1:12" ht="229.5">
      <c r="A71" s="62" t="s">
        <v>683</v>
      </c>
      <c r="B71" s="67" t="s">
        <v>121</v>
      </c>
      <c r="C71" s="67" t="s">
        <v>122</v>
      </c>
      <c r="D71" s="67" t="s">
        <v>28</v>
      </c>
      <c r="E71" s="67">
        <v>122</v>
      </c>
      <c r="F71" s="95" t="s">
        <v>126</v>
      </c>
      <c r="G71" s="106" t="s">
        <v>127</v>
      </c>
      <c r="H71" s="64" t="s">
        <v>128</v>
      </c>
      <c r="I71" s="64" t="s">
        <v>129</v>
      </c>
      <c r="J71" s="67" t="s">
        <v>34</v>
      </c>
      <c r="K71" s="61"/>
      <c r="L71" s="67"/>
    </row>
    <row r="72" spans="1:12" ht="25.5">
      <c r="A72" s="62" t="s">
        <v>693</v>
      </c>
      <c r="B72" s="76" t="s">
        <v>164</v>
      </c>
      <c r="C72" s="76" t="s">
        <v>27</v>
      </c>
      <c r="D72" s="76" t="s">
        <v>85</v>
      </c>
      <c r="E72" s="76" t="s">
        <v>207</v>
      </c>
      <c r="F72" s="76" t="s">
        <v>126</v>
      </c>
      <c r="G72" s="76" t="s">
        <v>208</v>
      </c>
      <c r="H72" s="77" t="s">
        <v>209</v>
      </c>
      <c r="I72" s="77" t="s">
        <v>210</v>
      </c>
      <c r="J72" s="75"/>
      <c r="L72" s="67"/>
    </row>
    <row r="73" spans="1:12" ht="216.75">
      <c r="A73" s="62" t="s">
        <v>715</v>
      </c>
      <c r="B73" s="67" t="s">
        <v>312</v>
      </c>
      <c r="C73" s="67" t="s">
        <v>313</v>
      </c>
      <c r="D73" s="67" t="s">
        <v>28</v>
      </c>
      <c r="E73" s="67">
        <v>123</v>
      </c>
      <c r="F73" s="86" t="s">
        <v>126</v>
      </c>
      <c r="G73" s="67">
        <v>5</v>
      </c>
      <c r="H73" s="64" t="s">
        <v>437</v>
      </c>
      <c r="I73" s="64" t="s">
        <v>438</v>
      </c>
      <c r="J73" s="67" t="s">
        <v>113</v>
      </c>
      <c r="K73" s="61"/>
      <c r="L73" s="67"/>
    </row>
    <row r="74" spans="1:12" ht="25.5">
      <c r="A74" s="62" t="s">
        <v>677</v>
      </c>
      <c r="B74" s="67" t="s">
        <v>78</v>
      </c>
      <c r="C74" s="67" t="s">
        <v>79</v>
      </c>
      <c r="D74" s="67" t="s">
        <v>28</v>
      </c>
      <c r="E74" s="67">
        <v>124</v>
      </c>
      <c r="F74" s="67" t="s">
        <v>94</v>
      </c>
      <c r="G74" s="67">
        <v>18</v>
      </c>
      <c r="H74" s="64" t="s">
        <v>95</v>
      </c>
      <c r="I74" s="64" t="s">
        <v>96</v>
      </c>
      <c r="J74" s="67" t="s">
        <v>34</v>
      </c>
      <c r="K74" s="61"/>
      <c r="L74" s="67"/>
    </row>
    <row r="75" spans="1:12" ht="38.25">
      <c r="A75" s="62" t="s">
        <v>718</v>
      </c>
      <c r="B75" s="67" t="s">
        <v>312</v>
      </c>
      <c r="C75" s="67" t="s">
        <v>313</v>
      </c>
      <c r="D75" s="67" t="s">
        <v>28</v>
      </c>
      <c r="E75" s="67">
        <v>124</v>
      </c>
      <c r="F75" s="86" t="s">
        <v>94</v>
      </c>
      <c r="G75" s="67">
        <v>18</v>
      </c>
      <c r="H75" s="64" t="s">
        <v>443</v>
      </c>
      <c r="I75" s="64" t="s">
        <v>444</v>
      </c>
      <c r="J75" s="67" t="s">
        <v>34</v>
      </c>
      <c r="K75" s="61"/>
      <c r="L75" s="67"/>
    </row>
    <row r="76" spans="1:12" ht="12.75">
      <c r="A76" s="62" t="s">
        <v>728</v>
      </c>
      <c r="B76" s="67" t="s">
        <v>495</v>
      </c>
      <c r="C76" s="67" t="s">
        <v>79</v>
      </c>
      <c r="D76" s="67" t="s">
        <v>85</v>
      </c>
      <c r="E76" s="67">
        <v>124</v>
      </c>
      <c r="F76" s="67" t="s">
        <v>94</v>
      </c>
      <c r="G76" s="67">
        <v>18</v>
      </c>
      <c r="H76" s="64" t="s">
        <v>511</v>
      </c>
      <c r="I76" s="64" t="s">
        <v>512</v>
      </c>
      <c r="J76" s="67" t="s">
        <v>498</v>
      </c>
      <c r="K76" s="61"/>
      <c r="L76" s="67"/>
    </row>
    <row r="77" spans="1:12" ht="25.5">
      <c r="A77" s="62" t="s">
        <v>719</v>
      </c>
      <c r="B77" s="67" t="s">
        <v>312</v>
      </c>
      <c r="C77" s="67" t="s">
        <v>313</v>
      </c>
      <c r="D77" s="67" t="s">
        <v>28</v>
      </c>
      <c r="E77" s="67">
        <v>124</v>
      </c>
      <c r="F77" s="86" t="s">
        <v>94</v>
      </c>
      <c r="G77" s="67">
        <v>21</v>
      </c>
      <c r="H77" s="64" t="s">
        <v>445</v>
      </c>
      <c r="I77" s="64" t="s">
        <v>446</v>
      </c>
      <c r="J77" s="67" t="s">
        <v>113</v>
      </c>
      <c r="K77" s="61"/>
      <c r="L77" s="67"/>
    </row>
    <row r="78" spans="1:12" ht="25.5">
      <c r="A78" s="62" t="s">
        <v>694</v>
      </c>
      <c r="B78" s="76" t="s">
        <v>164</v>
      </c>
      <c r="C78" s="76" t="s">
        <v>27</v>
      </c>
      <c r="D78" s="76" t="s">
        <v>85</v>
      </c>
      <c r="E78" s="76" t="s">
        <v>211</v>
      </c>
      <c r="F78" s="76" t="s">
        <v>94</v>
      </c>
      <c r="G78" s="76" t="s">
        <v>165</v>
      </c>
      <c r="H78" s="77" t="s">
        <v>209</v>
      </c>
      <c r="I78" s="77" t="s">
        <v>212</v>
      </c>
      <c r="J78" s="75"/>
      <c r="L78" s="67"/>
    </row>
    <row r="79" spans="1:12" ht="216.75">
      <c r="A79" s="62" t="s">
        <v>717</v>
      </c>
      <c r="B79" s="67" t="s">
        <v>312</v>
      </c>
      <c r="C79" s="67" t="s">
        <v>313</v>
      </c>
      <c r="D79" s="67" t="s">
        <v>28</v>
      </c>
      <c r="E79" s="67">
        <v>124</v>
      </c>
      <c r="F79" s="86" t="s">
        <v>94</v>
      </c>
      <c r="G79" s="67" t="s">
        <v>441</v>
      </c>
      <c r="H79" s="64" t="s">
        <v>437</v>
      </c>
      <c r="I79" s="64" t="s">
        <v>442</v>
      </c>
      <c r="J79" s="67" t="s">
        <v>113</v>
      </c>
      <c r="K79" s="61"/>
      <c r="L79" s="67"/>
    </row>
    <row r="80" spans="1:12" ht="229.5">
      <c r="A80" s="62" t="s">
        <v>684</v>
      </c>
      <c r="B80" s="67" t="s">
        <v>121</v>
      </c>
      <c r="C80" s="67" t="s">
        <v>122</v>
      </c>
      <c r="D80" s="67" t="s">
        <v>28</v>
      </c>
      <c r="E80" s="67">
        <v>124</v>
      </c>
      <c r="F80" s="95" t="s">
        <v>94</v>
      </c>
      <c r="G80" s="107" t="s">
        <v>130</v>
      </c>
      <c r="H80" s="64" t="s">
        <v>131</v>
      </c>
      <c r="I80" s="64" t="s">
        <v>132</v>
      </c>
      <c r="J80" s="67" t="s">
        <v>34</v>
      </c>
      <c r="K80" s="61"/>
      <c r="L80" s="67"/>
    </row>
    <row r="81" spans="1:12" ht="25.5">
      <c r="A81" s="62" t="s">
        <v>678</v>
      </c>
      <c r="B81" s="67" t="s">
        <v>78</v>
      </c>
      <c r="C81" s="67" t="s">
        <v>79</v>
      </c>
      <c r="D81" s="67" t="s">
        <v>28</v>
      </c>
      <c r="E81" s="67">
        <v>125</v>
      </c>
      <c r="F81" s="67" t="s">
        <v>94</v>
      </c>
      <c r="G81" s="67">
        <v>6</v>
      </c>
      <c r="H81" s="64" t="s">
        <v>97</v>
      </c>
      <c r="I81" s="64" t="s">
        <v>96</v>
      </c>
      <c r="J81" s="67" t="s">
        <v>34</v>
      </c>
      <c r="K81" s="61"/>
      <c r="L81" s="67"/>
    </row>
    <row r="82" spans="1:12" ht="12.75">
      <c r="A82" s="62" t="s">
        <v>729</v>
      </c>
      <c r="B82" s="67" t="s">
        <v>495</v>
      </c>
      <c r="C82" s="67" t="s">
        <v>79</v>
      </c>
      <c r="D82" s="67" t="s">
        <v>85</v>
      </c>
      <c r="E82" s="67">
        <v>125</v>
      </c>
      <c r="F82" s="67" t="s">
        <v>94</v>
      </c>
      <c r="G82" s="67">
        <v>6</v>
      </c>
      <c r="H82" s="64" t="s">
        <v>513</v>
      </c>
      <c r="I82" s="64" t="s">
        <v>512</v>
      </c>
      <c r="J82" s="67" t="s">
        <v>498</v>
      </c>
      <c r="K82" s="61"/>
      <c r="L82" s="67"/>
    </row>
    <row r="83" spans="1:12" ht="25.5">
      <c r="A83" s="62" t="s">
        <v>679</v>
      </c>
      <c r="B83" s="67" t="s">
        <v>78</v>
      </c>
      <c r="C83" s="67" t="s">
        <v>79</v>
      </c>
      <c r="D83" s="67" t="s">
        <v>28</v>
      </c>
      <c r="E83" s="67">
        <v>126</v>
      </c>
      <c r="F83" s="67" t="s">
        <v>98</v>
      </c>
      <c r="G83" s="67">
        <v>5</v>
      </c>
      <c r="H83" s="64" t="s">
        <v>97</v>
      </c>
      <c r="I83" s="64" t="s">
        <v>96</v>
      </c>
      <c r="J83" s="67" t="s">
        <v>34</v>
      </c>
      <c r="K83" s="61"/>
      <c r="L83" s="67"/>
    </row>
    <row r="84" spans="1:12" ht="12.75">
      <c r="A84" s="62" t="s">
        <v>699</v>
      </c>
      <c r="B84" s="67" t="s">
        <v>269</v>
      </c>
      <c r="C84" s="67" t="s">
        <v>270</v>
      </c>
      <c r="D84" s="67" t="s">
        <v>271</v>
      </c>
      <c r="E84" s="73">
        <v>126</v>
      </c>
      <c r="F84" s="67" t="s">
        <v>296</v>
      </c>
      <c r="G84" s="73">
        <v>5</v>
      </c>
      <c r="H84" s="67" t="s">
        <v>280</v>
      </c>
      <c r="I84" s="67" t="s">
        <v>297</v>
      </c>
      <c r="J84" s="67" t="s">
        <v>274</v>
      </c>
      <c r="K84" s="61"/>
      <c r="L84" s="67"/>
    </row>
    <row r="85" spans="1:12" ht="12.75">
      <c r="A85" s="62" t="s">
        <v>730</v>
      </c>
      <c r="B85" s="67" t="s">
        <v>495</v>
      </c>
      <c r="C85" s="67" t="s">
        <v>79</v>
      </c>
      <c r="D85" s="67" t="s">
        <v>85</v>
      </c>
      <c r="E85" s="67">
        <v>126</v>
      </c>
      <c r="F85" s="67" t="s">
        <v>98</v>
      </c>
      <c r="G85" s="67">
        <v>5</v>
      </c>
      <c r="H85" s="64" t="s">
        <v>513</v>
      </c>
      <c r="I85" s="64" t="s">
        <v>512</v>
      </c>
      <c r="J85" s="67" t="s">
        <v>498</v>
      </c>
      <c r="K85" s="61"/>
      <c r="L85" s="67"/>
    </row>
    <row r="86" spans="1:12" ht="25.5">
      <c r="A86" s="62" t="s">
        <v>720</v>
      </c>
      <c r="B86" s="67" t="s">
        <v>312</v>
      </c>
      <c r="C86" s="67" t="s">
        <v>313</v>
      </c>
      <c r="D86" s="67" t="s">
        <v>28</v>
      </c>
      <c r="E86" s="67">
        <v>126</v>
      </c>
      <c r="F86" s="86" t="s">
        <v>98</v>
      </c>
      <c r="G86" s="67">
        <v>10</v>
      </c>
      <c r="H86" s="64" t="s">
        <v>447</v>
      </c>
      <c r="I86" s="64" t="s">
        <v>448</v>
      </c>
      <c r="J86" s="67" t="s">
        <v>113</v>
      </c>
      <c r="K86" s="61"/>
      <c r="L86" s="67"/>
    </row>
    <row r="87" spans="1:12" ht="25.5">
      <c r="A87" s="62" t="s">
        <v>721</v>
      </c>
      <c r="B87" s="67" t="s">
        <v>312</v>
      </c>
      <c r="C87" s="67" t="s">
        <v>313</v>
      </c>
      <c r="D87" s="67" t="s">
        <v>28</v>
      </c>
      <c r="E87" s="67">
        <v>127</v>
      </c>
      <c r="F87" s="86" t="s">
        <v>98</v>
      </c>
      <c r="G87" s="74" t="s">
        <v>220</v>
      </c>
      <c r="H87" s="64" t="s">
        <v>449</v>
      </c>
      <c r="I87" s="64" t="s">
        <v>450</v>
      </c>
      <c r="J87" s="67" t="s">
        <v>113</v>
      </c>
      <c r="K87" s="61"/>
      <c r="L87" s="67"/>
    </row>
    <row r="88" spans="1:12" ht="76.5">
      <c r="A88" s="62" t="s">
        <v>731</v>
      </c>
      <c r="B88" s="67" t="s">
        <v>495</v>
      </c>
      <c r="C88" s="67" t="s">
        <v>79</v>
      </c>
      <c r="D88" s="67" t="s">
        <v>85</v>
      </c>
      <c r="E88" s="67">
        <v>126</v>
      </c>
      <c r="F88" s="67" t="s">
        <v>514</v>
      </c>
      <c r="G88" s="67" t="s">
        <v>515</v>
      </c>
      <c r="H88" s="64" t="s">
        <v>516</v>
      </c>
      <c r="I88" s="64" t="s">
        <v>517</v>
      </c>
      <c r="J88" s="67" t="s">
        <v>498</v>
      </c>
      <c r="K88" s="61"/>
      <c r="L88" s="67"/>
    </row>
    <row r="89" spans="1:12" ht="38.25">
      <c r="A89" s="62" t="s">
        <v>732</v>
      </c>
      <c r="B89" s="67" t="s">
        <v>495</v>
      </c>
      <c r="C89" s="67" t="s">
        <v>79</v>
      </c>
      <c r="D89" s="67" t="s">
        <v>28</v>
      </c>
      <c r="E89" s="67">
        <v>126</v>
      </c>
      <c r="F89" s="67" t="s">
        <v>514</v>
      </c>
      <c r="G89" s="67" t="s">
        <v>397</v>
      </c>
      <c r="H89" s="64" t="s">
        <v>518</v>
      </c>
      <c r="I89" s="64" t="s">
        <v>519</v>
      </c>
      <c r="J89" s="67" t="s">
        <v>498</v>
      </c>
      <c r="K89" s="61"/>
      <c r="L89" s="67"/>
    </row>
    <row r="90" spans="1:12" ht="25.5">
      <c r="A90" s="62" t="s">
        <v>727</v>
      </c>
      <c r="B90" s="67" t="s">
        <v>495</v>
      </c>
      <c r="C90" s="67" t="s">
        <v>79</v>
      </c>
      <c r="D90" s="67" t="s">
        <v>28</v>
      </c>
      <c r="E90" s="67">
        <v>124</v>
      </c>
      <c r="F90" s="67"/>
      <c r="G90" s="67">
        <v>9</v>
      </c>
      <c r="H90" s="64" t="s">
        <v>509</v>
      </c>
      <c r="I90" s="64" t="s">
        <v>510</v>
      </c>
      <c r="J90" s="67" t="s">
        <v>498</v>
      </c>
      <c r="K90" s="61"/>
      <c r="L90" s="67"/>
    </row>
    <row r="92" spans="10:11" ht="12.75">
      <c r="J92" s="108" t="s">
        <v>906</v>
      </c>
      <c r="K92" s="53">
        <f>COUNTA(A$2:A90)</f>
        <v>89</v>
      </c>
    </row>
    <row r="93" spans="10:11" ht="12.75">
      <c r="J93" s="108" t="s">
        <v>905</v>
      </c>
      <c r="K93" s="53">
        <f>K92-K94</f>
        <v>4</v>
      </c>
    </row>
    <row r="94" spans="10:11" ht="25.5">
      <c r="J94" s="108" t="s">
        <v>907</v>
      </c>
      <c r="K94" s="53">
        <f>COUNTBLANK(K$2:K90)</f>
        <v>85</v>
      </c>
    </row>
    <row r="95" spans="10:11" ht="12.75">
      <c r="J95" s="109" t="s">
        <v>908</v>
      </c>
      <c r="K95" s="53">
        <f>COUNTIF(K$2:K90,"Defer")</f>
        <v>0</v>
      </c>
    </row>
  </sheetData>
  <sheetProtection/>
  <autoFilter ref="A1:M90"/>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L24"/>
  <sheetViews>
    <sheetView zoomScale="80" zoomScaleNormal="80" zoomScalePageLayoutView="0" workbookViewId="0" topLeftCell="A1">
      <selection activeCell="A1" sqref="A1"/>
    </sheetView>
  </sheetViews>
  <sheetFormatPr defaultColWidth="9.140625" defaultRowHeight="12.75"/>
  <cols>
    <col min="1" max="2" width="9.140625" style="111" customWidth="1"/>
    <col min="3" max="3" width="11.28125" style="111" hidden="1" customWidth="1"/>
    <col min="4" max="4" width="8.8515625" style="111" customWidth="1"/>
    <col min="5" max="5" width="6.7109375" style="111" customWidth="1"/>
    <col min="6" max="6" width="10.421875" style="111" customWidth="1"/>
    <col min="7" max="7" width="7.421875" style="111" customWidth="1"/>
    <col min="8" max="8" width="56.7109375" style="113" customWidth="1"/>
    <col min="9" max="9" width="21.00390625" style="111" customWidth="1"/>
    <col min="10" max="10" width="19.421875" style="111" customWidth="1"/>
    <col min="11" max="11" width="19.8515625" style="112" customWidth="1"/>
    <col min="12" max="12" width="15.421875" style="111" customWidth="1"/>
    <col min="13" max="16384" width="9.140625" style="111" customWidth="1"/>
  </cols>
  <sheetData>
    <row r="1" spans="1:12" ht="25.5">
      <c r="A1" s="150" t="s">
        <v>651</v>
      </c>
      <c r="B1" s="150" t="s">
        <v>21</v>
      </c>
      <c r="C1" s="150" t="s">
        <v>22</v>
      </c>
      <c r="D1" s="150" t="s">
        <v>6</v>
      </c>
      <c r="E1" s="150" t="s">
        <v>0</v>
      </c>
      <c r="F1" s="150" t="s">
        <v>1</v>
      </c>
      <c r="G1" s="150" t="s">
        <v>2</v>
      </c>
      <c r="H1" s="150" t="s">
        <v>3</v>
      </c>
      <c r="I1" s="150" t="s">
        <v>4</v>
      </c>
      <c r="J1" s="149" t="s">
        <v>5</v>
      </c>
      <c r="K1" s="148" t="s">
        <v>904</v>
      </c>
      <c r="L1" s="147" t="s">
        <v>922</v>
      </c>
    </row>
    <row r="2" spans="1:12" ht="343.5" customHeight="1">
      <c r="A2" s="123" t="s">
        <v>772</v>
      </c>
      <c r="B2" s="131" t="s">
        <v>574</v>
      </c>
      <c r="C2" s="131" t="s">
        <v>575</v>
      </c>
      <c r="D2" s="131" t="s">
        <v>576</v>
      </c>
      <c r="E2" s="134">
        <v>157</v>
      </c>
      <c r="F2" s="134">
        <v>8.1</v>
      </c>
      <c r="G2" s="134"/>
      <c r="H2" s="146" t="s">
        <v>896</v>
      </c>
      <c r="I2" s="145" t="s">
        <v>577</v>
      </c>
      <c r="J2" s="131" t="s">
        <v>34</v>
      </c>
      <c r="K2" s="130" t="s">
        <v>997</v>
      </c>
      <c r="L2" s="129" t="s">
        <v>924</v>
      </c>
    </row>
    <row r="3" spans="1:12" s="138" customFormat="1" ht="337.5">
      <c r="A3" s="144" t="s">
        <v>773</v>
      </c>
      <c r="B3" s="140" t="s">
        <v>574</v>
      </c>
      <c r="C3" s="140" t="s">
        <v>575</v>
      </c>
      <c r="D3" s="140" t="s">
        <v>576</v>
      </c>
      <c r="E3" s="140">
        <v>157</v>
      </c>
      <c r="F3" s="140">
        <v>8.1</v>
      </c>
      <c r="G3" s="143"/>
      <c r="H3" s="142" t="s">
        <v>996</v>
      </c>
      <c r="I3" s="141" t="s">
        <v>578</v>
      </c>
      <c r="J3" s="140" t="s">
        <v>34</v>
      </c>
      <c r="K3" s="139" t="s">
        <v>995</v>
      </c>
      <c r="L3" s="129" t="s">
        <v>924</v>
      </c>
    </row>
    <row r="4" spans="1:12" ht="269.25" customHeight="1">
      <c r="A4" s="123" t="s">
        <v>774</v>
      </c>
      <c r="B4" s="131" t="s">
        <v>574</v>
      </c>
      <c r="C4" s="131" t="s">
        <v>575</v>
      </c>
      <c r="D4" s="131" t="s">
        <v>576</v>
      </c>
      <c r="E4" s="131">
        <v>158</v>
      </c>
      <c r="F4" s="134">
        <v>8.1</v>
      </c>
      <c r="G4" s="131">
        <v>2</v>
      </c>
      <c r="H4" s="135" t="s">
        <v>889</v>
      </c>
      <c r="I4" s="137" t="s">
        <v>579</v>
      </c>
      <c r="J4" s="136" t="s">
        <v>34</v>
      </c>
      <c r="K4" s="130" t="s">
        <v>994</v>
      </c>
      <c r="L4" s="129" t="s">
        <v>924</v>
      </c>
    </row>
    <row r="5" spans="1:12" ht="83.25" customHeight="1">
      <c r="A5" s="123" t="s">
        <v>771</v>
      </c>
      <c r="B5" s="122" t="s">
        <v>312</v>
      </c>
      <c r="C5" s="122" t="s">
        <v>313</v>
      </c>
      <c r="D5" s="122" t="s">
        <v>85</v>
      </c>
      <c r="E5" s="122">
        <v>158</v>
      </c>
      <c r="F5" s="122">
        <v>8.1</v>
      </c>
      <c r="G5" s="122">
        <v>9</v>
      </c>
      <c r="H5" s="119" t="s">
        <v>460</v>
      </c>
      <c r="I5" s="121" t="s">
        <v>461</v>
      </c>
      <c r="J5" s="122" t="s">
        <v>113</v>
      </c>
      <c r="K5" s="119" t="s">
        <v>993</v>
      </c>
      <c r="L5" s="118"/>
    </row>
    <row r="6" spans="1:12" ht="25.5">
      <c r="A6" s="123" t="s">
        <v>765</v>
      </c>
      <c r="B6" s="128" t="s">
        <v>164</v>
      </c>
      <c r="C6" s="128" t="s">
        <v>27</v>
      </c>
      <c r="D6" s="128" t="s">
        <v>85</v>
      </c>
      <c r="E6" s="128" t="s">
        <v>226</v>
      </c>
      <c r="F6" s="128" t="s">
        <v>227</v>
      </c>
      <c r="G6" s="128" t="s">
        <v>228</v>
      </c>
      <c r="H6" s="127" t="s">
        <v>229</v>
      </c>
      <c r="I6" s="126" t="s">
        <v>230</v>
      </c>
      <c r="J6" s="125" t="s">
        <v>170</v>
      </c>
      <c r="K6" s="119" t="s">
        <v>982</v>
      </c>
      <c r="L6" s="118"/>
    </row>
    <row r="7" spans="1:12" ht="293.25">
      <c r="A7" s="123" t="s">
        <v>775</v>
      </c>
      <c r="B7" s="131" t="s">
        <v>574</v>
      </c>
      <c r="C7" s="131" t="s">
        <v>575</v>
      </c>
      <c r="D7" s="131" t="s">
        <v>576</v>
      </c>
      <c r="E7" s="131">
        <v>158</v>
      </c>
      <c r="F7" s="134" t="s">
        <v>580</v>
      </c>
      <c r="G7" s="134"/>
      <c r="H7" s="135" t="s">
        <v>890</v>
      </c>
      <c r="I7" s="132" t="s">
        <v>581</v>
      </c>
      <c r="J7" s="131" t="s">
        <v>34</v>
      </c>
      <c r="K7" s="130" t="s">
        <v>992</v>
      </c>
      <c r="L7" s="129" t="s">
        <v>924</v>
      </c>
    </row>
    <row r="8" spans="1:12" ht="387.75" customHeight="1">
      <c r="A8" s="123" t="s">
        <v>776</v>
      </c>
      <c r="B8" s="131" t="s">
        <v>574</v>
      </c>
      <c r="C8" s="131" t="s">
        <v>575</v>
      </c>
      <c r="D8" s="131" t="s">
        <v>576</v>
      </c>
      <c r="E8" s="131">
        <v>159</v>
      </c>
      <c r="F8" s="134" t="s">
        <v>582</v>
      </c>
      <c r="G8" s="134">
        <v>4</v>
      </c>
      <c r="H8" s="135" t="s">
        <v>891</v>
      </c>
      <c r="I8" s="132" t="s">
        <v>583</v>
      </c>
      <c r="J8" s="131" t="s">
        <v>34</v>
      </c>
      <c r="K8" s="130" t="s">
        <v>991</v>
      </c>
      <c r="L8" s="129" t="s">
        <v>924</v>
      </c>
    </row>
    <row r="9" spans="1:12" ht="191.25">
      <c r="A9" s="123" t="s">
        <v>777</v>
      </c>
      <c r="B9" s="131" t="s">
        <v>574</v>
      </c>
      <c r="C9" s="131" t="s">
        <v>575</v>
      </c>
      <c r="D9" s="131" t="s">
        <v>576</v>
      </c>
      <c r="E9" s="131">
        <v>160</v>
      </c>
      <c r="F9" s="134" t="s">
        <v>582</v>
      </c>
      <c r="G9" s="134">
        <v>4</v>
      </c>
      <c r="H9" s="135" t="s">
        <v>892</v>
      </c>
      <c r="I9" s="132" t="s">
        <v>584</v>
      </c>
      <c r="J9" s="131" t="s">
        <v>34</v>
      </c>
      <c r="K9" s="130" t="s">
        <v>990</v>
      </c>
      <c r="L9" s="129" t="s">
        <v>924</v>
      </c>
    </row>
    <row r="10" spans="1:12" s="124" customFormat="1" ht="114.75">
      <c r="A10" s="123" t="s">
        <v>778</v>
      </c>
      <c r="B10" s="131" t="s">
        <v>574</v>
      </c>
      <c r="C10" s="131" t="s">
        <v>575</v>
      </c>
      <c r="D10" s="131" t="s">
        <v>576</v>
      </c>
      <c r="E10" s="131">
        <v>160</v>
      </c>
      <c r="F10" s="134" t="s">
        <v>582</v>
      </c>
      <c r="G10" s="134">
        <v>9</v>
      </c>
      <c r="H10" s="135" t="s">
        <v>893</v>
      </c>
      <c r="I10" s="132" t="s">
        <v>585</v>
      </c>
      <c r="J10" s="131" t="s">
        <v>34</v>
      </c>
      <c r="K10" s="130" t="s">
        <v>989</v>
      </c>
      <c r="L10" s="129" t="s">
        <v>924</v>
      </c>
    </row>
    <row r="11" spans="1:12" s="124" customFormat="1" ht="251.25" customHeight="1">
      <c r="A11" s="123" t="s">
        <v>779</v>
      </c>
      <c r="B11" s="131" t="s">
        <v>574</v>
      </c>
      <c r="C11" s="131" t="s">
        <v>575</v>
      </c>
      <c r="D11" s="131" t="s">
        <v>576</v>
      </c>
      <c r="E11" s="131">
        <v>161</v>
      </c>
      <c r="F11" s="134" t="s">
        <v>586</v>
      </c>
      <c r="G11" s="134">
        <v>4</v>
      </c>
      <c r="H11" s="135" t="s">
        <v>894</v>
      </c>
      <c r="I11" s="132" t="s">
        <v>587</v>
      </c>
      <c r="J11" s="131" t="s">
        <v>34</v>
      </c>
      <c r="K11" s="130" t="s">
        <v>988</v>
      </c>
      <c r="L11" s="129" t="s">
        <v>924</v>
      </c>
    </row>
    <row r="12" spans="1:12" s="124" customFormat="1" ht="216.75">
      <c r="A12" s="123" t="s">
        <v>780</v>
      </c>
      <c r="B12" s="131" t="s">
        <v>574</v>
      </c>
      <c r="C12" s="131" t="s">
        <v>575</v>
      </c>
      <c r="D12" s="131" t="s">
        <v>576</v>
      </c>
      <c r="E12" s="131">
        <v>163</v>
      </c>
      <c r="F12" s="134" t="s">
        <v>588</v>
      </c>
      <c r="G12" s="134">
        <v>35</v>
      </c>
      <c r="H12" s="133" t="s">
        <v>895</v>
      </c>
      <c r="I12" s="132" t="s">
        <v>589</v>
      </c>
      <c r="J12" s="131" t="s">
        <v>34</v>
      </c>
      <c r="K12" s="130" t="s">
        <v>987</v>
      </c>
      <c r="L12" s="129" t="s">
        <v>924</v>
      </c>
    </row>
    <row r="13" spans="1:12" s="124" customFormat="1" ht="76.5">
      <c r="A13" s="123" t="s">
        <v>781</v>
      </c>
      <c r="B13" s="123" t="s">
        <v>986</v>
      </c>
      <c r="C13" s="123" t="s">
        <v>985</v>
      </c>
      <c r="D13" s="123" t="s">
        <v>590</v>
      </c>
      <c r="E13" s="122">
        <v>42</v>
      </c>
      <c r="F13" s="123" t="s">
        <v>984</v>
      </c>
      <c r="G13" s="122">
        <v>7</v>
      </c>
      <c r="H13" s="123" t="s">
        <v>888</v>
      </c>
      <c r="I13" s="119" t="s">
        <v>591</v>
      </c>
      <c r="J13" s="122"/>
      <c r="K13" s="119" t="s">
        <v>983</v>
      </c>
      <c r="L13" s="118"/>
    </row>
    <row r="14" spans="1:12" s="124" customFormat="1" ht="63.75">
      <c r="A14" s="123" t="s">
        <v>766</v>
      </c>
      <c r="B14" s="128" t="s">
        <v>164</v>
      </c>
      <c r="C14" s="128" t="s">
        <v>27</v>
      </c>
      <c r="D14" s="128" t="s">
        <v>85</v>
      </c>
      <c r="E14" s="128" t="s">
        <v>231</v>
      </c>
      <c r="F14" s="128" t="s">
        <v>232</v>
      </c>
      <c r="G14" s="128" t="s">
        <v>233</v>
      </c>
      <c r="H14" s="127" t="s">
        <v>234</v>
      </c>
      <c r="I14" s="126" t="s">
        <v>235</v>
      </c>
      <c r="J14" s="125"/>
      <c r="K14" s="119" t="s">
        <v>982</v>
      </c>
      <c r="L14" s="118"/>
    </row>
    <row r="15" spans="1:12" s="124" customFormat="1" ht="63.75">
      <c r="A15" s="123" t="s">
        <v>767</v>
      </c>
      <c r="B15" s="128" t="s">
        <v>164</v>
      </c>
      <c r="C15" s="128" t="s">
        <v>27</v>
      </c>
      <c r="D15" s="128" t="s">
        <v>85</v>
      </c>
      <c r="E15" s="128" t="s">
        <v>236</v>
      </c>
      <c r="F15" s="128" t="s">
        <v>237</v>
      </c>
      <c r="G15" s="128" t="s">
        <v>238</v>
      </c>
      <c r="H15" s="127" t="s">
        <v>239</v>
      </c>
      <c r="I15" s="126" t="s">
        <v>240</v>
      </c>
      <c r="J15" s="125" t="s">
        <v>170</v>
      </c>
      <c r="K15" s="119" t="s">
        <v>982</v>
      </c>
      <c r="L15" s="118"/>
    </row>
    <row r="16" spans="1:12" s="124" customFormat="1" ht="25.5">
      <c r="A16" s="123" t="s">
        <v>768</v>
      </c>
      <c r="B16" s="128" t="s">
        <v>164</v>
      </c>
      <c r="C16" s="128" t="s">
        <v>27</v>
      </c>
      <c r="D16" s="128" t="s">
        <v>85</v>
      </c>
      <c r="E16" s="128" t="s">
        <v>241</v>
      </c>
      <c r="F16" s="128" t="s">
        <v>237</v>
      </c>
      <c r="G16" s="128" t="s">
        <v>167</v>
      </c>
      <c r="H16" s="127" t="s">
        <v>242</v>
      </c>
      <c r="I16" s="126" t="s">
        <v>243</v>
      </c>
      <c r="J16" s="125" t="s">
        <v>170</v>
      </c>
      <c r="K16" s="119" t="s">
        <v>982</v>
      </c>
      <c r="L16" s="118"/>
    </row>
    <row r="17" spans="1:12" s="124" customFormat="1" ht="25.5">
      <c r="A17" s="123" t="s">
        <v>769</v>
      </c>
      <c r="B17" s="128" t="s">
        <v>164</v>
      </c>
      <c r="C17" s="128" t="s">
        <v>27</v>
      </c>
      <c r="D17" s="128" t="s">
        <v>85</v>
      </c>
      <c r="E17" s="128" t="s">
        <v>241</v>
      </c>
      <c r="F17" s="128" t="s">
        <v>244</v>
      </c>
      <c r="G17" s="128" t="s">
        <v>245</v>
      </c>
      <c r="H17" s="127" t="s">
        <v>246</v>
      </c>
      <c r="I17" s="126" t="s">
        <v>247</v>
      </c>
      <c r="J17" s="125" t="s">
        <v>170</v>
      </c>
      <c r="K17" s="119" t="s">
        <v>982</v>
      </c>
      <c r="L17" s="118"/>
    </row>
    <row r="18" spans="1:12" s="124" customFormat="1" ht="165.75">
      <c r="A18" s="123" t="s">
        <v>770</v>
      </c>
      <c r="B18" s="128" t="s">
        <v>164</v>
      </c>
      <c r="C18" s="128" t="s">
        <v>27</v>
      </c>
      <c r="D18" s="128" t="s">
        <v>28</v>
      </c>
      <c r="E18" s="128" t="s">
        <v>241</v>
      </c>
      <c r="F18" s="128" t="s">
        <v>248</v>
      </c>
      <c r="G18" s="128" t="s">
        <v>249</v>
      </c>
      <c r="H18" s="127" t="s">
        <v>250</v>
      </c>
      <c r="I18" s="126" t="s">
        <v>251</v>
      </c>
      <c r="J18" s="125" t="s">
        <v>170</v>
      </c>
      <c r="K18" s="119" t="s">
        <v>930</v>
      </c>
      <c r="L18" s="118"/>
    </row>
    <row r="19" spans="1:12" ht="89.25">
      <c r="A19" s="123" t="s">
        <v>764</v>
      </c>
      <c r="B19" s="122" t="s">
        <v>78</v>
      </c>
      <c r="C19" s="122" t="s">
        <v>79</v>
      </c>
      <c r="D19" s="122" t="s">
        <v>85</v>
      </c>
      <c r="E19" s="122">
        <v>178</v>
      </c>
      <c r="F19" s="122" t="s">
        <v>102</v>
      </c>
      <c r="G19" s="122">
        <v>19</v>
      </c>
      <c r="H19" s="119" t="s">
        <v>103</v>
      </c>
      <c r="I19" s="121" t="s">
        <v>104</v>
      </c>
      <c r="J19" s="120" t="s">
        <v>34</v>
      </c>
      <c r="K19" s="119" t="s">
        <v>981</v>
      </c>
      <c r="L19" s="118"/>
    </row>
    <row r="21" spans="10:11" ht="12.75">
      <c r="J21" s="117" t="s">
        <v>906</v>
      </c>
      <c r="K21" s="116">
        <f>COUNTA(A$2:A19)</f>
        <v>18</v>
      </c>
    </row>
    <row r="22" spans="10:11" ht="12.75">
      <c r="J22" s="117" t="s">
        <v>905</v>
      </c>
      <c r="K22" s="116">
        <f>K21-K23</f>
        <v>18</v>
      </c>
    </row>
    <row r="23" spans="10:11" ht="12.75">
      <c r="J23" s="117" t="s">
        <v>907</v>
      </c>
      <c r="K23" s="116">
        <f>COUNTBLANK(K$2:K19)</f>
        <v>0</v>
      </c>
    </row>
    <row r="24" spans="10:11" ht="12.75">
      <c r="J24" s="115" t="s">
        <v>908</v>
      </c>
      <c r="K24" s="114">
        <f>COUNTIF(K$2:K19,"Defer")</f>
        <v>0</v>
      </c>
    </row>
  </sheetData>
  <sheetProtection/>
  <autoFilter ref="A1:L1"/>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K26"/>
  <sheetViews>
    <sheetView zoomScale="60" zoomScaleNormal="60" zoomScalePageLayoutView="0" workbookViewId="0" topLeftCell="A1">
      <selection activeCell="J23" sqref="J23:K26"/>
    </sheetView>
  </sheetViews>
  <sheetFormatPr defaultColWidth="8.8515625" defaultRowHeight="12.75"/>
  <cols>
    <col min="1" max="2" width="8.8515625" style="61" customWidth="1"/>
    <col min="3" max="3" width="11.28125" style="61" customWidth="1"/>
    <col min="4" max="4" width="10.140625" style="61" customWidth="1"/>
    <col min="5" max="5" width="6.7109375" style="61" customWidth="1"/>
    <col min="6" max="6" width="10.421875" style="61" customWidth="1"/>
    <col min="7" max="7" width="7.421875" style="61" customWidth="1"/>
    <col min="8" max="8" width="33.8515625" style="61" customWidth="1"/>
    <col min="9" max="9" width="36.00390625" style="61" customWidth="1"/>
    <col min="10" max="10" width="19.421875" style="61" customWidth="1"/>
    <col min="11" max="11" width="43.421875" style="61" customWidth="1"/>
    <col min="12" max="16384" width="8.8515625" style="61" customWidth="1"/>
  </cols>
  <sheetData>
    <row r="1" spans="1:11" ht="25.5">
      <c r="A1" s="60" t="s">
        <v>651</v>
      </c>
      <c r="B1" s="60" t="s">
        <v>21</v>
      </c>
      <c r="C1" s="60" t="s">
        <v>22</v>
      </c>
      <c r="D1" s="60" t="s">
        <v>6</v>
      </c>
      <c r="E1" s="60" t="s">
        <v>0</v>
      </c>
      <c r="F1" s="60" t="s">
        <v>1</v>
      </c>
      <c r="G1" s="60" t="s">
        <v>2</v>
      </c>
      <c r="H1" s="60" t="s">
        <v>3</v>
      </c>
      <c r="I1" s="60" t="s">
        <v>4</v>
      </c>
      <c r="J1" s="53" t="s">
        <v>5</v>
      </c>
      <c r="K1" s="56" t="s">
        <v>904</v>
      </c>
    </row>
    <row r="2" spans="1:11" ht="408">
      <c r="A2" s="62" t="s">
        <v>782</v>
      </c>
      <c r="B2" s="67" t="s">
        <v>26</v>
      </c>
      <c r="C2" s="67" t="s">
        <v>27</v>
      </c>
      <c r="D2" s="67" t="s">
        <v>28</v>
      </c>
      <c r="E2" s="67" t="s">
        <v>29</v>
      </c>
      <c r="F2" s="67" t="s">
        <v>30</v>
      </c>
      <c r="G2" s="67" t="s">
        <v>31</v>
      </c>
      <c r="H2" s="81" t="s">
        <v>32</v>
      </c>
      <c r="I2" s="81" t="s">
        <v>33</v>
      </c>
      <c r="J2" s="67" t="s">
        <v>34</v>
      </c>
      <c r="K2" s="67" t="s">
        <v>926</v>
      </c>
    </row>
    <row r="3" spans="1:11" ht="114.75">
      <c r="A3" s="62" t="s">
        <v>783</v>
      </c>
      <c r="B3" s="67" t="s">
        <v>26</v>
      </c>
      <c r="C3" s="67" t="s">
        <v>27</v>
      </c>
      <c r="D3" s="67" t="s">
        <v>28</v>
      </c>
      <c r="E3" s="67">
        <v>193</v>
      </c>
      <c r="F3" s="67" t="s">
        <v>35</v>
      </c>
      <c r="G3" s="67">
        <v>3</v>
      </c>
      <c r="H3" s="64" t="s">
        <v>36</v>
      </c>
      <c r="I3" s="81" t="s">
        <v>37</v>
      </c>
      <c r="J3" s="67"/>
      <c r="K3" s="67" t="s">
        <v>926</v>
      </c>
    </row>
    <row r="4" spans="1:11" ht="76.5">
      <c r="A4" s="62" t="s">
        <v>784</v>
      </c>
      <c r="B4" s="67" t="s">
        <v>26</v>
      </c>
      <c r="C4" s="67" t="s">
        <v>27</v>
      </c>
      <c r="D4" s="67" t="s">
        <v>28</v>
      </c>
      <c r="E4" s="67">
        <v>194</v>
      </c>
      <c r="F4" s="67">
        <v>9.6</v>
      </c>
      <c r="G4" s="67">
        <v>4</v>
      </c>
      <c r="H4" s="81" t="s">
        <v>38</v>
      </c>
      <c r="I4" s="151" t="s">
        <v>39</v>
      </c>
      <c r="J4" s="67"/>
      <c r="K4" s="67" t="s">
        <v>998</v>
      </c>
    </row>
    <row r="5" spans="1:11" ht="306">
      <c r="A5" s="62" t="s">
        <v>785</v>
      </c>
      <c r="B5" s="76" t="s">
        <v>164</v>
      </c>
      <c r="C5" s="76" t="s">
        <v>27</v>
      </c>
      <c r="D5" s="76" t="s">
        <v>28</v>
      </c>
      <c r="E5" s="76" t="s">
        <v>252</v>
      </c>
      <c r="F5" s="76" t="s">
        <v>253</v>
      </c>
      <c r="G5" s="76" t="s">
        <v>254</v>
      </c>
      <c r="H5" s="77" t="s">
        <v>255</v>
      </c>
      <c r="I5" s="77" t="s">
        <v>256</v>
      </c>
      <c r="J5" s="67"/>
      <c r="K5" s="64" t="s">
        <v>999</v>
      </c>
    </row>
    <row r="6" spans="1:11" ht="255">
      <c r="A6" s="62" t="s">
        <v>786</v>
      </c>
      <c r="B6" s="76" t="s">
        <v>164</v>
      </c>
      <c r="C6" s="76" t="s">
        <v>27</v>
      </c>
      <c r="D6" s="76" t="s">
        <v>85</v>
      </c>
      <c r="E6" s="76" t="s">
        <v>257</v>
      </c>
      <c r="F6" s="76" t="s">
        <v>258</v>
      </c>
      <c r="G6" s="76" t="s">
        <v>259</v>
      </c>
      <c r="H6" s="77" t="s">
        <v>260</v>
      </c>
      <c r="I6" s="77" t="s">
        <v>261</v>
      </c>
      <c r="J6" s="67"/>
      <c r="K6" s="64" t="s">
        <v>1000</v>
      </c>
    </row>
    <row r="7" spans="1:11" ht="38.25">
      <c r="A7" s="62" t="s">
        <v>787</v>
      </c>
      <c r="B7" s="67" t="s">
        <v>269</v>
      </c>
      <c r="C7" s="67" t="s">
        <v>270</v>
      </c>
      <c r="D7" s="67" t="s">
        <v>276</v>
      </c>
      <c r="E7" s="73">
        <v>188</v>
      </c>
      <c r="F7" s="62" t="s">
        <v>298</v>
      </c>
      <c r="G7" s="73">
        <v>4</v>
      </c>
      <c r="H7" s="64" t="s">
        <v>299</v>
      </c>
      <c r="I7" s="64" t="s">
        <v>300</v>
      </c>
      <c r="J7" s="67"/>
      <c r="K7" s="64" t="s">
        <v>1001</v>
      </c>
    </row>
    <row r="8" spans="1:11" ht="25.5">
      <c r="A8" s="62" t="s">
        <v>788</v>
      </c>
      <c r="B8" s="67" t="s">
        <v>312</v>
      </c>
      <c r="C8" s="67" t="s">
        <v>313</v>
      </c>
      <c r="D8" s="152" t="s">
        <v>85</v>
      </c>
      <c r="E8" s="153" t="s">
        <v>252</v>
      </c>
      <c r="F8" s="153" t="s">
        <v>253</v>
      </c>
      <c r="G8" s="153" t="s">
        <v>462</v>
      </c>
      <c r="H8" s="154" t="s">
        <v>463</v>
      </c>
      <c r="I8" s="152" t="s">
        <v>464</v>
      </c>
      <c r="J8" s="67" t="s">
        <v>113</v>
      </c>
      <c r="K8" s="67" t="s">
        <v>1002</v>
      </c>
    </row>
    <row r="9" spans="1:11" ht="25.5">
      <c r="A9" s="62" t="s">
        <v>789</v>
      </c>
      <c r="B9" s="67" t="s">
        <v>312</v>
      </c>
      <c r="C9" s="67" t="s">
        <v>313</v>
      </c>
      <c r="D9" s="152" t="s">
        <v>85</v>
      </c>
      <c r="E9" s="104">
        <v>189</v>
      </c>
      <c r="F9" s="155" t="s">
        <v>465</v>
      </c>
      <c r="G9" s="104">
        <v>7</v>
      </c>
      <c r="H9" s="81" t="s">
        <v>466</v>
      </c>
      <c r="I9" s="155" t="s">
        <v>467</v>
      </c>
      <c r="J9" s="67" t="s">
        <v>113</v>
      </c>
      <c r="K9" s="67" t="s">
        <v>926</v>
      </c>
    </row>
    <row r="10" spans="1:11" ht="25.5">
      <c r="A10" s="62" t="s">
        <v>790</v>
      </c>
      <c r="B10" s="67" t="s">
        <v>312</v>
      </c>
      <c r="C10" s="67" t="s">
        <v>313</v>
      </c>
      <c r="D10" s="152" t="s">
        <v>85</v>
      </c>
      <c r="E10" s="152">
        <v>180</v>
      </c>
      <c r="F10" s="152">
        <v>9</v>
      </c>
      <c r="G10" s="153" t="s">
        <v>462</v>
      </c>
      <c r="H10" s="154" t="s">
        <v>468</v>
      </c>
      <c r="I10" s="156"/>
      <c r="J10" s="67" t="s">
        <v>113</v>
      </c>
      <c r="K10" s="64" t="s">
        <v>1003</v>
      </c>
    </row>
    <row r="11" spans="1:11" ht="12.75">
      <c r="A11" s="62" t="s">
        <v>791</v>
      </c>
      <c r="B11" s="67" t="s">
        <v>312</v>
      </c>
      <c r="C11" s="67" t="s">
        <v>313</v>
      </c>
      <c r="D11" s="152" t="s">
        <v>85</v>
      </c>
      <c r="E11" s="104">
        <v>180</v>
      </c>
      <c r="F11" s="104">
        <v>9</v>
      </c>
      <c r="G11" s="104">
        <v>25</v>
      </c>
      <c r="H11" s="64" t="s">
        <v>469</v>
      </c>
      <c r="I11" s="104" t="s">
        <v>470</v>
      </c>
      <c r="J11" s="67" t="s">
        <v>113</v>
      </c>
      <c r="K11" s="67" t="s">
        <v>926</v>
      </c>
    </row>
    <row r="12" spans="1:11" ht="12.75">
      <c r="A12" s="62" t="s">
        <v>792</v>
      </c>
      <c r="B12" s="67" t="s">
        <v>312</v>
      </c>
      <c r="C12" s="67" t="s">
        <v>313</v>
      </c>
      <c r="D12" s="152" t="s">
        <v>85</v>
      </c>
      <c r="E12" s="155">
        <v>190</v>
      </c>
      <c r="F12" s="157" t="s">
        <v>471</v>
      </c>
      <c r="G12" s="158" t="s">
        <v>204</v>
      </c>
      <c r="H12" s="103" t="s">
        <v>472</v>
      </c>
      <c r="I12" s="104" t="s">
        <v>473</v>
      </c>
      <c r="J12" s="67" t="s">
        <v>113</v>
      </c>
      <c r="K12" s="67" t="s">
        <v>926</v>
      </c>
    </row>
    <row r="13" spans="1:11" ht="25.5">
      <c r="A13" s="62" t="s">
        <v>793</v>
      </c>
      <c r="B13" s="67" t="s">
        <v>312</v>
      </c>
      <c r="C13" s="67" t="s">
        <v>313</v>
      </c>
      <c r="D13" s="155" t="s">
        <v>85</v>
      </c>
      <c r="E13" s="104">
        <v>197</v>
      </c>
      <c r="F13" s="155" t="s">
        <v>474</v>
      </c>
      <c r="G13" s="104">
        <v>4</v>
      </c>
      <c r="H13" s="81" t="s">
        <v>475</v>
      </c>
      <c r="I13" s="155" t="s">
        <v>476</v>
      </c>
      <c r="J13" s="67" t="s">
        <v>113</v>
      </c>
      <c r="K13" s="67" t="s">
        <v>926</v>
      </c>
    </row>
    <row r="14" spans="1:11" ht="25.5">
      <c r="A14" s="62" t="s">
        <v>794</v>
      </c>
      <c r="B14" s="67" t="s">
        <v>312</v>
      </c>
      <c r="C14" s="67" t="s">
        <v>313</v>
      </c>
      <c r="D14" s="155" t="s">
        <v>85</v>
      </c>
      <c r="E14" s="104">
        <v>197</v>
      </c>
      <c r="F14" s="155" t="s">
        <v>474</v>
      </c>
      <c r="G14" s="104">
        <v>4</v>
      </c>
      <c r="H14" s="81" t="s">
        <v>477</v>
      </c>
      <c r="I14" s="155" t="s">
        <v>478</v>
      </c>
      <c r="J14" s="67" t="s">
        <v>113</v>
      </c>
      <c r="K14" s="67" t="s">
        <v>926</v>
      </c>
    </row>
    <row r="15" spans="1:11" ht="38.25">
      <c r="A15" s="62" t="s">
        <v>795</v>
      </c>
      <c r="B15" s="67" t="s">
        <v>312</v>
      </c>
      <c r="C15" s="67" t="s">
        <v>313</v>
      </c>
      <c r="D15" s="155" t="s">
        <v>85</v>
      </c>
      <c r="E15" s="104">
        <v>197</v>
      </c>
      <c r="F15" s="155" t="s">
        <v>474</v>
      </c>
      <c r="G15" s="104">
        <v>5</v>
      </c>
      <c r="H15" s="81" t="s">
        <v>479</v>
      </c>
      <c r="I15" s="155" t="s">
        <v>480</v>
      </c>
      <c r="J15" s="67" t="s">
        <v>113</v>
      </c>
      <c r="K15" s="67" t="s">
        <v>1002</v>
      </c>
    </row>
    <row r="16" spans="1:11" ht="409.5">
      <c r="A16" s="62" t="s">
        <v>796</v>
      </c>
      <c r="B16" s="67" t="s">
        <v>312</v>
      </c>
      <c r="C16" s="67" t="s">
        <v>313</v>
      </c>
      <c r="D16" s="152" t="s">
        <v>28</v>
      </c>
      <c r="E16" s="155">
        <v>196</v>
      </c>
      <c r="F16" s="157" t="s">
        <v>481</v>
      </c>
      <c r="G16" s="157" t="s">
        <v>482</v>
      </c>
      <c r="H16" s="103" t="s">
        <v>483</v>
      </c>
      <c r="I16" s="155" t="s">
        <v>484</v>
      </c>
      <c r="J16" s="67" t="s">
        <v>113</v>
      </c>
      <c r="K16" s="64" t="s">
        <v>1004</v>
      </c>
    </row>
    <row r="17" spans="1:11" ht="172.5" customHeight="1">
      <c r="A17" s="62" t="s">
        <v>797</v>
      </c>
      <c r="B17" s="67" t="s">
        <v>312</v>
      </c>
      <c r="C17" s="67" t="s">
        <v>313</v>
      </c>
      <c r="D17" s="104" t="s">
        <v>28</v>
      </c>
      <c r="E17" s="104">
        <v>196</v>
      </c>
      <c r="F17" s="104" t="s">
        <v>485</v>
      </c>
      <c r="G17" s="104">
        <v>1</v>
      </c>
      <c r="H17" s="64" t="s">
        <v>486</v>
      </c>
      <c r="I17" s="81" t="s">
        <v>487</v>
      </c>
      <c r="J17" s="67" t="s">
        <v>113</v>
      </c>
      <c r="K17" s="67" t="s">
        <v>926</v>
      </c>
    </row>
    <row r="18" spans="1:11" ht="38.25">
      <c r="A18" s="62" t="s">
        <v>798</v>
      </c>
      <c r="B18" s="67" t="s">
        <v>520</v>
      </c>
      <c r="C18" s="67" t="s">
        <v>521</v>
      </c>
      <c r="D18" s="67" t="s">
        <v>28</v>
      </c>
      <c r="E18" s="67">
        <v>196</v>
      </c>
      <c r="F18" s="67" t="s">
        <v>568</v>
      </c>
      <c r="G18" s="67">
        <v>8</v>
      </c>
      <c r="H18" s="64" t="s">
        <v>569</v>
      </c>
      <c r="I18" s="64" t="s">
        <v>570</v>
      </c>
      <c r="J18" s="84" t="s">
        <v>34</v>
      </c>
      <c r="K18" s="67" t="s">
        <v>1005</v>
      </c>
    </row>
    <row r="19" spans="1:11" ht="38.25">
      <c r="A19" s="62" t="s">
        <v>799</v>
      </c>
      <c r="B19" s="67" t="s">
        <v>520</v>
      </c>
      <c r="C19" s="67" t="s">
        <v>521</v>
      </c>
      <c r="D19" s="67" t="s">
        <v>28</v>
      </c>
      <c r="E19" s="67">
        <v>196</v>
      </c>
      <c r="F19" s="67" t="s">
        <v>571</v>
      </c>
      <c r="G19" s="67">
        <v>13</v>
      </c>
      <c r="H19" s="64" t="s">
        <v>569</v>
      </c>
      <c r="I19" s="64" t="s">
        <v>570</v>
      </c>
      <c r="J19" s="84" t="s">
        <v>34</v>
      </c>
      <c r="K19" s="67" t="s">
        <v>1005</v>
      </c>
    </row>
    <row r="20" spans="1:11" ht="38.25">
      <c r="A20" s="62" t="s">
        <v>800</v>
      </c>
      <c r="B20" s="67" t="s">
        <v>520</v>
      </c>
      <c r="C20" s="67" t="s">
        <v>521</v>
      </c>
      <c r="D20" s="67" t="s">
        <v>28</v>
      </c>
      <c r="E20" s="67">
        <v>196</v>
      </c>
      <c r="F20" s="67" t="s">
        <v>572</v>
      </c>
      <c r="G20" s="67">
        <v>18</v>
      </c>
      <c r="H20" s="64" t="s">
        <v>569</v>
      </c>
      <c r="I20" s="64" t="s">
        <v>570</v>
      </c>
      <c r="J20" s="84" t="s">
        <v>34</v>
      </c>
      <c r="K20" s="67" t="s">
        <v>1005</v>
      </c>
    </row>
    <row r="21" spans="1:11" ht="38.25">
      <c r="A21" s="62" t="s">
        <v>801</v>
      </c>
      <c r="B21" s="67" t="s">
        <v>520</v>
      </c>
      <c r="C21" s="67" t="s">
        <v>521</v>
      </c>
      <c r="D21" s="67" t="s">
        <v>28</v>
      </c>
      <c r="E21" s="67">
        <v>196</v>
      </c>
      <c r="F21" s="67" t="s">
        <v>573</v>
      </c>
      <c r="G21" s="67">
        <v>23</v>
      </c>
      <c r="H21" s="64" t="s">
        <v>569</v>
      </c>
      <c r="I21" s="64" t="s">
        <v>570</v>
      </c>
      <c r="J21" s="84" t="s">
        <v>34</v>
      </c>
      <c r="K21" s="67" t="s">
        <v>1005</v>
      </c>
    </row>
    <row r="23" spans="10:11" ht="12.75">
      <c r="J23" s="68" t="s">
        <v>906</v>
      </c>
      <c r="K23" s="53">
        <f>COUNTA(A$2:A21)</f>
        <v>20</v>
      </c>
    </row>
    <row r="24" spans="10:11" ht="12.75">
      <c r="J24" s="68" t="s">
        <v>905</v>
      </c>
      <c r="K24" s="69">
        <f>K23-K25</f>
        <v>20</v>
      </c>
    </row>
    <row r="25" spans="10:11" ht="12.75">
      <c r="J25" s="68" t="s">
        <v>907</v>
      </c>
      <c r="K25" s="69">
        <f>COUNTBLANK(K$2:K21)</f>
        <v>0</v>
      </c>
    </row>
    <row r="26" spans="10:11" ht="12.75">
      <c r="J26" s="70" t="s">
        <v>908</v>
      </c>
      <c r="K26" s="71">
        <f>COUNTIF(K$2:K21,"Defer")</f>
        <v>0</v>
      </c>
    </row>
  </sheetData>
  <sheetProtection/>
  <autoFilter ref="A1:L21">
    <sortState ref="A2:L26">
      <sortCondition sortBy="value" ref="A2:A26"/>
    </sortState>
  </autoFilter>
  <printOptions/>
  <pageMargins left="0.75" right="0.75" top="1" bottom="1"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Q22"/>
  <sheetViews>
    <sheetView zoomScale="80" zoomScaleNormal="80" zoomScalePageLayoutView="0" workbookViewId="0" topLeftCell="A23">
      <selection activeCell="J6" sqref="J6"/>
    </sheetView>
  </sheetViews>
  <sheetFormatPr defaultColWidth="8.8515625" defaultRowHeight="12.75"/>
  <cols>
    <col min="1" max="2" width="8.8515625" style="61" customWidth="1"/>
    <col min="3" max="3" width="11.28125" style="61" customWidth="1"/>
    <col min="4" max="5" width="8.8515625" style="61" customWidth="1"/>
    <col min="6" max="6" width="6.7109375" style="61" customWidth="1"/>
    <col min="7" max="7" width="10.421875" style="61" customWidth="1"/>
    <col min="8" max="8" width="7.421875" style="61" customWidth="1"/>
    <col min="9" max="9" width="33.8515625" style="61" customWidth="1"/>
    <col min="10" max="10" width="36.00390625" style="61" customWidth="1"/>
    <col min="11" max="11" width="19.421875" style="61" customWidth="1"/>
    <col min="12" max="12" width="11.421875" style="65" customWidth="1"/>
    <col min="13" max="16384" width="8.8515625" style="61" customWidth="1"/>
  </cols>
  <sheetData>
    <row r="1" spans="1:12" ht="25.5">
      <c r="A1" s="60" t="s">
        <v>651</v>
      </c>
      <c r="B1" s="60" t="s">
        <v>21</v>
      </c>
      <c r="C1" s="60" t="s">
        <v>22</v>
      </c>
      <c r="D1" s="60" t="s">
        <v>6</v>
      </c>
      <c r="E1" s="60" t="s">
        <v>1006</v>
      </c>
      <c r="F1" s="60" t="s">
        <v>0</v>
      </c>
      <c r="G1" s="60" t="s">
        <v>1</v>
      </c>
      <c r="H1" s="60" t="s">
        <v>2</v>
      </c>
      <c r="I1" s="60" t="s">
        <v>3</v>
      </c>
      <c r="J1" s="60" t="s">
        <v>4</v>
      </c>
      <c r="K1" s="53" t="s">
        <v>5</v>
      </c>
      <c r="L1" s="56" t="s">
        <v>904</v>
      </c>
    </row>
    <row r="2" spans="1:13" ht="165.75">
      <c r="A2" s="62" t="s">
        <v>814</v>
      </c>
      <c r="B2" s="67" t="s">
        <v>269</v>
      </c>
      <c r="C2" s="67" t="s">
        <v>270</v>
      </c>
      <c r="D2" s="62" t="s">
        <v>289</v>
      </c>
      <c r="E2" s="62" t="s">
        <v>85</v>
      </c>
      <c r="F2" s="66">
        <v>204</v>
      </c>
      <c r="G2" s="66">
        <v>10</v>
      </c>
      <c r="H2" s="66" t="s">
        <v>301</v>
      </c>
      <c r="I2" s="64" t="s">
        <v>302</v>
      </c>
      <c r="J2" s="64" t="s">
        <v>303</v>
      </c>
      <c r="K2" s="66" t="s">
        <v>274</v>
      </c>
      <c r="L2" s="159" t="s">
        <v>1007</v>
      </c>
      <c r="M2" s="85"/>
    </row>
    <row r="3" spans="1:12" ht="25.5">
      <c r="A3" s="62" t="s">
        <v>802</v>
      </c>
      <c r="B3" s="67" t="s">
        <v>56</v>
      </c>
      <c r="C3" s="67" t="s">
        <v>57</v>
      </c>
      <c r="D3" s="67" t="s">
        <v>58</v>
      </c>
      <c r="E3" s="67"/>
      <c r="F3" s="66">
        <v>204</v>
      </c>
      <c r="G3" s="66">
        <v>10.1</v>
      </c>
      <c r="H3" s="66">
        <v>17</v>
      </c>
      <c r="I3" s="64" t="s">
        <v>59</v>
      </c>
      <c r="J3" s="67" t="s">
        <v>60</v>
      </c>
      <c r="K3" s="66" t="s">
        <v>34</v>
      </c>
      <c r="L3" s="160" t="s">
        <v>926</v>
      </c>
    </row>
    <row r="4" spans="1:12" ht="63.75">
      <c r="A4" s="62" t="s">
        <v>815</v>
      </c>
      <c r="B4" s="67" t="s">
        <v>269</v>
      </c>
      <c r="C4" s="67" t="s">
        <v>270</v>
      </c>
      <c r="D4" s="67" t="s">
        <v>276</v>
      </c>
      <c r="E4" s="67"/>
      <c r="F4" s="66">
        <v>205</v>
      </c>
      <c r="G4" s="66" t="s">
        <v>304</v>
      </c>
      <c r="H4" s="66">
        <v>5</v>
      </c>
      <c r="I4" s="64" t="s">
        <v>305</v>
      </c>
      <c r="J4" s="64" t="s">
        <v>306</v>
      </c>
      <c r="K4" s="66" t="s">
        <v>274</v>
      </c>
      <c r="L4" s="160" t="s">
        <v>1008</v>
      </c>
    </row>
    <row r="5" spans="1:12" ht="38.25">
      <c r="A5" s="62" t="s">
        <v>804</v>
      </c>
      <c r="B5" s="67" t="s">
        <v>56</v>
      </c>
      <c r="C5" s="67" t="s">
        <v>57</v>
      </c>
      <c r="D5" s="67" t="s">
        <v>28</v>
      </c>
      <c r="E5" s="67"/>
      <c r="F5" s="66">
        <v>210</v>
      </c>
      <c r="G5" s="66" t="s">
        <v>63</v>
      </c>
      <c r="H5" s="66">
        <v>8</v>
      </c>
      <c r="I5" s="64" t="s">
        <v>64</v>
      </c>
      <c r="J5" s="67" t="s">
        <v>65</v>
      </c>
      <c r="K5" s="66" t="s">
        <v>34</v>
      </c>
      <c r="L5" s="160" t="s">
        <v>1009</v>
      </c>
    </row>
    <row r="6" spans="1:12" ht="89.25">
      <c r="A6" s="62" t="s">
        <v>805</v>
      </c>
      <c r="B6" s="67" t="s">
        <v>56</v>
      </c>
      <c r="C6" s="67" t="s">
        <v>57</v>
      </c>
      <c r="D6" s="67" t="s">
        <v>58</v>
      </c>
      <c r="E6" s="67"/>
      <c r="F6" s="66">
        <v>211</v>
      </c>
      <c r="G6" s="66" t="s">
        <v>66</v>
      </c>
      <c r="H6" s="66" t="s">
        <v>67</v>
      </c>
      <c r="I6" s="64" t="s">
        <v>68</v>
      </c>
      <c r="J6" s="67" t="s">
        <v>69</v>
      </c>
      <c r="K6" s="66" t="s">
        <v>34</v>
      </c>
      <c r="L6" s="160" t="s">
        <v>1010</v>
      </c>
    </row>
    <row r="7" spans="1:16" ht="63.75">
      <c r="A7" s="62" t="s">
        <v>816</v>
      </c>
      <c r="B7" s="67" t="s">
        <v>269</v>
      </c>
      <c r="C7" s="67" t="s">
        <v>270</v>
      </c>
      <c r="D7" s="67" t="s">
        <v>276</v>
      </c>
      <c r="E7" s="67"/>
      <c r="F7" s="66">
        <v>212</v>
      </c>
      <c r="G7" s="84" t="s">
        <v>307</v>
      </c>
      <c r="H7" s="66">
        <v>17</v>
      </c>
      <c r="I7" s="64" t="s">
        <v>308</v>
      </c>
      <c r="J7" s="67" t="s">
        <v>309</v>
      </c>
      <c r="K7" s="66" t="s">
        <v>274</v>
      </c>
      <c r="L7" s="160" t="s">
        <v>1011</v>
      </c>
      <c r="P7" s="161"/>
    </row>
    <row r="8" spans="1:12" ht="12.75">
      <c r="A8" s="62" t="s">
        <v>803</v>
      </c>
      <c r="B8" s="67" t="s">
        <v>56</v>
      </c>
      <c r="C8" s="67" t="s">
        <v>57</v>
      </c>
      <c r="D8" s="67" t="s">
        <v>58</v>
      </c>
      <c r="E8" s="67"/>
      <c r="F8" s="66">
        <v>220</v>
      </c>
      <c r="G8" s="66" t="s">
        <v>61</v>
      </c>
      <c r="H8" s="66">
        <v>1</v>
      </c>
      <c r="I8" s="64" t="s">
        <v>62</v>
      </c>
      <c r="J8" s="67"/>
      <c r="K8" s="66" t="s">
        <v>34</v>
      </c>
      <c r="L8" s="162" t="s">
        <v>926</v>
      </c>
    </row>
    <row r="9" spans="1:12" ht="76.5">
      <c r="A9" s="62" t="s">
        <v>810</v>
      </c>
      <c r="B9" s="67" t="s">
        <v>142</v>
      </c>
      <c r="C9" s="67" t="s">
        <v>143</v>
      </c>
      <c r="D9" s="67" t="s">
        <v>28</v>
      </c>
      <c r="E9" s="67"/>
      <c r="F9" s="66">
        <v>222</v>
      </c>
      <c r="G9" s="66" t="s">
        <v>158</v>
      </c>
      <c r="H9" s="98">
        <v>11</v>
      </c>
      <c r="I9" s="62" t="s">
        <v>159</v>
      </c>
      <c r="J9" s="62" t="s">
        <v>160</v>
      </c>
      <c r="K9" s="66" t="s">
        <v>34</v>
      </c>
      <c r="L9" s="160" t="s">
        <v>1012</v>
      </c>
    </row>
    <row r="10" spans="1:12" ht="114.75">
      <c r="A10" s="62" t="s">
        <v>809</v>
      </c>
      <c r="B10" s="67" t="s">
        <v>142</v>
      </c>
      <c r="C10" s="67" t="s">
        <v>143</v>
      </c>
      <c r="D10" s="67" t="s">
        <v>28</v>
      </c>
      <c r="E10" s="67"/>
      <c r="F10" s="66">
        <v>224</v>
      </c>
      <c r="G10" s="66" t="s">
        <v>155</v>
      </c>
      <c r="H10" s="98">
        <v>9</v>
      </c>
      <c r="I10" s="62" t="s">
        <v>156</v>
      </c>
      <c r="J10" s="62" t="s">
        <v>157</v>
      </c>
      <c r="K10" s="66" t="s">
        <v>34</v>
      </c>
      <c r="L10" s="160" t="s">
        <v>1013</v>
      </c>
    </row>
    <row r="11" spans="1:12" ht="306">
      <c r="A11" s="62" t="s">
        <v>813</v>
      </c>
      <c r="B11" s="76" t="s">
        <v>164</v>
      </c>
      <c r="C11" s="76" t="s">
        <v>27</v>
      </c>
      <c r="D11" s="76" t="s">
        <v>28</v>
      </c>
      <c r="E11" s="76"/>
      <c r="F11" s="163">
        <v>224</v>
      </c>
      <c r="G11" s="164" t="s">
        <v>155</v>
      </c>
      <c r="H11" s="163">
        <v>3</v>
      </c>
      <c r="I11" s="77" t="s">
        <v>255</v>
      </c>
      <c r="J11" s="77" t="s">
        <v>268</v>
      </c>
      <c r="K11" s="66"/>
      <c r="L11" s="160" t="s">
        <v>1014</v>
      </c>
    </row>
    <row r="12" spans="1:12" ht="63.75">
      <c r="A12" s="62" t="s">
        <v>807</v>
      </c>
      <c r="B12" s="67" t="s">
        <v>56</v>
      </c>
      <c r="C12" s="67" t="s">
        <v>57</v>
      </c>
      <c r="D12" s="67" t="s">
        <v>28</v>
      </c>
      <c r="E12" s="67"/>
      <c r="F12" s="66">
        <v>234</v>
      </c>
      <c r="G12" s="66">
        <v>10.15</v>
      </c>
      <c r="H12" s="66" t="s">
        <v>73</v>
      </c>
      <c r="I12" s="64" t="s">
        <v>74</v>
      </c>
      <c r="J12" s="67" t="s">
        <v>75</v>
      </c>
      <c r="K12" s="66" t="s">
        <v>34</v>
      </c>
      <c r="L12" s="162" t="s">
        <v>1015</v>
      </c>
    </row>
    <row r="13" spans="1:12" ht="63.75">
      <c r="A13" s="62" t="s">
        <v>806</v>
      </c>
      <c r="B13" s="67" t="s">
        <v>56</v>
      </c>
      <c r="C13" s="67" t="s">
        <v>57</v>
      </c>
      <c r="D13" s="67" t="s">
        <v>28</v>
      </c>
      <c r="E13" s="67"/>
      <c r="F13" s="66">
        <v>234</v>
      </c>
      <c r="G13" s="66">
        <v>10.15</v>
      </c>
      <c r="H13" s="165" t="s">
        <v>70</v>
      </c>
      <c r="I13" s="64" t="s">
        <v>71</v>
      </c>
      <c r="J13" s="67" t="s">
        <v>72</v>
      </c>
      <c r="K13" s="66" t="s">
        <v>34</v>
      </c>
      <c r="L13" s="160" t="s">
        <v>1016</v>
      </c>
    </row>
    <row r="14" spans="1:13" s="85" customFormat="1" ht="63.75">
      <c r="A14" s="62" t="s">
        <v>808</v>
      </c>
      <c r="B14" s="67" t="s">
        <v>56</v>
      </c>
      <c r="C14" s="67" t="s">
        <v>57</v>
      </c>
      <c r="D14" s="67" t="s">
        <v>28</v>
      </c>
      <c r="E14" s="67"/>
      <c r="F14" s="66">
        <v>236</v>
      </c>
      <c r="G14" s="66" t="s">
        <v>76</v>
      </c>
      <c r="H14" s="66" t="s">
        <v>77</v>
      </c>
      <c r="I14" s="64" t="s">
        <v>74</v>
      </c>
      <c r="J14" s="67" t="s">
        <v>75</v>
      </c>
      <c r="K14" s="66" t="s">
        <v>34</v>
      </c>
      <c r="L14" s="162" t="s">
        <v>807</v>
      </c>
      <c r="M14" s="61"/>
    </row>
    <row r="15" spans="1:12" ht="25.5">
      <c r="A15" s="62" t="s">
        <v>811</v>
      </c>
      <c r="B15" s="67" t="s">
        <v>142</v>
      </c>
      <c r="C15" s="67" t="s">
        <v>143</v>
      </c>
      <c r="D15" s="67" t="s">
        <v>28</v>
      </c>
      <c r="E15" s="67"/>
      <c r="F15" s="66">
        <v>242</v>
      </c>
      <c r="G15" s="66" t="s">
        <v>161</v>
      </c>
      <c r="H15" s="98">
        <v>1</v>
      </c>
      <c r="I15" s="62" t="s">
        <v>162</v>
      </c>
      <c r="J15" s="62" t="s">
        <v>163</v>
      </c>
      <c r="K15" s="66" t="s">
        <v>34</v>
      </c>
      <c r="L15" s="160" t="s">
        <v>1017</v>
      </c>
    </row>
    <row r="16" spans="1:12" ht="255">
      <c r="A16" s="62" t="s">
        <v>812</v>
      </c>
      <c r="B16" s="76" t="s">
        <v>164</v>
      </c>
      <c r="C16" s="76" t="s">
        <v>27</v>
      </c>
      <c r="D16" s="76" t="s">
        <v>85</v>
      </c>
      <c r="E16" s="76"/>
      <c r="F16" s="163">
        <v>243</v>
      </c>
      <c r="G16" s="163">
        <v>10.18</v>
      </c>
      <c r="H16" s="164" t="s">
        <v>262</v>
      </c>
      <c r="I16" s="77" t="s">
        <v>260</v>
      </c>
      <c r="J16" s="77" t="s">
        <v>263</v>
      </c>
      <c r="K16" s="66"/>
      <c r="L16" s="160" t="s">
        <v>1018</v>
      </c>
    </row>
    <row r="17" spans="1:12" ht="140.25">
      <c r="A17" s="62" t="s">
        <v>817</v>
      </c>
      <c r="B17" s="67" t="s">
        <v>312</v>
      </c>
      <c r="C17" s="67" t="s">
        <v>313</v>
      </c>
      <c r="D17" s="104" t="s">
        <v>28</v>
      </c>
      <c r="E17" s="104"/>
      <c r="F17" s="63" t="s">
        <v>488</v>
      </c>
      <c r="G17" s="63" t="s">
        <v>489</v>
      </c>
      <c r="H17" s="166" t="s">
        <v>490</v>
      </c>
      <c r="I17" s="103" t="s">
        <v>483</v>
      </c>
      <c r="J17" s="155" t="s">
        <v>491</v>
      </c>
      <c r="K17" s="66" t="s">
        <v>113</v>
      </c>
      <c r="L17" s="162" t="s">
        <v>1019</v>
      </c>
    </row>
    <row r="18" ht="12.75">
      <c r="K18" s="167"/>
    </row>
    <row r="19" spans="11:17" ht="12.75">
      <c r="K19" s="68" t="s">
        <v>906</v>
      </c>
      <c r="L19" s="53">
        <f>COUNTA(B$2:B17)</f>
        <v>16</v>
      </c>
      <c r="M19" s="168"/>
      <c r="P19" s="68"/>
      <c r="Q19" s="53"/>
    </row>
    <row r="20" spans="11:17" ht="12.75">
      <c r="K20" s="68" t="s">
        <v>905</v>
      </c>
      <c r="L20" s="69">
        <f>L19-L21</f>
        <v>16</v>
      </c>
      <c r="M20" s="168"/>
      <c r="P20" s="68"/>
      <c r="Q20" s="69"/>
    </row>
    <row r="21" spans="11:17" ht="12.75">
      <c r="K21" s="68" t="s">
        <v>907</v>
      </c>
      <c r="L21" s="69">
        <f>COUNTBLANK(L$2:L17)</f>
        <v>0</v>
      </c>
      <c r="M21" s="168"/>
      <c r="P21" s="68"/>
      <c r="Q21" s="69"/>
    </row>
    <row r="22" spans="11:17" ht="12.75">
      <c r="K22" s="70" t="s">
        <v>908</v>
      </c>
      <c r="L22" s="71">
        <f>COUNTIF(L$2:L17,"Defer")</f>
        <v>0</v>
      </c>
      <c r="M22" s="168"/>
      <c r="P22" s="70"/>
      <c r="Q22" s="71"/>
    </row>
  </sheetData>
  <sheetProtection/>
  <autoFilter ref="A1:M1">
    <sortState ref="A2:M22">
      <sortCondition sortBy="value" ref="F2:F22"/>
    </sortState>
  </autoFilter>
  <printOptions/>
  <pageMargins left="0.75" right="0.75" top="1" bottom="1" header="0.5" footer="0.5"/>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K12"/>
  <sheetViews>
    <sheetView zoomScale="90" zoomScaleNormal="90" zoomScalePageLayoutView="0" workbookViewId="0" topLeftCell="D1">
      <selection activeCell="J9" sqref="J9:K12"/>
    </sheetView>
  </sheetViews>
  <sheetFormatPr defaultColWidth="9.140625" defaultRowHeight="12.75"/>
  <cols>
    <col min="1" max="2" width="9.140625" style="16" customWidth="1"/>
    <col min="3" max="3" width="11.28125" style="16" customWidth="1"/>
    <col min="4" max="4" width="8.8515625" style="16" customWidth="1"/>
    <col min="5" max="5" width="6.7109375" style="16" customWidth="1"/>
    <col min="6" max="6" width="10.421875" style="16" customWidth="1"/>
    <col min="7" max="7" width="7.421875" style="16" customWidth="1"/>
    <col min="8" max="8" width="33.8515625" style="16" customWidth="1"/>
    <col min="9" max="9" width="36.00390625" style="16" customWidth="1"/>
    <col min="10" max="10" width="19.421875" style="16" customWidth="1"/>
    <col min="11" max="11" width="11.57421875" style="16" customWidth="1"/>
    <col min="12" max="16384" width="9.140625" style="16" customWidth="1"/>
  </cols>
  <sheetData>
    <row r="1" spans="1:11" ht="25.5">
      <c r="A1" s="21" t="s">
        <v>651</v>
      </c>
      <c r="B1" s="21" t="s">
        <v>21</v>
      </c>
      <c r="C1" s="21" t="s">
        <v>22</v>
      </c>
      <c r="D1" s="21" t="s">
        <v>6</v>
      </c>
      <c r="E1" s="21" t="s">
        <v>0</v>
      </c>
      <c r="F1" s="21" t="s">
        <v>1</v>
      </c>
      <c r="G1" s="21" t="s">
        <v>2</v>
      </c>
      <c r="H1" s="21" t="s">
        <v>3</v>
      </c>
      <c r="I1" s="21" t="s">
        <v>4</v>
      </c>
      <c r="J1" s="22" t="s">
        <v>5</v>
      </c>
      <c r="K1" s="33" t="s">
        <v>904</v>
      </c>
    </row>
    <row r="2" spans="1:10" ht="25.5">
      <c r="A2" s="20" t="s">
        <v>821</v>
      </c>
      <c r="B2" s="16" t="s">
        <v>269</v>
      </c>
      <c r="C2" s="16" t="s">
        <v>270</v>
      </c>
      <c r="D2" s="16" t="s">
        <v>271</v>
      </c>
      <c r="E2" s="23">
        <v>246</v>
      </c>
      <c r="F2" s="23">
        <v>11.1</v>
      </c>
      <c r="G2" s="23">
        <v>5</v>
      </c>
      <c r="H2" s="18" t="s">
        <v>310</v>
      </c>
      <c r="I2" s="16" t="s">
        <v>311</v>
      </c>
      <c r="J2" s="16" t="s">
        <v>274</v>
      </c>
    </row>
    <row r="3" spans="1:10" ht="255">
      <c r="A3" s="20" t="s">
        <v>820</v>
      </c>
      <c r="B3" s="24" t="s">
        <v>164</v>
      </c>
      <c r="C3" s="24" t="s">
        <v>27</v>
      </c>
      <c r="D3" s="24" t="s">
        <v>85</v>
      </c>
      <c r="E3" s="24" t="s">
        <v>264</v>
      </c>
      <c r="F3" s="24" t="s">
        <v>265</v>
      </c>
      <c r="G3" s="24" t="s">
        <v>266</v>
      </c>
      <c r="H3" s="25" t="s">
        <v>260</v>
      </c>
      <c r="I3" s="25" t="s">
        <v>267</v>
      </c>
      <c r="J3" s="169" t="s">
        <v>1020</v>
      </c>
    </row>
    <row r="4" spans="1:10" ht="140.25">
      <c r="A4" s="20" t="s">
        <v>822</v>
      </c>
      <c r="B4" s="16" t="s">
        <v>312</v>
      </c>
      <c r="C4" s="16" t="s">
        <v>313</v>
      </c>
      <c r="D4" s="28" t="s">
        <v>28</v>
      </c>
      <c r="E4" s="28">
        <v>261</v>
      </c>
      <c r="F4" s="28" t="s">
        <v>492</v>
      </c>
      <c r="G4" s="30" t="s">
        <v>493</v>
      </c>
      <c r="H4" s="19" t="s">
        <v>483</v>
      </c>
      <c r="I4" s="29" t="s">
        <v>494</v>
      </c>
      <c r="J4" s="16" t="s">
        <v>113</v>
      </c>
    </row>
    <row r="5" spans="1:10" ht="369.75">
      <c r="A5" s="20" t="s">
        <v>818</v>
      </c>
      <c r="B5" s="16" t="s">
        <v>121</v>
      </c>
      <c r="C5" s="16" t="s">
        <v>122</v>
      </c>
      <c r="D5" s="16" t="s">
        <v>28</v>
      </c>
      <c r="E5" s="16" t="s">
        <v>133</v>
      </c>
      <c r="F5" s="26" t="s">
        <v>134</v>
      </c>
      <c r="G5" s="31" t="s">
        <v>135</v>
      </c>
      <c r="H5" s="42" t="s">
        <v>136</v>
      </c>
      <c r="I5" s="18" t="s">
        <v>137</v>
      </c>
      <c r="J5" s="16" t="s">
        <v>34</v>
      </c>
    </row>
    <row r="6" spans="1:10" ht="331.5">
      <c r="A6" s="40" t="s">
        <v>819</v>
      </c>
      <c r="B6" s="16" t="s">
        <v>121</v>
      </c>
      <c r="C6" s="16" t="s">
        <v>122</v>
      </c>
      <c r="D6" s="16" t="s">
        <v>28</v>
      </c>
      <c r="E6" s="16">
        <v>259</v>
      </c>
      <c r="F6" s="26" t="s">
        <v>138</v>
      </c>
      <c r="G6" s="27" t="s">
        <v>139</v>
      </c>
      <c r="H6" s="42" t="s">
        <v>140</v>
      </c>
      <c r="I6" s="18" t="s">
        <v>141</v>
      </c>
      <c r="J6" s="16" t="s">
        <v>34</v>
      </c>
    </row>
    <row r="7" spans="1:10" ht="80.25" customHeight="1">
      <c r="A7" s="16" t="s">
        <v>920</v>
      </c>
      <c r="B7" s="16" t="s">
        <v>915</v>
      </c>
      <c r="C7" s="16" t="s">
        <v>916</v>
      </c>
      <c r="D7" s="16" t="s">
        <v>590</v>
      </c>
      <c r="E7" s="16">
        <v>258</v>
      </c>
      <c r="F7" s="16" t="s">
        <v>917</v>
      </c>
      <c r="G7" s="16">
        <v>10</v>
      </c>
      <c r="H7" s="18" t="s">
        <v>918</v>
      </c>
      <c r="I7" s="18" t="s">
        <v>919</v>
      </c>
      <c r="J7" s="16" t="s">
        <v>274</v>
      </c>
    </row>
    <row r="8" spans="2:10" ht="12.75">
      <c r="B8"/>
      <c r="C8"/>
      <c r="D8"/>
      <c r="E8"/>
      <c r="F8"/>
      <c r="G8"/>
      <c r="H8"/>
      <c r="I8"/>
      <c r="J8"/>
    </row>
    <row r="9" spans="10:11" ht="12.75">
      <c r="J9" s="34" t="s">
        <v>906</v>
      </c>
      <c r="K9" s="37">
        <f>COUNTA(A$2:A7)</f>
        <v>6</v>
      </c>
    </row>
    <row r="10" spans="10:11" ht="12.75">
      <c r="J10" s="34" t="s">
        <v>905</v>
      </c>
      <c r="K10" s="36">
        <f>K9-K11</f>
        <v>0</v>
      </c>
    </row>
    <row r="11" spans="10:11" ht="12.75">
      <c r="J11" s="34" t="s">
        <v>907</v>
      </c>
      <c r="K11" s="36">
        <f>COUNTBLANK(K$2:K7)</f>
        <v>6</v>
      </c>
    </row>
    <row r="12" spans="10:11" ht="12.75">
      <c r="J12" s="35" t="s">
        <v>908</v>
      </c>
      <c r="K12" s="38">
        <f>COUNTIF(K$2:K6,"Defer")</f>
        <v>0</v>
      </c>
    </row>
  </sheetData>
  <sheetProtection/>
  <autoFilter ref="A1:L1"/>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pbeecher</dc:creator>
  <cp:keywords/>
  <dc:description/>
  <cp:lastModifiedBy>David M Davenport</cp:lastModifiedBy>
  <dcterms:created xsi:type="dcterms:W3CDTF">2003-06-20T19:21:23Z</dcterms:created>
  <dcterms:modified xsi:type="dcterms:W3CDTF">2011-05-10T17:03:37Z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