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105" windowHeight="7725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0">'WG Agenda'!$F$79</definedName>
    <definedName name="hour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<sst xmlns="http://schemas.openxmlformats.org/spreadsheetml/2006/main" count="371" uniqueCount="173">
  <si>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</si>
  <si>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</si>
  <si>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</si>
  <si>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</si>
  <si>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</si>
  <si>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</si>
  <si>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</si>
  <si>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</si>
  <si>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</si>
  <si>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</si>
  <si>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</si>
  <si>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</si>
  <si>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</si>
  <si>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</si>
  <si>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</si>
  <si>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</si>
  <si>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</si>
  <si>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</si>
  <si>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</si>
  <si>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</si>
  <si>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</si>
  <si>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</si>
  <si>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</si>
  <si>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</si>
  <si>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</si>
  <si>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</si>
  <si>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</si>
  <si>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</si>
  <si>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</si>
  <si>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</si>
  <si>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</si>
  <si>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</si>
  <si>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</si>
  <si>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</si>
  <si>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</si>
  <si>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</si>
  <si>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</si>
  <si>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</si>
  <si>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</si>
  <si>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</si>
  <si>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</si>
  <si>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</si>
  <si>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</si>
  <si>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</si>
  <si>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</si>
  <si>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</si>
  <si>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</si>
  <si>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</si>
  <si>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</si>
  <si>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</si>
  <si>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</si>
  <si>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</si>
  <si>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</si>
  <si>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</si>
  <si>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</si>
  <si>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</si>
  <si>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</si>
  <si>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</si>
  <si>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</si>
  <si>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</si>
  <si>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</si>
  <si>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</si>
  <si>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</si>
  <si>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</si>
  <si>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</si>
  <si>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</si>
  <si>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</si>
  <si>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</si>
  <si>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</si>
  <si>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</si>
  <si>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</si>
  <si>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</si>
  <si>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</si>
  <si>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</si>
  <si>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</si>
  <si>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</si>
  <si>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</si>
  <si>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</si>
  <si>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</si>
  <si>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</si>
  <si>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</si>
  <si>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</si>
  <si>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</si>
  <si>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</si>
  <si>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</si>
  <si>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</si>
  <si>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</si>
  <si>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</si>
  <si>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</si>
  <si>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</si>
  <si>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</si>
  <si>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</si>
  <si>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</si>
  <si>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</si>
  <si>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</si>
  <si>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</si>
  <si>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</si>
  <si>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</si>
  <si>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</si>
  <si>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</si>
  <si>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</si>
  <si>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</si>
  <si>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</si>
  <si>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</si>
  <si>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Standing Committee on WG Rules</t>
  </si>
  <si>
    <t>Rules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</si>
  <si>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</si>
  <si>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</si>
  <si>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11/15 Leadership</t>
  </si>
  <si>
    <t>802,15 WNG</t>
  </si>
  <si>
    <t>Joint 4g/4e/4f</t>
  </si>
  <si>
    <t>TG4h-15.4 corrigendum 1</t>
  </si>
  <si>
    <t>IG LECIM</t>
  </si>
  <si>
    <t>Meeting Objectives / Session Focus -TG4g (SUN)</t>
  </si>
  <si>
    <t>Thursday PM2 - Next Steps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</si>
  <si>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</si>
  <si>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</si>
  <si>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</si>
  <si>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</si>
  <si>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</si>
  <si>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</si>
  <si>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</si>
  <si>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Process for the week</t>
  </si>
  <si>
    <t>Recess</t>
  </si>
  <si>
    <t>All</t>
  </si>
  <si>
    <t>Open</t>
  </si>
  <si>
    <t>Next Steps</t>
  </si>
  <si>
    <t>Timeline</t>
  </si>
  <si>
    <t>Adjourn</t>
  </si>
  <si>
    <t>Monique Brown / Kuor-Hsin Chang</t>
  </si>
  <si>
    <t>R2</t>
  </si>
  <si>
    <t>66th IEEE 802.15 WPAN MEETING</t>
  </si>
  <si>
    <t>China World Hotel, Beijing, PRC</t>
  </si>
  <si>
    <t>May 16-20, 2010</t>
  </si>
  <si>
    <r>
      <t>TG4h</t>
    </r>
    <r>
      <rPr>
        <b/>
        <sz val="8"/>
        <color indexed="60"/>
        <rFont val="Arial"/>
        <family val="2"/>
      </rPr>
      <t xml:space="preserve"> COR1</t>
    </r>
  </si>
  <si>
    <t xml:space="preserve">SG PSC </t>
  </si>
  <si>
    <t>OPENING CEREMONY</t>
  </si>
  <si>
    <t>JOINT OPENING PLENARY</t>
  </si>
  <si>
    <t>WNG/ P&amp;P</t>
  </si>
  <si>
    <t>NEW MEMBERS ORIENTATION</t>
  </si>
  <si>
    <t>SG MBAN</t>
  </si>
  <si>
    <t>TG4h-15.4 COR1</t>
  </si>
  <si>
    <t>Task Group 4h-Corrigendum 1</t>
  </si>
  <si>
    <t>P&amp;P</t>
  </si>
  <si>
    <t>Task Group Body Area Networks</t>
  </si>
  <si>
    <t>PSC STUDY GROUP</t>
  </si>
  <si>
    <t>Study Group on Personal Space Communication</t>
  </si>
  <si>
    <t>IGLECIM</t>
  </si>
  <si>
    <t>INTEREST GROUP-LOW ENERGY CRITICAL INFRASTRUCTURE MONITORING</t>
  </si>
  <si>
    <t>MBAN Study Group</t>
  </si>
  <si>
    <t>Study Group on 15.4 Medical Band Amendment</t>
  </si>
  <si>
    <t>IGTHZ</t>
  </si>
  <si>
    <t>20\</t>
  </si>
  <si>
    <t>PSC Study Group</t>
  </si>
  <si>
    <t>LECIM Interest Group</t>
  </si>
  <si>
    <t>Wednesday PM2 - Joint session with TG4e, TG4f</t>
  </si>
  <si>
    <t>Monday PM1 - Agenda/Objectives/Minutes/ LB51 Status Update</t>
  </si>
  <si>
    <t>Tuesday AM2 - Comment Resolution</t>
  </si>
  <si>
    <t>Tuesday PM1 -Comment Resolution</t>
  </si>
  <si>
    <t>Wednesday PM1 - Comment Resolution</t>
  </si>
  <si>
    <t>Thursday AM1 - Comment Resolution</t>
  </si>
  <si>
    <t>Thursday AM2 - Comment Resolution</t>
  </si>
  <si>
    <t>Thursday PM1 - Review Draft prior to recirculation</t>
  </si>
  <si>
    <t xml:space="preserve">Approval of Orlando Minutes </t>
  </si>
  <si>
    <t>LB51 Overview</t>
  </si>
  <si>
    <t>Overview of Comments Received</t>
  </si>
  <si>
    <t>Tuesday AM1 -  Comment Resolution</t>
  </si>
  <si>
    <t>Comment Resolution</t>
  </si>
  <si>
    <t>Draft Review</t>
  </si>
  <si>
    <t>Resolve common/related TG4e/TG4g  comments</t>
  </si>
  <si>
    <t>Coexistence presentations / discussions</t>
  </si>
  <si>
    <t>Prepare Motion for recirculation</t>
  </si>
  <si>
    <t>Tuesday PM2 - Coexistence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</si>
</sst>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[$€]* #,##0.00_);_([$€]* \(#,##0.00\);_([$€]* &quot;-&quot;??_);_(@_)"/>
  </numFmts>
  <fonts count="104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0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60" fillId="0" borderId="0" xfId="59" applyNumberFormat="1" applyFont="1">
      <alignment/>
      <protection/>
    </xf>
    <xf numFmtId="0" fontId="60" fillId="0" borderId="0" xfId="59" applyFont="1" applyAlignment="1">
      <alignment horizontal="center"/>
      <protection/>
    </xf>
    <xf numFmtId="0" fontId="60" fillId="0" borderId="0" xfId="59" applyFont="1">
      <alignment/>
      <protection/>
    </xf>
    <xf numFmtId="18" fontId="60" fillId="0" borderId="0" xfId="59" applyNumberFormat="1" applyFont="1" applyProtection="1">
      <alignment/>
      <protection/>
    </xf>
    <xf numFmtId="0" fontId="0" fillId="0" borderId="0" xfId="58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56" fillId="0" borderId="0" xfId="58" applyFont="1" applyFill="1" applyBorder="1" applyAlignment="1">
      <alignment horizontal="center"/>
      <protection/>
    </xf>
    <xf numFmtId="0" fontId="57" fillId="0" borderId="0" xfId="58" applyFont="1" applyFill="1" applyBorder="1" applyAlignment="1">
      <alignment horizontal="center" vertical="center"/>
      <protection/>
    </xf>
    <xf numFmtId="0" fontId="55" fillId="0" borderId="0" xfId="58" applyFont="1">
      <alignment/>
      <protection/>
    </xf>
    <xf numFmtId="0" fontId="53" fillId="0" borderId="0" xfId="58" applyFont="1" applyAlignment="1">
      <alignment horizontal="left"/>
      <protection/>
    </xf>
    <xf numFmtId="0" fontId="58" fillId="0" borderId="0" xfId="58" applyFont="1">
      <alignment/>
      <protection/>
    </xf>
    <xf numFmtId="49" fontId="60" fillId="0" borderId="0" xfId="58" applyNumberFormat="1" applyFont="1" applyAlignment="1">
      <alignment horizontal="left"/>
      <protection/>
    </xf>
    <xf numFmtId="0" fontId="60" fillId="0" borderId="0" xfId="58" applyFont="1">
      <alignment/>
      <protection/>
    </xf>
    <xf numFmtId="0" fontId="60" fillId="0" borderId="0" xfId="58" applyFont="1" applyAlignment="1">
      <alignment vertical="top"/>
      <protection/>
    </xf>
    <xf numFmtId="0" fontId="53" fillId="0" borderId="0" xfId="58" applyFont="1">
      <alignment/>
      <protection/>
    </xf>
    <xf numFmtId="0" fontId="53" fillId="0" borderId="0" xfId="58" applyFont="1" applyAlignment="1">
      <alignment horizontal="center"/>
      <protection/>
    </xf>
    <xf numFmtId="0" fontId="60" fillId="0" borderId="0" xfId="58" applyFont="1" applyBorder="1" applyAlignment="1">
      <alignment horizontal="left" vertical="top" wrapText="1" indent="1"/>
      <protection/>
    </xf>
    <xf numFmtId="0" fontId="0" fillId="0" borderId="0" xfId="58" applyBorder="1" applyAlignment="1">
      <alignment vertical="top" wrapText="1"/>
      <protection/>
    </xf>
    <xf numFmtId="0" fontId="60" fillId="0" borderId="0" xfId="58" applyFont="1" applyAlignment="1">
      <alignment horizontal="center"/>
      <protection/>
    </xf>
    <xf numFmtId="0" fontId="60" fillId="0" borderId="0" xfId="59" applyFont="1" applyFill="1" applyAlignment="1">
      <alignment horizontal="center"/>
      <protection/>
    </xf>
    <xf numFmtId="0" fontId="60" fillId="0" borderId="0" xfId="59" applyNumberFormat="1" applyFont="1" applyAlignment="1">
      <alignment vertical="top"/>
      <protection/>
    </xf>
    <xf numFmtId="0" fontId="60" fillId="0" borderId="0" xfId="59" applyFont="1" applyAlignment="1">
      <alignment vertical="top"/>
      <protection/>
    </xf>
    <xf numFmtId="18" fontId="60" fillId="0" borderId="0" xfId="59" applyNumberFormat="1" applyFont="1" applyAlignment="1" applyProtection="1">
      <alignment vertical="top"/>
      <protection/>
    </xf>
    <xf numFmtId="0" fontId="0" fillId="0" borderId="0" xfId="58" applyAlignment="1">
      <alignment vertical="top"/>
      <protection/>
    </xf>
    <xf numFmtId="0" fontId="3" fillId="0" borderId="0" xfId="58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" fillId="33" borderId="10" xfId="58" applyFont="1" applyFill="1" applyBorder="1" applyAlignment="1">
      <alignment horizontal="left" vertical="center"/>
      <protection/>
    </xf>
    <xf numFmtId="0" fontId="78" fillId="34" borderId="11" xfId="58" applyFont="1" applyFill="1" applyBorder="1" applyAlignment="1">
      <alignment horizontal="center" vertical="center" wrapText="1"/>
      <protection/>
    </xf>
    <xf numFmtId="0" fontId="79" fillId="35" borderId="12" xfId="58" applyFont="1" applyFill="1" applyBorder="1" applyAlignment="1">
      <alignment horizontal="left" vertical="center" indent="2"/>
      <protection/>
    </xf>
    <xf numFmtId="0" fontId="3" fillId="35" borderId="10" xfId="58" applyFont="1" applyFill="1" applyBorder="1" applyAlignment="1">
      <alignment horizontal="left" vertical="center"/>
      <protection/>
    </xf>
    <xf numFmtId="0" fontId="3" fillId="35" borderId="10" xfId="58" applyFont="1" applyFill="1" applyBorder="1" applyAlignment="1">
      <alignment vertical="center"/>
      <protection/>
    </xf>
    <xf numFmtId="0" fontId="3" fillId="35" borderId="10" xfId="58" applyFont="1" applyFill="1" applyBorder="1" applyAlignment="1">
      <alignment horizontal="center" vertical="center"/>
      <protection/>
    </xf>
    <xf numFmtId="0" fontId="3" fillId="35" borderId="13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left" vertical="center" indent="2"/>
      <protection/>
    </xf>
    <xf numFmtId="0" fontId="78" fillId="34" borderId="14" xfId="58" applyFont="1" applyFill="1" applyBorder="1" applyAlignment="1">
      <alignment horizontal="center" vertical="center" wrapText="1"/>
      <protection/>
    </xf>
    <xf numFmtId="0" fontId="79" fillId="35" borderId="15" xfId="58" applyFont="1" applyFill="1" applyBorder="1" applyAlignment="1">
      <alignment horizontal="left" indent="2"/>
      <protection/>
    </xf>
    <xf numFmtId="0" fontId="3" fillId="35" borderId="0" xfId="58" applyFont="1" applyFill="1" applyBorder="1" applyAlignment="1">
      <alignment horizontal="left" vertical="center" indent="2"/>
      <protection/>
    </xf>
    <xf numFmtId="0" fontId="0" fillId="35" borderId="0" xfId="58" applyFont="1" applyFill="1" applyAlignment="1">
      <alignment/>
      <protection/>
    </xf>
    <xf numFmtId="0" fontId="0" fillId="35" borderId="16" xfId="58" applyFont="1" applyFill="1" applyBorder="1" applyAlignment="1">
      <alignment/>
      <protection/>
    </xf>
    <xf numFmtId="0" fontId="0" fillId="0" borderId="0" xfId="58" applyFont="1" applyAlignment="1">
      <alignment/>
      <protection/>
    </xf>
    <xf numFmtId="0" fontId="0" fillId="0" borderId="17" xfId="58" applyFont="1" applyBorder="1" applyAlignment="1">
      <alignment/>
      <protection/>
    </xf>
    <xf numFmtId="0" fontId="7" fillId="33" borderId="0" xfId="58" applyFont="1" applyFill="1" applyBorder="1" applyAlignment="1">
      <alignment horizontal="left" vertical="center" indent="2"/>
      <protection/>
    </xf>
    <xf numFmtId="0" fontId="80" fillId="35" borderId="18" xfId="58" applyFont="1" applyFill="1" applyBorder="1" applyAlignment="1">
      <alignment horizontal="left" vertical="center" indent="2"/>
      <protection/>
    </xf>
    <xf numFmtId="0" fontId="7" fillId="35" borderId="0" xfId="58" applyFont="1" applyFill="1" applyBorder="1" applyAlignment="1">
      <alignment horizontal="left" vertical="center" indent="2"/>
      <protection/>
    </xf>
    <xf numFmtId="0" fontId="81" fillId="35" borderId="0" xfId="58" applyFont="1" applyFill="1" applyAlignment="1">
      <alignment horizontal="left" indent="2"/>
      <protection/>
    </xf>
    <xf numFmtId="0" fontId="81" fillId="35" borderId="16" xfId="58" applyFont="1" applyFill="1" applyBorder="1" applyAlignment="1">
      <alignment horizontal="left" indent="2"/>
      <protection/>
    </xf>
    <xf numFmtId="0" fontId="81" fillId="0" borderId="0" xfId="58" applyFont="1" applyAlignment="1">
      <alignment horizontal="left" indent="2"/>
      <protection/>
    </xf>
    <xf numFmtId="0" fontId="81" fillId="0" borderId="17" xfId="58" applyFont="1" applyBorder="1" applyAlignment="1">
      <alignment horizontal="left" indent="2"/>
      <protection/>
    </xf>
    <xf numFmtId="0" fontId="3" fillId="33" borderId="19" xfId="58" applyFont="1" applyFill="1" applyBorder="1" applyAlignment="1">
      <alignment horizontal="left" vertical="center" indent="2"/>
      <protection/>
    </xf>
    <xf numFmtId="0" fontId="3" fillId="35" borderId="20" xfId="58" applyFont="1" applyFill="1" applyBorder="1" applyAlignment="1">
      <alignment horizontal="left" vertical="center"/>
      <protection/>
    </xf>
    <xf numFmtId="0" fontId="3" fillId="35" borderId="19" xfId="58" applyFont="1" applyFill="1" applyBorder="1" applyAlignment="1">
      <alignment horizontal="left" vertical="center"/>
      <protection/>
    </xf>
    <xf numFmtId="0" fontId="3" fillId="35" borderId="19" xfId="58" applyFont="1" applyFill="1" applyBorder="1" applyAlignment="1">
      <alignment horizontal="left" vertical="center" indent="2"/>
      <protection/>
    </xf>
    <xf numFmtId="0" fontId="3" fillId="35" borderId="19" xfId="58" applyFont="1" applyFill="1" applyBorder="1" applyAlignment="1">
      <alignment vertical="center"/>
      <protection/>
    </xf>
    <xf numFmtId="0" fontId="3" fillId="35" borderId="19" xfId="58" applyFont="1" applyFill="1" applyBorder="1" applyAlignment="1">
      <alignment horizontal="center" vertical="center"/>
      <protection/>
    </xf>
    <xf numFmtId="0" fontId="3" fillId="35" borderId="21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6" borderId="22" xfId="58" applyFont="1" applyFill="1" applyBorder="1" applyAlignment="1">
      <alignment horizontal="center" vertical="center"/>
      <protection/>
    </xf>
    <xf numFmtId="0" fontId="3" fillId="36" borderId="11" xfId="58" applyFont="1" applyFill="1" applyBorder="1" applyAlignment="1">
      <alignment horizontal="center" vertical="center"/>
      <protection/>
    </xf>
    <xf numFmtId="0" fontId="3" fillId="36" borderId="12" xfId="58" applyFont="1" applyFill="1" applyBorder="1" applyAlignment="1">
      <alignment horizontal="center" vertical="center" wrapText="1"/>
      <protection/>
    </xf>
    <xf numFmtId="0" fontId="3" fillId="36" borderId="10" xfId="58" applyFont="1" applyFill="1" applyBorder="1" applyAlignment="1">
      <alignment horizontal="center" vertical="center" wrapText="1"/>
      <protection/>
    </xf>
    <xf numFmtId="0" fontId="3" fillId="36" borderId="23" xfId="58" applyFont="1" applyFill="1" applyBorder="1" applyAlignment="1">
      <alignment horizontal="center" vertical="center" wrapText="1"/>
      <protection/>
    </xf>
    <xf numFmtId="0" fontId="3" fillId="36" borderId="24" xfId="58" applyFont="1" applyFill="1" applyBorder="1" applyAlignment="1">
      <alignment horizontal="center" vertical="center" wrapText="1"/>
      <protection/>
    </xf>
    <xf numFmtId="0" fontId="3" fillId="36" borderId="25" xfId="58" applyFont="1" applyFill="1" applyBorder="1" applyAlignment="1">
      <alignment horizontal="center" vertical="center" wrapText="1"/>
      <protection/>
    </xf>
    <xf numFmtId="0" fontId="3" fillId="36" borderId="26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7" fillId="37" borderId="27" xfId="58" applyFont="1" applyFill="1" applyBorder="1" applyAlignment="1">
      <alignment horizontal="center" vertical="center"/>
      <protection/>
    </xf>
    <xf numFmtId="0" fontId="3" fillId="38" borderId="11" xfId="58" applyFont="1" applyFill="1" applyBorder="1" applyAlignment="1">
      <alignment horizontal="center" vertical="center"/>
      <protection/>
    </xf>
    <xf numFmtId="0" fontId="3" fillId="38" borderId="10" xfId="58" applyFont="1" applyFill="1" applyBorder="1" applyAlignment="1">
      <alignment horizontal="center" vertical="center" wrapText="1"/>
      <protection/>
    </xf>
    <xf numFmtId="0" fontId="3" fillId="38" borderId="23" xfId="58" applyFont="1" applyFill="1" applyBorder="1" applyAlignment="1">
      <alignment horizontal="center" vertical="center" wrapText="1"/>
      <protection/>
    </xf>
    <xf numFmtId="0" fontId="3" fillId="38" borderId="12" xfId="58" applyFont="1" applyFill="1" applyBorder="1" applyAlignment="1">
      <alignment horizontal="center" vertical="center" wrapText="1"/>
      <protection/>
    </xf>
    <xf numFmtId="0" fontId="4" fillId="39" borderId="12" xfId="58" applyFont="1" applyFill="1" applyBorder="1" applyAlignment="1">
      <alignment horizontal="center" vertical="center" wrapText="1"/>
      <protection/>
    </xf>
    <xf numFmtId="0" fontId="4" fillId="39" borderId="10" xfId="58" applyFont="1" applyFill="1" applyBorder="1" applyAlignment="1">
      <alignment horizontal="center" vertical="center" wrapText="1"/>
      <protection/>
    </xf>
    <xf numFmtId="0" fontId="4" fillId="39" borderId="23" xfId="58" applyFont="1" applyFill="1" applyBorder="1" applyAlignment="1">
      <alignment horizontal="center" vertical="center" wrapText="1"/>
      <protection/>
    </xf>
    <xf numFmtId="0" fontId="3" fillId="38" borderId="12" xfId="58" applyFont="1" applyFill="1" applyBorder="1" applyAlignment="1">
      <alignment horizontal="center" vertical="center"/>
      <protection/>
    </xf>
    <xf numFmtId="0" fontId="3" fillId="38" borderId="10" xfId="58" applyFont="1" applyFill="1" applyBorder="1" applyAlignment="1">
      <alignment horizontal="center" vertical="center"/>
      <protection/>
    </xf>
    <xf numFmtId="0" fontId="3" fillId="38" borderId="23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3" fillId="38" borderId="14" xfId="58" applyFont="1" applyFill="1" applyBorder="1" applyAlignment="1">
      <alignment horizontal="center" vertical="center"/>
      <protection/>
    </xf>
    <xf numFmtId="0" fontId="3" fillId="38" borderId="0" xfId="58" applyFont="1" applyFill="1" applyBorder="1" applyAlignment="1">
      <alignment horizontal="center" vertical="center" wrapText="1"/>
      <protection/>
    </xf>
    <xf numFmtId="0" fontId="3" fillId="38" borderId="17" xfId="58" applyFont="1" applyFill="1" applyBorder="1" applyAlignment="1">
      <alignment horizontal="center" vertical="center" wrapText="1"/>
      <protection/>
    </xf>
    <xf numFmtId="0" fontId="3" fillId="38" borderId="27" xfId="58" applyFont="1" applyFill="1" applyBorder="1" applyAlignment="1">
      <alignment horizontal="center" vertical="center" wrapText="1"/>
      <protection/>
    </xf>
    <xf numFmtId="0" fontId="3" fillId="38" borderId="28" xfId="58" applyFont="1" applyFill="1" applyBorder="1" applyAlignment="1">
      <alignment horizontal="center" vertical="center" wrapText="1"/>
      <protection/>
    </xf>
    <xf numFmtId="0" fontId="4" fillId="39" borderId="27" xfId="58" applyFont="1" applyFill="1" applyBorder="1" applyAlignment="1">
      <alignment horizontal="center" vertical="center" wrapText="1"/>
      <protection/>
    </xf>
    <xf numFmtId="0" fontId="4" fillId="39" borderId="28" xfId="58" applyFont="1" applyFill="1" applyBorder="1" applyAlignment="1">
      <alignment horizontal="center" vertical="center" wrapText="1"/>
      <protection/>
    </xf>
    <xf numFmtId="0" fontId="4" fillId="39" borderId="29" xfId="58" applyFont="1" applyFill="1" applyBorder="1" applyAlignment="1">
      <alignment horizontal="center" vertical="center" wrapText="1"/>
      <protection/>
    </xf>
    <xf numFmtId="0" fontId="3" fillId="38" borderId="27" xfId="58" applyFont="1" applyFill="1" applyBorder="1" applyAlignment="1">
      <alignment horizontal="center" vertical="center"/>
      <protection/>
    </xf>
    <xf numFmtId="0" fontId="3" fillId="38" borderId="28" xfId="58" applyFont="1" applyFill="1" applyBorder="1" applyAlignment="1">
      <alignment horizontal="center" vertical="center"/>
      <protection/>
    </xf>
    <xf numFmtId="0" fontId="3" fillId="38" borderId="29" xfId="58" applyFont="1" applyFill="1" applyBorder="1" applyAlignment="1">
      <alignment horizontal="center" vertical="center"/>
      <protection/>
    </xf>
    <xf numFmtId="0" fontId="5" fillId="38" borderId="18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17" xfId="58" applyFont="1" applyFill="1" applyBorder="1" applyAlignment="1">
      <alignment horizontal="center" vertical="center" wrapText="1"/>
      <protection/>
    </xf>
    <xf numFmtId="0" fontId="3" fillId="33" borderId="18" xfId="58" applyFont="1" applyFill="1" applyBorder="1" applyAlignment="1">
      <alignment horizontal="center" vertical="center"/>
      <protection/>
    </xf>
    <xf numFmtId="0" fontId="4" fillId="40" borderId="27" xfId="58" applyFont="1" applyFill="1" applyBorder="1" applyAlignment="1" quotePrefix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8" fillId="0" borderId="30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45" fillId="0" borderId="11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8" fillId="0" borderId="31" xfId="58" applyFont="1" applyBorder="1" applyAlignment="1">
      <alignment horizontal="center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45" fillId="0" borderId="14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4" fillId="41" borderId="12" xfId="58" applyFont="1" applyFill="1" applyBorder="1" applyAlignment="1">
      <alignment horizontal="center" vertical="center" wrapText="1"/>
      <protection/>
    </xf>
    <xf numFmtId="0" fontId="4" fillId="41" borderId="10" xfId="58" applyFont="1" applyFill="1" applyBorder="1" applyAlignment="1">
      <alignment horizontal="center" vertical="center" wrapText="1"/>
      <protection/>
    </xf>
    <xf numFmtId="0" fontId="4" fillId="41" borderId="23" xfId="58" applyFont="1" applyFill="1" applyBorder="1" applyAlignment="1">
      <alignment horizontal="center" vertical="center" wrapText="1"/>
      <protection/>
    </xf>
    <xf numFmtId="0" fontId="10" fillId="0" borderId="32" xfId="58" applyFont="1" applyBorder="1" applyAlignment="1">
      <alignment horizontal="center" vertical="center" wrapText="1"/>
      <protection/>
    </xf>
    <xf numFmtId="0" fontId="45" fillId="0" borderId="32" xfId="58" applyFont="1" applyBorder="1" applyAlignment="1">
      <alignment horizontal="center" vertical="center" wrapText="1"/>
      <protection/>
    </xf>
    <xf numFmtId="0" fontId="3" fillId="0" borderId="32" xfId="58" applyFont="1" applyBorder="1" applyAlignment="1">
      <alignment horizontal="center" vertical="center" wrapText="1"/>
      <protection/>
    </xf>
    <xf numFmtId="0" fontId="7" fillId="42" borderId="27" xfId="58" applyFont="1" applyFill="1" applyBorder="1" applyAlignment="1" quotePrefix="1">
      <alignment horizontal="center" vertical="center" wrapText="1"/>
      <protection/>
    </xf>
    <xf numFmtId="0" fontId="4" fillId="41" borderId="18" xfId="58" applyFont="1" applyFill="1" applyBorder="1" applyAlignment="1">
      <alignment horizontal="center" vertical="center" wrapText="1"/>
      <protection/>
    </xf>
    <xf numFmtId="0" fontId="4" fillId="41" borderId="0" xfId="58" applyFont="1" applyFill="1" applyBorder="1" applyAlignment="1">
      <alignment horizontal="center" vertical="center" wrapText="1"/>
      <protection/>
    </xf>
    <xf numFmtId="0" fontId="4" fillId="41" borderId="17" xfId="58" applyFont="1" applyFill="1" applyBorder="1" applyAlignment="1">
      <alignment horizontal="center" vertical="center" wrapText="1"/>
      <protection/>
    </xf>
    <xf numFmtId="0" fontId="3" fillId="42" borderId="25" xfId="58" applyFont="1" applyFill="1" applyBorder="1" applyAlignment="1">
      <alignment horizontal="center" vertical="center" wrapText="1"/>
      <protection/>
    </xf>
    <xf numFmtId="0" fontId="3" fillId="42" borderId="24" xfId="58" applyFont="1" applyFill="1" applyBorder="1" applyAlignment="1">
      <alignment horizontal="center" vertical="center" wrapText="1"/>
      <protection/>
    </xf>
    <xf numFmtId="0" fontId="3" fillId="42" borderId="26" xfId="58" applyFont="1" applyFill="1" applyBorder="1" applyAlignment="1">
      <alignment horizontal="center" vertical="center" wrapText="1"/>
      <protection/>
    </xf>
    <xf numFmtId="0" fontId="4" fillId="40" borderId="27" xfId="58" applyFont="1" applyFill="1" applyBorder="1" applyAlignment="1">
      <alignment horizontal="center" vertical="center" wrapText="1"/>
      <protection/>
    </xf>
    <xf numFmtId="0" fontId="4" fillId="41" borderId="20" xfId="58" applyFont="1" applyFill="1" applyBorder="1" applyAlignment="1">
      <alignment horizontal="center" vertical="center" wrapText="1"/>
      <protection/>
    </xf>
    <xf numFmtId="0" fontId="4" fillId="41" borderId="19" xfId="58" applyFont="1" applyFill="1" applyBorder="1" applyAlignment="1">
      <alignment horizontal="center" vertical="center" wrapText="1"/>
      <protection/>
    </xf>
    <xf numFmtId="0" fontId="4" fillId="41" borderId="33" xfId="58" applyFont="1" applyFill="1" applyBorder="1" applyAlignment="1">
      <alignment horizontal="center" vertical="center" wrapText="1"/>
      <protection/>
    </xf>
    <xf numFmtId="0" fontId="4" fillId="39" borderId="20" xfId="58" applyFont="1" applyFill="1" applyBorder="1" applyAlignment="1">
      <alignment horizontal="center" vertical="center" wrapText="1"/>
      <protection/>
    </xf>
    <xf numFmtId="0" fontId="4" fillId="39" borderId="19" xfId="58" applyFont="1" applyFill="1" applyBorder="1" applyAlignment="1">
      <alignment horizontal="center" vertical="center" wrapText="1"/>
      <protection/>
    </xf>
    <xf numFmtId="0" fontId="4" fillId="39" borderId="33" xfId="58" applyFont="1" applyFill="1" applyBorder="1" applyAlignment="1">
      <alignment horizontal="center" vertical="center" wrapText="1"/>
      <protection/>
    </xf>
    <xf numFmtId="0" fontId="4" fillId="43" borderId="12" xfId="58" applyFont="1" applyFill="1" applyBorder="1" applyAlignment="1">
      <alignment horizontal="center" vertical="center" wrapText="1"/>
      <protection/>
    </xf>
    <xf numFmtId="0" fontId="4" fillId="43" borderId="10" xfId="58" applyFont="1" applyFill="1" applyBorder="1" applyAlignment="1">
      <alignment horizontal="center" vertical="center" wrapText="1"/>
      <protection/>
    </xf>
    <xf numFmtId="0" fontId="4" fillId="43" borderId="23" xfId="58" applyFont="1" applyFill="1" applyBorder="1" applyAlignment="1">
      <alignment horizontal="center" vertical="center" wrapText="1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3" xfId="58" applyFont="1" applyBorder="1" applyAlignment="1">
      <alignment horizontal="center" vertical="center" wrapText="1"/>
      <protection/>
    </xf>
    <xf numFmtId="0" fontId="4" fillId="43" borderId="20" xfId="58" applyFont="1" applyFill="1" applyBorder="1" applyAlignment="1">
      <alignment horizontal="center" vertical="center" wrapText="1"/>
      <protection/>
    </xf>
    <xf numFmtId="0" fontId="4" fillId="43" borderId="19" xfId="58" applyFont="1" applyFill="1" applyBorder="1" applyAlignment="1">
      <alignment horizontal="center" vertical="center" wrapText="1"/>
      <protection/>
    </xf>
    <xf numFmtId="0" fontId="4" fillId="43" borderId="33" xfId="58" applyFont="1" applyFill="1" applyBorder="1" applyAlignment="1">
      <alignment horizontal="center" vertical="center" wrapText="1"/>
      <protection/>
    </xf>
    <xf numFmtId="0" fontId="12" fillId="0" borderId="20" xfId="58" applyFont="1" applyBorder="1" applyAlignment="1">
      <alignment horizontal="center" vertical="center" wrapText="1"/>
      <protection/>
    </xf>
    <xf numFmtId="0" fontId="12" fillId="0" borderId="19" xfId="58" applyFont="1" applyBorder="1" applyAlignment="1">
      <alignment horizontal="center" vertical="center" wrapText="1"/>
      <protection/>
    </xf>
    <xf numFmtId="0" fontId="12" fillId="0" borderId="33" xfId="58" applyFont="1" applyBorder="1" applyAlignment="1">
      <alignment horizontal="center" vertical="center" wrapText="1"/>
      <protection/>
    </xf>
    <xf numFmtId="0" fontId="7" fillId="36" borderId="27" xfId="58" applyFont="1" applyFill="1" applyBorder="1" applyAlignment="1">
      <alignment horizontal="center" vertical="center" wrapText="1"/>
      <protection/>
    </xf>
    <xf numFmtId="0" fontId="3" fillId="35" borderId="12" xfId="58" applyFont="1" applyFill="1" applyBorder="1" applyAlignment="1">
      <alignment horizontal="center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0" fontId="3" fillId="35" borderId="23" xfId="58" applyFont="1" applyFill="1" applyBorder="1" applyAlignment="1">
      <alignment horizontal="center" vertical="center" wrapText="1"/>
      <protection/>
    </xf>
    <xf numFmtId="0" fontId="3" fillId="35" borderId="20" xfId="58" applyFont="1" applyFill="1" applyBorder="1" applyAlignment="1">
      <alignment horizontal="center" vertical="center" wrapText="1"/>
      <protection/>
    </xf>
    <xf numFmtId="0" fontId="3" fillId="35" borderId="19" xfId="58" applyFont="1" applyFill="1" applyBorder="1" applyAlignment="1">
      <alignment horizontal="center" vertical="center" wrapText="1"/>
      <protection/>
    </xf>
    <xf numFmtId="0" fontId="3" fillId="35" borderId="33" xfId="58" applyFont="1" applyFill="1" applyBorder="1" applyAlignment="1">
      <alignment horizontal="center" vertical="center" wrapText="1"/>
      <protection/>
    </xf>
    <xf numFmtId="0" fontId="4" fillId="39" borderId="25" xfId="58" applyFont="1" applyFill="1" applyBorder="1" applyAlignment="1">
      <alignment horizontal="center" vertical="center" wrapText="1"/>
      <protection/>
    </xf>
    <xf numFmtId="0" fontId="4" fillId="39" borderId="24" xfId="58" applyFont="1" applyFill="1" applyBorder="1" applyAlignment="1">
      <alignment horizontal="center" vertical="center" wrapText="1"/>
      <protection/>
    </xf>
    <xf numFmtId="0" fontId="4" fillId="39" borderId="26" xfId="58" applyFont="1" applyFill="1" applyBorder="1" applyAlignment="1">
      <alignment horizontal="center" vertical="center" wrapText="1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46" fillId="0" borderId="11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82" fillId="0" borderId="11" xfId="58" applyFont="1" applyBorder="1" applyAlignment="1">
      <alignment horizontal="center" vertical="center" wrapText="1"/>
      <protection/>
    </xf>
    <xf numFmtId="0" fontId="51" fillId="44" borderId="34" xfId="58" applyFont="1" applyFill="1" applyBorder="1" applyAlignment="1">
      <alignment horizontal="center" vertical="center" wrapText="1"/>
      <protection/>
    </xf>
    <xf numFmtId="0" fontId="46" fillId="0" borderId="14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82" fillId="0" borderId="14" xfId="58" applyFont="1" applyBorder="1" applyAlignment="1">
      <alignment horizontal="center" vertical="center" wrapText="1"/>
      <protection/>
    </xf>
    <xf numFmtId="0" fontId="5" fillId="33" borderId="18" xfId="58" applyFont="1" applyFill="1" applyBorder="1" applyAlignment="1">
      <alignment horizontal="center" vertical="center" wrapText="1"/>
      <protection/>
    </xf>
    <xf numFmtId="0" fontId="51" fillId="44" borderId="32" xfId="58" applyFont="1" applyFill="1" applyBorder="1" applyAlignment="1">
      <alignment horizontal="center" vertical="center" wrapText="1"/>
      <protection/>
    </xf>
    <xf numFmtId="0" fontId="46" fillId="0" borderId="32" xfId="58" applyFont="1" applyBorder="1" applyAlignment="1">
      <alignment horizontal="center" vertical="center" wrapText="1"/>
      <protection/>
    </xf>
    <xf numFmtId="0" fontId="8" fillId="0" borderId="32" xfId="58" applyFont="1" applyBorder="1" applyAlignment="1">
      <alignment horizontal="center" vertical="center" wrapText="1"/>
      <protection/>
    </xf>
    <xf numFmtId="0" fontId="82" fillId="0" borderId="32" xfId="58" applyFont="1" applyBorder="1" applyAlignment="1">
      <alignment horizontal="center" vertical="center" wrapText="1"/>
      <protection/>
    </xf>
    <xf numFmtId="0" fontId="3" fillId="42" borderId="27" xfId="58" applyFont="1" applyFill="1" applyBorder="1" applyAlignment="1">
      <alignment horizontal="center" vertical="center" wrapText="1"/>
      <protection/>
    </xf>
    <xf numFmtId="0" fontId="3" fillId="45" borderId="18" xfId="58" applyFont="1" applyFill="1" applyBorder="1" applyAlignment="1">
      <alignment horizontal="center" vertical="center" wrapText="1"/>
      <protection/>
    </xf>
    <xf numFmtId="0" fontId="4" fillId="33" borderId="18" xfId="58" applyFont="1" applyFill="1" applyBorder="1" applyAlignment="1">
      <alignment horizontal="center" vertical="center" wrapText="1"/>
      <protection/>
    </xf>
    <xf numFmtId="0" fontId="6" fillId="46" borderId="14" xfId="58" applyFont="1" applyFill="1" applyBorder="1" applyAlignment="1">
      <alignment horizontal="center" vertical="center" wrapText="1"/>
      <protection/>
    </xf>
    <xf numFmtId="0" fontId="83" fillId="0" borderId="11" xfId="58" applyFont="1" applyBorder="1" applyAlignment="1">
      <alignment horizontal="center" vertical="center" wrapText="1"/>
      <protection/>
    </xf>
    <xf numFmtId="0" fontId="84" fillId="0" borderId="14" xfId="58" applyFont="1" applyFill="1" applyBorder="1" applyAlignment="1">
      <alignment horizontal="center" vertical="center" wrapText="1"/>
      <protection/>
    </xf>
    <xf numFmtId="0" fontId="83" fillId="0" borderId="14" xfId="58" applyFont="1" applyBorder="1" applyAlignment="1">
      <alignment horizontal="center" vertical="center" wrapText="1"/>
      <protection/>
    </xf>
    <xf numFmtId="0" fontId="6" fillId="46" borderId="35" xfId="58" applyFont="1" applyFill="1" applyBorder="1" applyAlignment="1">
      <alignment horizontal="center" vertical="center" wrapText="1"/>
      <protection/>
    </xf>
    <xf numFmtId="0" fontId="83" fillId="0" borderId="32" xfId="58" applyFont="1" applyBorder="1" applyAlignment="1">
      <alignment horizontal="center" vertical="center" wrapText="1"/>
      <protection/>
    </xf>
    <xf numFmtId="0" fontId="3" fillId="42" borderId="12" xfId="58" applyFont="1" applyFill="1" applyBorder="1" applyAlignment="1">
      <alignment horizontal="center" vertical="center" wrapText="1"/>
      <protection/>
    </xf>
    <xf numFmtId="0" fontId="3" fillId="42" borderId="10" xfId="58" applyFont="1" applyFill="1" applyBorder="1" applyAlignment="1">
      <alignment horizontal="center" vertical="center" wrapText="1"/>
      <protection/>
    </xf>
    <xf numFmtId="0" fontId="3" fillId="42" borderId="23" xfId="58" applyFont="1" applyFill="1" applyBorder="1" applyAlignment="1">
      <alignment horizontal="center" vertical="center" wrapText="1"/>
      <protection/>
    </xf>
    <xf numFmtId="0" fontId="4" fillId="39" borderId="11" xfId="58" applyFont="1" applyFill="1" applyBorder="1" applyAlignment="1">
      <alignment horizontal="center" vertical="center" wrapText="1"/>
      <protection/>
    </xf>
    <xf numFmtId="0" fontId="3" fillId="35" borderId="18" xfId="58" applyFont="1" applyFill="1" applyBorder="1" applyAlignment="1">
      <alignment horizontal="center" vertical="center" wrapText="1"/>
      <protection/>
    </xf>
    <xf numFmtId="0" fontId="3" fillId="35" borderId="0" xfId="58" applyFont="1" applyFill="1" applyBorder="1" applyAlignment="1">
      <alignment horizontal="center" vertical="center" wrapText="1"/>
      <protection/>
    </xf>
    <xf numFmtId="0" fontId="3" fillId="35" borderId="17" xfId="58" applyFont="1" applyFill="1" applyBorder="1" applyAlignment="1">
      <alignment horizontal="center" vertical="center" wrapText="1"/>
      <protection/>
    </xf>
    <xf numFmtId="0" fontId="4" fillId="39" borderId="36" xfId="58" applyFont="1" applyFill="1" applyBorder="1" applyAlignment="1">
      <alignment horizontal="center" vertical="center" wrapText="1"/>
      <protection/>
    </xf>
    <xf numFmtId="0" fontId="4" fillId="39" borderId="37" xfId="58" applyFont="1" applyFill="1" applyBorder="1" applyAlignment="1">
      <alignment horizontal="center" vertical="center" wrapText="1"/>
      <protection/>
    </xf>
    <xf numFmtId="0" fontId="4" fillId="39" borderId="38" xfId="58" applyFont="1" applyFill="1" applyBorder="1" applyAlignment="1">
      <alignment horizontal="center" vertical="center" wrapText="1"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9" borderId="32" xfId="58" applyFont="1" applyFill="1" applyBorder="1" applyAlignment="1">
      <alignment horizontal="center" vertical="center" wrapText="1"/>
      <protection/>
    </xf>
    <xf numFmtId="0" fontId="4" fillId="39" borderId="15" xfId="58" applyFont="1" applyFill="1" applyBorder="1" applyAlignment="1">
      <alignment horizontal="center" vertical="center" wrapText="1"/>
      <protection/>
    </xf>
    <xf numFmtId="0" fontId="4" fillId="39" borderId="0" xfId="58" applyFont="1" applyFill="1" applyBorder="1" applyAlignment="1">
      <alignment horizontal="center" vertical="center" wrapText="1"/>
      <protection/>
    </xf>
    <xf numFmtId="0" fontId="4" fillId="39" borderId="16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7" fillId="33" borderId="23" xfId="58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4" fillId="40" borderId="18" xfId="58" applyFont="1" applyFill="1" applyBorder="1" applyAlignment="1">
      <alignment horizontal="center" vertical="center" wrapText="1"/>
      <protection/>
    </xf>
    <xf numFmtId="0" fontId="7" fillId="33" borderId="18" xfId="58" applyFont="1" applyFill="1" applyBorder="1" applyAlignment="1">
      <alignment horizontal="center" vertical="center" wrapText="1"/>
      <protection/>
    </xf>
    <xf numFmtId="0" fontId="4" fillId="39" borderId="39" xfId="58" applyFont="1" applyFill="1" applyBorder="1" applyAlignment="1">
      <alignment horizontal="center" vertical="center" wrapText="1"/>
      <protection/>
    </xf>
    <xf numFmtId="0" fontId="4" fillId="39" borderId="40" xfId="58" applyFont="1" applyFill="1" applyBorder="1" applyAlignment="1">
      <alignment horizontal="center" vertical="center" wrapText="1"/>
      <protection/>
    </xf>
    <xf numFmtId="0" fontId="7" fillId="33" borderId="17" xfId="58" applyFont="1" applyFill="1" applyBorder="1" applyAlignment="1">
      <alignment horizontal="center" vertical="center" wrapText="1"/>
      <protection/>
    </xf>
    <xf numFmtId="0" fontId="5" fillId="47" borderId="18" xfId="58" applyFont="1" applyFill="1" applyBorder="1" applyAlignment="1">
      <alignment horizontal="center" vertical="center" wrapText="1"/>
      <protection/>
    </xf>
    <xf numFmtId="0" fontId="4" fillId="40" borderId="41" xfId="58" applyFont="1" applyFill="1" applyBorder="1" applyAlignment="1">
      <alignment horizontal="center" vertical="center" wrapText="1"/>
      <protection/>
    </xf>
    <xf numFmtId="0" fontId="4" fillId="40" borderId="20" xfId="58" applyFont="1" applyFill="1" applyBorder="1" applyAlignment="1">
      <alignment horizontal="center" vertical="center" wrapText="1"/>
      <protection/>
    </xf>
    <xf numFmtId="0" fontId="7" fillId="33" borderId="0" xfId="58" applyFont="1" applyFill="1" applyBorder="1" applyAlignment="1">
      <alignment horizontal="center" vertical="center" wrapText="1"/>
      <protection/>
    </xf>
    <xf numFmtId="0" fontId="4" fillId="48" borderId="41" xfId="58" applyFont="1" applyFill="1" applyBorder="1" applyAlignment="1">
      <alignment horizontal="center" vertical="center" wrapText="1"/>
      <protection/>
    </xf>
    <xf numFmtId="0" fontId="7" fillId="38" borderId="12" xfId="58" applyFont="1" applyFill="1" applyBorder="1" applyAlignment="1">
      <alignment horizontal="center" vertical="center" wrapText="1"/>
      <protection/>
    </xf>
    <xf numFmtId="0" fontId="7" fillId="38" borderId="10" xfId="58" applyFont="1" applyFill="1" applyBorder="1" applyAlignment="1">
      <alignment horizontal="center" vertical="center" wrapText="1"/>
      <protection/>
    </xf>
    <xf numFmtId="0" fontId="7" fillId="38" borderId="23" xfId="58" applyFont="1" applyFill="1" applyBorder="1" applyAlignment="1">
      <alignment horizontal="center" vertical="center" wrapText="1"/>
      <protection/>
    </xf>
    <xf numFmtId="0" fontId="7" fillId="33" borderId="20" xfId="58" applyFont="1" applyFill="1" applyBorder="1" applyAlignment="1">
      <alignment horizontal="center" vertical="center" wrapText="1"/>
      <protection/>
    </xf>
    <xf numFmtId="0" fontId="4" fillId="48" borderId="20" xfId="58" applyFont="1" applyFill="1" applyBorder="1" applyAlignment="1">
      <alignment horizontal="center" vertical="center" wrapText="1"/>
      <protection/>
    </xf>
    <xf numFmtId="0" fontId="7" fillId="38" borderId="20" xfId="58" applyFont="1" applyFill="1" applyBorder="1" applyAlignment="1">
      <alignment horizontal="center" vertical="center" wrapText="1"/>
      <protection/>
    </xf>
    <xf numFmtId="0" fontId="7" fillId="38" borderId="19" xfId="58" applyFont="1" applyFill="1" applyBorder="1" applyAlignment="1">
      <alignment horizontal="center" vertical="center" wrapText="1"/>
      <protection/>
    </xf>
    <xf numFmtId="0" fontId="7" fillId="38" borderId="33" xfId="58" applyFont="1" applyFill="1" applyBorder="1" applyAlignment="1">
      <alignment horizontal="center" vertical="center" wrapText="1"/>
      <protection/>
    </xf>
    <xf numFmtId="0" fontId="5" fillId="38" borderId="20" xfId="58" applyFont="1" applyFill="1" applyBorder="1" applyAlignment="1">
      <alignment horizontal="center" vertical="center" wrapText="1"/>
      <protection/>
    </xf>
    <xf numFmtId="0" fontId="5" fillId="38" borderId="19" xfId="58" applyFont="1" applyFill="1" applyBorder="1" applyAlignment="1">
      <alignment horizontal="center" vertical="center" wrapText="1"/>
      <protection/>
    </xf>
    <xf numFmtId="0" fontId="5" fillId="38" borderId="33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vertical="center"/>
      <protection/>
    </xf>
    <xf numFmtId="0" fontId="3" fillId="36" borderId="0" xfId="58" applyFont="1" applyFill="1" applyBorder="1" applyAlignment="1">
      <alignment vertical="center"/>
      <protection/>
    </xf>
    <xf numFmtId="0" fontId="3" fillId="36" borderId="0" xfId="58" applyFont="1" applyFill="1" applyBorder="1" applyAlignment="1">
      <alignment horizontal="center" vertical="center"/>
      <protection/>
    </xf>
    <xf numFmtId="0" fontId="3" fillId="36" borderId="17" xfId="58" applyFont="1" applyFill="1" applyBorder="1" applyAlignment="1">
      <alignment vertical="center"/>
      <protection/>
    </xf>
    <xf numFmtId="0" fontId="3" fillId="0" borderId="0" xfId="58" applyFont="1">
      <alignment/>
      <protection/>
    </xf>
    <xf numFmtId="0" fontId="3" fillId="33" borderId="0" xfId="58" applyFont="1" applyFill="1">
      <alignment/>
      <protection/>
    </xf>
    <xf numFmtId="0" fontId="11" fillId="36" borderId="0" xfId="58" applyFont="1" applyFill="1" applyBorder="1" applyAlignment="1">
      <alignment horizontal="center" vertical="center"/>
      <protection/>
    </xf>
    <xf numFmtId="0" fontId="9" fillId="36" borderId="0" xfId="58" applyFont="1" applyFill="1" applyBorder="1" applyAlignment="1">
      <alignment horizontal="center" vertical="center"/>
      <protection/>
    </xf>
    <xf numFmtId="0" fontId="2" fillId="36" borderId="0" xfId="58" applyFont="1" applyFill="1" applyBorder="1" applyAlignment="1">
      <alignment horizontal="center" vertical="center"/>
      <protection/>
    </xf>
    <xf numFmtId="0" fontId="2" fillId="49" borderId="12" xfId="58" applyFont="1" applyFill="1" applyBorder="1" applyAlignment="1">
      <alignment horizontal="left" vertical="center"/>
      <protection/>
    </xf>
    <xf numFmtId="0" fontId="2" fillId="49" borderId="10" xfId="58" applyFont="1" applyFill="1" applyBorder="1" applyAlignment="1">
      <alignment horizontal="left" vertical="center"/>
      <protection/>
    </xf>
    <xf numFmtId="0" fontId="2" fillId="49" borderId="23" xfId="58" applyFont="1" applyFill="1" applyBorder="1" applyAlignment="1">
      <alignment horizontal="left" vertical="center"/>
      <protection/>
    </xf>
    <xf numFmtId="0" fontId="21" fillId="36" borderId="0" xfId="58" applyFont="1" applyFill="1" applyBorder="1" applyAlignment="1">
      <alignment horizontal="left" vertical="center"/>
      <protection/>
    </xf>
    <xf numFmtId="0" fontId="21" fillId="36" borderId="0" xfId="58" applyFont="1" applyFill="1" applyBorder="1" applyAlignment="1">
      <alignment horizontal="center" vertical="center"/>
      <protection/>
    </xf>
    <xf numFmtId="0" fontId="15" fillId="36" borderId="0" xfId="58" applyFont="1" applyFill="1" applyBorder="1" applyAlignment="1">
      <alignment horizontal="center" vertical="center"/>
      <protection/>
    </xf>
    <xf numFmtId="0" fontId="15" fillId="49" borderId="12" xfId="58" applyFont="1" applyFill="1" applyBorder="1" applyAlignment="1">
      <alignment vertical="center"/>
      <protection/>
    </xf>
    <xf numFmtId="0" fontId="15" fillId="49" borderId="10" xfId="58" applyFont="1" applyFill="1" applyBorder="1" applyAlignment="1">
      <alignment vertical="center"/>
      <protection/>
    </xf>
    <xf numFmtId="0" fontId="15" fillId="49" borderId="23" xfId="58" applyFont="1" applyFill="1" applyBorder="1" applyAlignment="1">
      <alignment vertical="center"/>
      <protection/>
    </xf>
    <xf numFmtId="0" fontId="13" fillId="36" borderId="0" xfId="58" applyFont="1" applyFill="1" applyBorder="1" applyAlignment="1">
      <alignment horizontal="center" vertical="center"/>
      <protection/>
    </xf>
    <xf numFmtId="0" fontId="17" fillId="36" borderId="0" xfId="58" applyFont="1" applyFill="1" applyBorder="1" applyAlignment="1">
      <alignment horizontal="center" vertical="center"/>
      <protection/>
    </xf>
    <xf numFmtId="0" fontId="23" fillId="36" borderId="0" xfId="58" applyFont="1" applyFill="1" applyBorder="1" applyAlignment="1">
      <alignment horizontal="center" vertical="center"/>
      <protection/>
    </xf>
    <xf numFmtId="0" fontId="17" fillId="49" borderId="18" xfId="58" applyFont="1" applyFill="1" applyBorder="1" applyAlignment="1">
      <alignment horizontal="left" vertical="center"/>
      <protection/>
    </xf>
    <xf numFmtId="0" fontId="17" fillId="49" borderId="0" xfId="58" applyFont="1" applyFill="1" applyBorder="1" applyAlignment="1">
      <alignment horizontal="left" vertical="center"/>
      <protection/>
    </xf>
    <xf numFmtId="0" fontId="17" fillId="49" borderId="17" xfId="58" applyFont="1" applyFill="1" applyBorder="1" applyAlignment="1">
      <alignment horizontal="left" vertical="center"/>
      <protection/>
    </xf>
    <xf numFmtId="0" fontId="7" fillId="36" borderId="0" xfId="58" applyFont="1" applyFill="1" applyBorder="1" applyAlignment="1">
      <alignment horizontal="left" vertical="center"/>
      <protection/>
    </xf>
    <xf numFmtId="0" fontId="7" fillId="36" borderId="0" xfId="58" applyFont="1" applyFill="1" applyBorder="1" applyAlignment="1">
      <alignment horizontal="center" vertical="center"/>
      <protection/>
    </xf>
    <xf numFmtId="0" fontId="2" fillId="49" borderId="18" xfId="58" applyFont="1" applyFill="1" applyBorder="1" applyAlignment="1">
      <alignment vertical="center"/>
      <protection/>
    </xf>
    <xf numFmtId="0" fontId="2" fillId="49" borderId="0" xfId="58" applyFont="1" applyFill="1" applyBorder="1" applyAlignment="1">
      <alignment vertical="center"/>
      <protection/>
    </xf>
    <xf numFmtId="0" fontId="2" fillId="49" borderId="17" xfId="58" applyFont="1" applyFill="1" applyBorder="1" applyAlignment="1">
      <alignment vertical="center"/>
      <protection/>
    </xf>
    <xf numFmtId="0" fontId="20" fillId="36" borderId="0" xfId="58" applyFont="1" applyFill="1" applyBorder="1" applyAlignment="1">
      <alignment horizontal="center" vertical="center"/>
      <protection/>
    </xf>
    <xf numFmtId="0" fontId="20" fillId="49" borderId="18" xfId="58" applyFont="1" applyFill="1" applyBorder="1" applyAlignment="1">
      <alignment horizontal="left" vertical="center"/>
      <protection/>
    </xf>
    <xf numFmtId="0" fontId="20" fillId="49" borderId="0" xfId="58" applyFont="1" applyFill="1" applyBorder="1" applyAlignment="1">
      <alignment horizontal="left" vertical="center"/>
      <protection/>
    </xf>
    <xf numFmtId="0" fontId="20" fillId="49" borderId="17" xfId="58" applyFont="1" applyFill="1" applyBorder="1" applyAlignment="1">
      <alignment horizontal="left" vertical="center"/>
      <protection/>
    </xf>
    <xf numFmtId="0" fontId="22" fillId="36" borderId="0" xfId="58" applyFont="1" applyFill="1" applyBorder="1" applyAlignment="1">
      <alignment horizontal="left" vertical="center"/>
      <protection/>
    </xf>
    <xf numFmtId="0" fontId="22" fillId="36" borderId="0" xfId="58" applyFont="1" applyFill="1" applyBorder="1" applyAlignment="1">
      <alignment horizontal="center" vertical="center"/>
      <protection/>
    </xf>
    <xf numFmtId="0" fontId="16" fillId="36" borderId="0" xfId="58" applyFont="1" applyFill="1" applyBorder="1" applyAlignment="1">
      <alignment horizontal="center" vertical="center"/>
      <protection/>
    </xf>
    <xf numFmtId="0" fontId="16" fillId="49" borderId="18" xfId="58" applyFont="1" applyFill="1" applyBorder="1" applyAlignment="1">
      <alignment vertical="center"/>
      <protection/>
    </xf>
    <xf numFmtId="0" fontId="16" fillId="49" borderId="0" xfId="58" applyFont="1" applyFill="1" applyBorder="1" applyAlignment="1">
      <alignment vertical="center"/>
      <protection/>
    </xf>
    <xf numFmtId="0" fontId="16" fillId="49" borderId="17" xfId="58" applyFont="1" applyFill="1" applyBorder="1" applyAlignment="1">
      <alignment vertical="center"/>
      <protection/>
    </xf>
    <xf numFmtId="0" fontId="8" fillId="36" borderId="0" xfId="58" applyFont="1" applyFill="1" applyBorder="1" applyAlignment="1">
      <alignment horizontal="center" vertical="center"/>
      <protection/>
    </xf>
    <xf numFmtId="0" fontId="18" fillId="49" borderId="18" xfId="58" applyFont="1" applyFill="1" applyBorder="1" applyAlignment="1">
      <alignment horizontal="left" vertical="center"/>
      <protection/>
    </xf>
    <xf numFmtId="0" fontId="18" fillId="49" borderId="0" xfId="58" applyFont="1" applyFill="1" applyBorder="1" applyAlignment="1">
      <alignment horizontal="left" vertical="center"/>
      <protection/>
    </xf>
    <xf numFmtId="0" fontId="18" fillId="49" borderId="17" xfId="58" applyFont="1" applyFill="1" applyBorder="1" applyAlignment="1">
      <alignment horizontal="left" vertical="center"/>
      <protection/>
    </xf>
    <xf numFmtId="0" fontId="10" fillId="36" borderId="0" xfId="58" applyFont="1" applyFill="1" applyBorder="1" applyAlignment="1">
      <alignment horizontal="center" vertical="center"/>
      <protection/>
    </xf>
    <xf numFmtId="0" fontId="17" fillId="49" borderId="18" xfId="58" applyFont="1" applyFill="1" applyBorder="1" applyAlignment="1">
      <alignment vertical="center"/>
      <protection/>
    </xf>
    <xf numFmtId="0" fontId="17" fillId="49" borderId="0" xfId="58" applyFont="1" applyFill="1" applyBorder="1" applyAlignment="1">
      <alignment vertical="center"/>
      <protection/>
    </xf>
    <xf numFmtId="0" fontId="17" fillId="49" borderId="17" xfId="58" applyFont="1" applyFill="1" applyBorder="1" applyAlignment="1">
      <alignment vertical="center"/>
      <protection/>
    </xf>
    <xf numFmtId="0" fontId="85" fillId="34" borderId="0" xfId="58" applyFont="1" applyFill="1" applyBorder="1" applyAlignment="1">
      <alignment horizontal="center" vertical="center"/>
      <protection/>
    </xf>
    <xf numFmtId="0" fontId="50" fillId="36" borderId="0" xfId="58" applyFont="1" applyFill="1" applyBorder="1" applyAlignment="1">
      <alignment horizontal="center" vertical="center"/>
      <protection/>
    </xf>
    <xf numFmtId="0" fontId="12" fillId="36" borderId="0" xfId="58" applyFont="1" applyFill="1" applyBorder="1" applyAlignment="1">
      <alignment horizontal="center" vertical="center"/>
      <protection/>
    </xf>
    <xf numFmtId="0" fontId="50" fillId="49" borderId="18" xfId="58" applyFont="1" applyFill="1" applyBorder="1" applyAlignment="1">
      <alignment vertical="center"/>
      <protection/>
    </xf>
    <xf numFmtId="0" fontId="14" fillId="36" borderId="0" xfId="58" applyFont="1" applyFill="1" applyBorder="1" applyAlignment="1">
      <alignment horizontal="center" vertical="center"/>
      <protection/>
    </xf>
    <xf numFmtId="0" fontId="14" fillId="0" borderId="18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17" xfId="58" applyFont="1" applyFill="1" applyBorder="1" applyAlignment="1">
      <alignment horizontal="left" vertical="center"/>
      <protection/>
    </xf>
    <xf numFmtId="0" fontId="50" fillId="0" borderId="18" xfId="58" applyFont="1" applyFill="1" applyBorder="1" applyAlignment="1">
      <alignment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49" borderId="18" xfId="58" applyFont="1" applyFill="1" applyBorder="1" applyAlignment="1">
      <alignment horizontal="left" vertical="center"/>
      <protection/>
    </xf>
    <xf numFmtId="0" fontId="0" fillId="0" borderId="0" xfId="58" applyBorder="1" applyAlignment="1">
      <alignment horizontal="left" vertical="center"/>
      <protection/>
    </xf>
    <xf numFmtId="0" fontId="0" fillId="0" borderId="17" xfId="58" applyBorder="1" applyAlignment="1">
      <alignment horizontal="left" vertical="center"/>
      <protection/>
    </xf>
    <xf numFmtId="0" fontId="24" fillId="49" borderId="18" xfId="58" applyFont="1" applyFill="1" applyBorder="1" applyAlignment="1">
      <alignment vertical="center"/>
      <protection/>
    </xf>
    <xf numFmtId="0" fontId="24" fillId="49" borderId="0" xfId="58" applyFont="1" applyFill="1" applyBorder="1" applyAlignment="1">
      <alignment vertical="center"/>
      <protection/>
    </xf>
    <xf numFmtId="0" fontId="24" fillId="49" borderId="17" xfId="58" applyFont="1" applyFill="1" applyBorder="1" applyAlignment="1">
      <alignment vertical="center"/>
      <protection/>
    </xf>
    <xf numFmtId="0" fontId="1" fillId="36" borderId="0" xfId="58" applyFont="1" applyFill="1" applyBorder="1" applyAlignment="1">
      <alignment horizontal="center" vertical="center"/>
      <protection/>
    </xf>
    <xf numFmtId="0" fontId="1" fillId="49" borderId="18" xfId="58" applyFont="1" applyFill="1" applyBorder="1" applyAlignment="1">
      <alignment horizontal="left" vertical="center"/>
      <protection/>
    </xf>
    <xf numFmtId="0" fontId="83" fillId="36" borderId="0" xfId="58" applyFont="1" applyFill="1" applyBorder="1" applyAlignment="1">
      <alignment horizontal="center" vertical="center"/>
      <protection/>
    </xf>
    <xf numFmtId="0" fontId="85" fillId="36" borderId="0" xfId="58" applyFont="1" applyFill="1" applyBorder="1" applyAlignment="1">
      <alignment horizontal="center" vertical="center"/>
      <protection/>
    </xf>
    <xf numFmtId="0" fontId="52" fillId="49" borderId="18" xfId="58" applyFont="1" applyFill="1" applyBorder="1" applyAlignment="1">
      <alignment horizontal="left" vertical="center"/>
      <protection/>
    </xf>
    <xf numFmtId="0" fontId="83" fillId="49" borderId="0" xfId="58" applyFont="1" applyFill="1" applyBorder="1" applyAlignment="1">
      <alignment horizontal="left" vertical="center" indent="1"/>
      <protection/>
    </xf>
    <xf numFmtId="0" fontId="24" fillId="49" borderId="0" xfId="58" applyFont="1" applyFill="1" applyBorder="1" applyAlignment="1">
      <alignment horizontal="left" vertical="center" indent="1"/>
      <protection/>
    </xf>
    <xf numFmtId="0" fontId="24" fillId="49" borderId="17" xfId="58" applyFont="1" applyFill="1" applyBorder="1" applyAlignment="1">
      <alignment horizontal="left" vertical="center" indent="1"/>
      <protection/>
    </xf>
    <xf numFmtId="0" fontId="18" fillId="36" borderId="0" xfId="58" applyFont="1" applyFill="1" applyBorder="1" applyAlignment="1">
      <alignment horizontal="center" vertical="center"/>
      <protection/>
    </xf>
    <xf numFmtId="0" fontId="18" fillId="49" borderId="20" xfId="58" applyFont="1" applyFill="1" applyBorder="1" applyAlignment="1">
      <alignment horizontal="left" vertical="center"/>
      <protection/>
    </xf>
    <xf numFmtId="0" fontId="18" fillId="49" borderId="19" xfId="58" applyFont="1" applyFill="1" applyBorder="1" applyAlignment="1">
      <alignment horizontal="left" vertical="center"/>
      <protection/>
    </xf>
    <xf numFmtId="0" fontId="18" fillId="49" borderId="33" xfId="58" applyFont="1" applyFill="1" applyBorder="1" applyAlignment="1">
      <alignment horizontal="left" vertical="center"/>
      <protection/>
    </xf>
    <xf numFmtId="0" fontId="25" fillId="36" borderId="0" xfId="58" applyFont="1" applyFill="1" applyBorder="1" applyAlignment="1">
      <alignment horizontal="center" vertical="center"/>
      <protection/>
    </xf>
    <xf numFmtId="0" fontId="19" fillId="49" borderId="20" xfId="58" applyFont="1" applyFill="1" applyBorder="1" applyAlignment="1">
      <alignment vertical="center"/>
      <protection/>
    </xf>
    <xf numFmtId="0" fontId="19" fillId="49" borderId="19" xfId="58" applyFont="1" applyFill="1" applyBorder="1" applyAlignment="1">
      <alignment vertical="center"/>
      <protection/>
    </xf>
    <xf numFmtId="0" fontId="19" fillId="49" borderId="33" xfId="58" applyFont="1" applyFill="1" applyBorder="1" applyAlignment="1">
      <alignment vertical="center"/>
      <protection/>
    </xf>
    <xf numFmtId="0" fontId="1" fillId="0" borderId="0" xfId="58" applyFont="1" applyFill="1" applyBorder="1">
      <alignment/>
      <protection/>
    </xf>
    <xf numFmtId="0" fontId="1" fillId="33" borderId="0" xfId="58" applyFont="1" applyFill="1" applyBorder="1">
      <alignment/>
      <protection/>
    </xf>
    <xf numFmtId="0" fontId="26" fillId="33" borderId="10" xfId="58" applyFont="1" applyFill="1" applyBorder="1" applyAlignment="1">
      <alignment vertical="center"/>
      <protection/>
    </xf>
    <xf numFmtId="0" fontId="26" fillId="34" borderId="10" xfId="58" applyFont="1" applyFill="1" applyBorder="1" applyAlignment="1">
      <alignment vertical="center"/>
      <protection/>
    </xf>
    <xf numFmtId="0" fontId="26" fillId="34" borderId="23" xfId="58" applyFont="1" applyFill="1" applyBorder="1" applyAlignment="1">
      <alignment vertical="center"/>
      <protection/>
    </xf>
    <xf numFmtId="0" fontId="26" fillId="45" borderId="10" xfId="58" applyFont="1" applyFill="1" applyBorder="1" applyAlignment="1">
      <alignment vertical="center"/>
      <protection/>
    </xf>
    <xf numFmtId="0" fontId="27" fillId="45" borderId="10" xfId="58" applyFont="1" applyFill="1" applyBorder="1" applyAlignment="1">
      <alignment horizontal="left" vertical="center"/>
      <protection/>
    </xf>
    <xf numFmtId="0" fontId="27" fillId="45" borderId="10" xfId="58" applyFont="1" applyFill="1" applyBorder="1" applyAlignment="1">
      <alignment horizontal="center" vertical="center"/>
      <protection/>
    </xf>
    <xf numFmtId="0" fontId="26" fillId="42" borderId="10" xfId="58" applyFont="1" applyFill="1" applyBorder="1" applyAlignment="1">
      <alignment vertical="center"/>
      <protection/>
    </xf>
    <xf numFmtId="0" fontId="27" fillId="45" borderId="23" xfId="58" applyFont="1" applyFill="1" applyBorder="1" applyAlignment="1">
      <alignment horizontal="center" vertical="center"/>
      <protection/>
    </xf>
    <xf numFmtId="0" fontId="26" fillId="0" borderId="0" xfId="58" applyFont="1">
      <alignment/>
      <protection/>
    </xf>
    <xf numFmtId="0" fontId="26" fillId="33" borderId="0" xfId="58" applyFont="1" applyFill="1">
      <alignment/>
      <protection/>
    </xf>
    <xf numFmtId="0" fontId="26" fillId="34" borderId="18" xfId="58" applyFont="1" applyFill="1" applyBorder="1" applyAlignment="1">
      <alignment horizontal="center" vertical="center"/>
      <protection/>
    </xf>
    <xf numFmtId="0" fontId="26" fillId="34" borderId="0" xfId="58" applyFont="1" applyFill="1" applyBorder="1" applyAlignment="1">
      <alignment horizontal="center" vertical="center"/>
      <protection/>
    </xf>
    <xf numFmtId="0" fontId="26" fillId="34" borderId="17" xfId="58" applyFont="1" applyFill="1" applyBorder="1" applyAlignment="1">
      <alignment horizontal="center" vertical="center"/>
      <protection/>
    </xf>
    <xf numFmtId="0" fontId="26" fillId="45" borderId="0" xfId="58" applyFont="1" applyFill="1" applyBorder="1" applyAlignment="1">
      <alignment vertical="center"/>
      <protection/>
    </xf>
    <xf numFmtId="0" fontId="26" fillId="45" borderId="0" xfId="58" applyFont="1" applyFill="1" applyBorder="1" applyAlignment="1">
      <alignment horizontal="center" vertical="center"/>
      <protection/>
    </xf>
    <xf numFmtId="0" fontId="26" fillId="42" borderId="0" xfId="58" applyFont="1" applyFill="1" applyBorder="1" applyAlignment="1">
      <alignment horizontal="center" vertical="center"/>
      <protection/>
    </xf>
    <xf numFmtId="0" fontId="26" fillId="45" borderId="0" xfId="58" applyFont="1" applyFill="1" applyBorder="1" applyAlignment="1">
      <alignment horizontal="center" vertical="center"/>
      <protection/>
    </xf>
    <xf numFmtId="0" fontId="26" fillId="45" borderId="17" xfId="58" applyFont="1" applyFill="1" applyBorder="1" applyAlignment="1">
      <alignment horizontal="center" vertical="center"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4" borderId="0" xfId="58" applyFont="1" applyFill="1" applyBorder="1" applyAlignment="1">
      <alignment horizontal="left" vertical="center"/>
      <protection/>
    </xf>
    <xf numFmtId="0" fontId="26" fillId="34" borderId="0" xfId="58" applyFont="1" applyFill="1" applyBorder="1" applyAlignment="1">
      <alignment vertical="center"/>
      <protection/>
    </xf>
    <xf numFmtId="0" fontId="26" fillId="34" borderId="17" xfId="58" applyFont="1" applyFill="1" applyBorder="1" applyAlignment="1">
      <alignment vertical="center"/>
      <protection/>
    </xf>
    <xf numFmtId="0" fontId="27" fillId="45" borderId="0" xfId="58" applyFont="1" applyFill="1" applyBorder="1" applyAlignment="1">
      <alignment horizontal="left" vertical="center"/>
      <protection/>
    </xf>
    <xf numFmtId="0" fontId="27" fillId="45" borderId="0" xfId="58" applyFont="1" applyFill="1" applyBorder="1" applyAlignment="1">
      <alignment horizontal="center" vertical="center"/>
      <protection/>
    </xf>
    <xf numFmtId="0" fontId="27" fillId="42" borderId="0" xfId="58" applyFont="1" applyFill="1" applyBorder="1" applyAlignment="1">
      <alignment horizontal="left" vertical="center"/>
      <protection/>
    </xf>
    <xf numFmtId="0" fontId="28" fillId="45" borderId="0" xfId="58" applyFont="1" applyFill="1" applyBorder="1" applyAlignment="1">
      <alignment horizontal="center" vertical="center"/>
      <protection/>
    </xf>
    <xf numFmtId="0" fontId="26" fillId="45" borderId="17" xfId="58" applyFont="1" applyFill="1" applyBorder="1" applyAlignment="1">
      <alignment vertical="center"/>
      <protection/>
    </xf>
    <xf numFmtId="0" fontId="29" fillId="33" borderId="0" xfId="58" applyFont="1" applyFill="1" applyBorder="1" applyAlignment="1">
      <alignment vertical="center"/>
      <protection/>
    </xf>
    <xf numFmtId="0" fontId="29" fillId="34" borderId="0" xfId="58" applyFont="1" applyFill="1" applyBorder="1" applyAlignment="1">
      <alignment vertical="center"/>
      <protection/>
    </xf>
    <xf numFmtId="0" fontId="26" fillId="34" borderId="0" xfId="58" applyFont="1" applyFill="1" applyBorder="1">
      <alignment/>
      <protection/>
    </xf>
    <xf numFmtId="0" fontId="26" fillId="45" borderId="36" xfId="58" applyFont="1" applyFill="1" applyBorder="1" applyAlignment="1">
      <alignment horizontal="center" vertical="center"/>
      <protection/>
    </xf>
    <xf numFmtId="0" fontId="26" fillId="45" borderId="42" xfId="58" applyFont="1" applyFill="1" applyBorder="1" applyAlignment="1">
      <alignment horizontal="center" vertical="center"/>
      <protection/>
    </xf>
    <xf numFmtId="0" fontId="26" fillId="45" borderId="0" xfId="58" applyFont="1" applyFill="1" applyBorder="1" applyAlignment="1">
      <alignment horizontal="right" vertical="center"/>
      <protection/>
    </xf>
    <xf numFmtId="0" fontId="29" fillId="42" borderId="0" xfId="58" applyFont="1" applyFill="1" applyBorder="1" applyAlignment="1">
      <alignment vertical="center"/>
      <protection/>
    </xf>
    <xf numFmtId="0" fontId="26" fillId="34" borderId="42" xfId="58" applyFont="1" applyFill="1" applyBorder="1" applyAlignment="1">
      <alignment vertical="center"/>
      <protection/>
    </xf>
    <xf numFmtId="0" fontId="26" fillId="34" borderId="42" xfId="58" applyFont="1" applyFill="1" applyBorder="1" applyAlignment="1">
      <alignment horizontal="center" vertical="center"/>
      <protection/>
    </xf>
    <xf numFmtId="0" fontId="26" fillId="34" borderId="37" xfId="58" applyFont="1" applyFill="1" applyBorder="1" applyAlignment="1">
      <alignment horizontal="center" vertical="center"/>
      <protection/>
    </xf>
    <xf numFmtId="0" fontId="26" fillId="34" borderId="0" xfId="58" applyFont="1" applyFill="1">
      <alignment/>
      <protection/>
    </xf>
    <xf numFmtId="0" fontId="30" fillId="34" borderId="0" xfId="58" applyFont="1" applyFill="1" applyBorder="1" applyAlignment="1">
      <alignment horizontal="right" vertical="center"/>
      <protection/>
    </xf>
    <xf numFmtId="173" fontId="26" fillId="49" borderId="42" xfId="58" applyNumberFormat="1" applyFont="1" applyFill="1" applyBorder="1" applyAlignment="1">
      <alignment horizontal="center" vertical="center"/>
      <protection/>
    </xf>
    <xf numFmtId="173" fontId="30" fillId="49" borderId="42" xfId="58" applyNumberFormat="1" applyFont="1" applyFill="1" applyBorder="1" applyAlignment="1" applyProtection="1">
      <alignment horizontal="center" vertical="center"/>
      <protection/>
    </xf>
    <xf numFmtId="2" fontId="30" fillId="34" borderId="0" xfId="58" applyNumberFormat="1" applyFont="1" applyFill="1" applyBorder="1" applyAlignment="1" applyProtection="1">
      <alignment horizontal="right" vertical="center"/>
      <protection/>
    </xf>
    <xf numFmtId="10" fontId="30" fillId="34" borderId="17" xfId="58" applyNumberFormat="1" applyFont="1" applyFill="1" applyBorder="1" applyAlignment="1" applyProtection="1">
      <alignment horizontal="right" vertical="center"/>
      <protection/>
    </xf>
    <xf numFmtId="10" fontId="30" fillId="45" borderId="0" xfId="58" applyNumberFormat="1" applyFont="1" applyFill="1" applyBorder="1" applyAlignment="1" applyProtection="1">
      <alignment horizontal="right" vertical="center"/>
      <protection/>
    </xf>
    <xf numFmtId="0" fontId="30" fillId="45" borderId="0" xfId="58" applyFont="1" applyFill="1" applyBorder="1" applyAlignment="1">
      <alignment horizontal="right" vertical="center"/>
      <protection/>
    </xf>
    <xf numFmtId="0" fontId="26" fillId="42" borderId="0" xfId="58" applyFont="1" applyFill="1">
      <alignment/>
      <protection/>
    </xf>
    <xf numFmtId="0" fontId="26" fillId="49" borderId="42" xfId="58" applyFont="1" applyFill="1" applyBorder="1" applyAlignment="1">
      <alignment horizontal="center" vertical="center"/>
      <protection/>
    </xf>
    <xf numFmtId="0" fontId="26" fillId="34" borderId="37" xfId="58" applyFont="1" applyFill="1" applyBorder="1">
      <alignment/>
      <protection/>
    </xf>
    <xf numFmtId="0" fontId="26" fillId="49" borderId="37" xfId="58" applyFont="1" applyFill="1" applyBorder="1" applyAlignment="1">
      <alignment horizontal="center" vertical="center"/>
      <protection/>
    </xf>
    <xf numFmtId="173" fontId="26" fillId="49" borderId="43" xfId="58" applyNumberFormat="1" applyFont="1" applyFill="1" applyBorder="1" applyAlignment="1">
      <alignment horizontal="center" vertical="center"/>
      <protection/>
    </xf>
    <xf numFmtId="173" fontId="30" fillId="49" borderId="43" xfId="58" applyNumberFormat="1" applyFont="1" applyFill="1" applyBorder="1" applyAlignment="1" applyProtection="1">
      <alignment horizontal="center" vertical="center"/>
      <protection/>
    </xf>
    <xf numFmtId="0" fontId="26" fillId="49" borderId="43" xfId="58" applyFont="1" applyFill="1" applyBorder="1" applyAlignment="1">
      <alignment horizontal="center" vertical="center"/>
      <protection/>
    </xf>
    <xf numFmtId="0" fontId="26" fillId="49" borderId="0" xfId="58" applyFont="1" applyFill="1" applyBorder="1" applyAlignment="1">
      <alignment horizontal="center" vertical="center"/>
      <protection/>
    </xf>
    <xf numFmtId="0" fontId="31" fillId="34" borderId="0" xfId="58" applyFont="1" applyFill="1" applyBorder="1" applyAlignment="1">
      <alignment horizontal="right" vertical="center"/>
      <protection/>
    </xf>
    <xf numFmtId="2" fontId="32" fillId="34" borderId="0" xfId="58" applyNumberFormat="1" applyFont="1" applyFill="1" applyBorder="1" applyAlignment="1" applyProtection="1">
      <alignment horizontal="right" vertical="center"/>
      <protection/>
    </xf>
    <xf numFmtId="10" fontId="32" fillId="34" borderId="17" xfId="58" applyNumberFormat="1" applyFont="1" applyFill="1" applyBorder="1" applyAlignment="1" applyProtection="1">
      <alignment horizontal="right" vertical="center"/>
      <protection/>
    </xf>
    <xf numFmtId="10" fontId="32" fillId="45" borderId="0" xfId="58" applyNumberFormat="1" applyFont="1" applyFill="1" applyBorder="1" applyAlignment="1" applyProtection="1">
      <alignment horizontal="right" vertical="center"/>
      <protection/>
    </xf>
    <xf numFmtId="0" fontId="31" fillId="45" borderId="0" xfId="58" applyFont="1" applyFill="1" applyBorder="1" applyAlignment="1">
      <alignment horizontal="right" vertical="center"/>
      <protection/>
    </xf>
    <xf numFmtId="0" fontId="33" fillId="34" borderId="0" xfId="58" applyFont="1" applyFill="1" applyBorder="1" applyAlignment="1">
      <alignment horizontal="right" vertical="center"/>
      <protection/>
    </xf>
    <xf numFmtId="2" fontId="35" fillId="34" borderId="0" xfId="58" applyNumberFormat="1" applyFont="1" applyFill="1" applyBorder="1" applyAlignment="1" applyProtection="1">
      <alignment horizontal="right" vertical="center"/>
      <protection/>
    </xf>
    <xf numFmtId="10" fontId="35" fillId="34" borderId="17" xfId="58" applyNumberFormat="1" applyFont="1" applyFill="1" applyBorder="1" applyAlignment="1" applyProtection="1">
      <alignment horizontal="right" vertical="center"/>
      <protection/>
    </xf>
    <xf numFmtId="10" fontId="35" fillId="45" borderId="0" xfId="58" applyNumberFormat="1" applyFont="1" applyFill="1" applyBorder="1" applyAlignment="1" applyProtection="1">
      <alignment horizontal="right" vertical="center"/>
      <protection/>
    </xf>
    <xf numFmtId="0" fontId="33" fillId="45" borderId="0" xfId="58" applyFont="1" applyFill="1" applyBorder="1" applyAlignment="1">
      <alignment horizontal="right" vertical="center"/>
      <protection/>
    </xf>
    <xf numFmtId="0" fontId="35" fillId="34" borderId="0" xfId="58" applyFont="1" applyFill="1" applyBorder="1" applyAlignment="1">
      <alignment horizontal="right" vertical="center"/>
      <protection/>
    </xf>
    <xf numFmtId="10" fontId="36" fillId="34" borderId="17" xfId="58" applyNumberFormat="1" applyFont="1" applyFill="1" applyBorder="1" applyAlignment="1" applyProtection="1">
      <alignment horizontal="right" vertical="center"/>
      <protection/>
    </xf>
    <xf numFmtId="10" fontId="36" fillId="45" borderId="0" xfId="58" applyNumberFormat="1" applyFont="1" applyFill="1" applyBorder="1" applyAlignment="1" applyProtection="1">
      <alignment horizontal="right" vertical="center"/>
      <protection/>
    </xf>
    <xf numFmtId="0" fontId="35" fillId="45" borderId="0" xfId="58" applyFont="1" applyFill="1" applyBorder="1" applyAlignment="1">
      <alignment horizontal="right" vertical="center"/>
      <protection/>
    </xf>
    <xf numFmtId="0" fontId="38" fillId="34" borderId="0" xfId="58" applyFont="1" applyFill="1" applyBorder="1" applyAlignment="1">
      <alignment horizontal="right" vertical="center"/>
      <protection/>
    </xf>
    <xf numFmtId="10" fontId="31" fillId="34" borderId="17" xfId="58" applyNumberFormat="1" applyFont="1" applyFill="1" applyBorder="1" applyAlignment="1" applyProtection="1">
      <alignment horizontal="right" vertical="center"/>
      <protection/>
    </xf>
    <xf numFmtId="10" fontId="31" fillId="45" borderId="0" xfId="58" applyNumberFormat="1" applyFont="1" applyFill="1" applyBorder="1" applyAlignment="1" applyProtection="1">
      <alignment horizontal="right" vertical="center"/>
      <protection/>
    </xf>
    <xf numFmtId="0" fontId="34" fillId="45" borderId="0" xfId="58" applyFont="1" applyFill="1" applyBorder="1" applyAlignment="1">
      <alignment horizontal="right" vertical="center"/>
      <protection/>
    </xf>
    <xf numFmtId="0" fontId="38" fillId="45" borderId="0" xfId="58" applyFont="1" applyFill="1" applyBorder="1" applyAlignment="1">
      <alignment horizontal="right" vertical="center"/>
      <protection/>
    </xf>
    <xf numFmtId="0" fontId="40" fillId="34" borderId="0" xfId="58" applyFont="1" applyFill="1" applyBorder="1" applyAlignment="1">
      <alignment horizontal="right" vertical="center"/>
      <protection/>
    </xf>
    <xf numFmtId="10" fontId="33" fillId="34" borderId="17" xfId="58" applyNumberFormat="1" applyFont="1" applyFill="1" applyBorder="1" applyAlignment="1" applyProtection="1">
      <alignment horizontal="right" vertical="center"/>
      <protection/>
    </xf>
    <xf numFmtId="10" fontId="33" fillId="45" borderId="0" xfId="58" applyNumberFormat="1" applyFont="1" applyFill="1" applyBorder="1" applyAlignment="1" applyProtection="1">
      <alignment horizontal="right" vertical="center"/>
      <protection/>
    </xf>
    <xf numFmtId="0" fontId="40" fillId="45" borderId="0" xfId="58" applyFont="1" applyFill="1" applyBorder="1" applyAlignment="1">
      <alignment horizontal="right" vertical="center"/>
      <protection/>
    </xf>
    <xf numFmtId="0" fontId="26" fillId="49" borderId="43" xfId="58" applyFont="1" applyFill="1" applyBorder="1" applyAlignment="1" quotePrefix="1">
      <alignment horizontal="center" vertical="center"/>
      <protection/>
    </xf>
    <xf numFmtId="10" fontId="40" fillId="34" borderId="17" xfId="58" applyNumberFormat="1" applyFont="1" applyFill="1" applyBorder="1" applyAlignment="1" applyProtection="1">
      <alignment horizontal="right" vertical="center"/>
      <protection/>
    </xf>
    <xf numFmtId="10" fontId="40" fillId="45" borderId="0" xfId="58" applyNumberFormat="1" applyFont="1" applyFill="1" applyBorder="1" applyAlignment="1" applyProtection="1">
      <alignment horizontal="right" vertical="center"/>
      <protection/>
    </xf>
    <xf numFmtId="0" fontId="36" fillId="45" borderId="0" xfId="58" applyFont="1" applyFill="1" applyBorder="1" applyAlignment="1">
      <alignment horizontal="right" vertical="center"/>
      <protection/>
    </xf>
    <xf numFmtId="0" fontId="36" fillId="34" borderId="0" xfId="58" applyFont="1" applyFill="1" applyBorder="1" applyAlignment="1">
      <alignment horizontal="right" vertical="center"/>
      <protection/>
    </xf>
    <xf numFmtId="0" fontId="52" fillId="34" borderId="0" xfId="58" applyFont="1" applyFill="1" applyBorder="1" applyAlignment="1">
      <alignment horizontal="right" vertical="center"/>
      <protection/>
    </xf>
    <xf numFmtId="10" fontId="39" fillId="34" borderId="17" xfId="58" applyNumberFormat="1" applyFont="1" applyFill="1" applyBorder="1" applyAlignment="1" applyProtection="1">
      <alignment horizontal="right" vertical="center"/>
      <protection/>
    </xf>
    <xf numFmtId="10" fontId="39" fillId="45" borderId="0" xfId="58" applyNumberFormat="1" applyFont="1" applyFill="1" applyBorder="1" applyAlignment="1" applyProtection="1">
      <alignment horizontal="right" vertical="center"/>
      <protection/>
    </xf>
    <xf numFmtId="0" fontId="37" fillId="45" borderId="0" xfId="58" applyFont="1" applyFill="1" applyBorder="1" applyAlignment="1">
      <alignment horizontal="right" vertical="center"/>
      <protection/>
    </xf>
    <xf numFmtId="0" fontId="52" fillId="45" borderId="0" xfId="58" applyFont="1" applyFill="1" applyBorder="1" applyAlignment="1">
      <alignment horizontal="right" vertical="center"/>
      <protection/>
    </xf>
    <xf numFmtId="0" fontId="34" fillId="34" borderId="0" xfId="58" applyFont="1" applyFill="1" applyBorder="1" applyAlignment="1">
      <alignment horizontal="right" vertical="center"/>
      <protection/>
    </xf>
    <xf numFmtId="0" fontId="41" fillId="34" borderId="0" xfId="58" applyFont="1" applyFill="1" applyBorder="1" applyAlignment="1">
      <alignment horizontal="right" vertical="center"/>
      <protection/>
    </xf>
    <xf numFmtId="0" fontId="41" fillId="45" borderId="0" xfId="58" applyFont="1" applyFill="1" applyBorder="1" applyAlignment="1">
      <alignment horizontal="right" vertical="center"/>
      <protection/>
    </xf>
    <xf numFmtId="0" fontId="86" fillId="34" borderId="0" xfId="58" applyFont="1" applyFill="1">
      <alignment/>
      <protection/>
    </xf>
    <xf numFmtId="0" fontId="86" fillId="34" borderId="0" xfId="58" applyFont="1" applyFill="1" applyBorder="1" applyAlignment="1">
      <alignment horizontal="right" vertical="center"/>
      <protection/>
    </xf>
    <xf numFmtId="0" fontId="86" fillId="45" borderId="0" xfId="58" applyFont="1" applyFill="1" applyBorder="1" applyAlignment="1">
      <alignment horizontal="right" vertical="center"/>
      <protection/>
    </xf>
    <xf numFmtId="0" fontId="37" fillId="34" borderId="0" xfId="58" applyFont="1" applyFill="1" applyBorder="1" applyAlignment="1">
      <alignment horizontal="right" vertical="center"/>
      <protection/>
    </xf>
    <xf numFmtId="10" fontId="29" fillId="34" borderId="17" xfId="58" applyNumberFormat="1" applyFont="1" applyFill="1" applyBorder="1" applyAlignment="1">
      <alignment vertical="center"/>
      <protection/>
    </xf>
    <xf numFmtId="10" fontId="29" fillId="45" borderId="0" xfId="58" applyNumberFormat="1" applyFont="1" applyFill="1" applyBorder="1" applyAlignment="1">
      <alignment vertical="center"/>
      <protection/>
    </xf>
    <xf numFmtId="0" fontId="42" fillId="34" borderId="0" xfId="58" applyFont="1" applyFill="1" applyBorder="1" applyAlignment="1">
      <alignment horizontal="right" vertical="center"/>
      <protection/>
    </xf>
    <xf numFmtId="173" fontId="26" fillId="49" borderId="44" xfId="58" applyNumberFormat="1" applyFont="1" applyFill="1" applyBorder="1" applyAlignment="1">
      <alignment horizontal="center" vertical="center"/>
      <protection/>
    </xf>
    <xf numFmtId="173" fontId="30" fillId="49" borderId="44" xfId="58" applyNumberFormat="1" applyFont="1" applyFill="1" applyBorder="1" applyAlignment="1" applyProtection="1">
      <alignment horizontal="center" vertical="center"/>
      <protection/>
    </xf>
    <xf numFmtId="0" fontId="42" fillId="45" borderId="0" xfId="58" applyFont="1" applyFill="1" applyBorder="1" applyAlignment="1">
      <alignment horizontal="right" vertical="center"/>
      <protection/>
    </xf>
    <xf numFmtId="0" fontId="26" fillId="49" borderId="44" xfId="58" applyFont="1" applyFill="1" applyBorder="1" applyAlignment="1">
      <alignment horizontal="center" vertical="center"/>
      <protection/>
    </xf>
    <xf numFmtId="0" fontId="26" fillId="34" borderId="28" xfId="58" applyFont="1" applyFill="1" applyBorder="1">
      <alignment/>
      <protection/>
    </xf>
    <xf numFmtId="0" fontId="26" fillId="49" borderId="28" xfId="58" applyFont="1" applyFill="1" applyBorder="1" applyAlignment="1">
      <alignment horizontal="center" vertical="center"/>
      <protection/>
    </xf>
    <xf numFmtId="0" fontId="26" fillId="49" borderId="44" xfId="58" applyFont="1" applyFill="1" applyBorder="1" applyAlignment="1" quotePrefix="1">
      <alignment horizontal="center" vertical="center"/>
      <protection/>
    </xf>
    <xf numFmtId="0" fontId="38" fillId="33" borderId="0" xfId="58" applyFont="1" applyFill="1" applyBorder="1" applyAlignment="1">
      <alignment horizontal="center" vertical="center"/>
      <protection/>
    </xf>
    <xf numFmtId="0" fontId="38" fillId="34" borderId="0" xfId="58" applyFont="1" applyFill="1" applyBorder="1" applyAlignment="1">
      <alignment horizontal="center" vertical="center"/>
      <protection/>
    </xf>
    <xf numFmtId="173" fontId="38" fillId="34" borderId="0" xfId="58" applyNumberFormat="1" applyFont="1" applyFill="1" applyBorder="1" applyAlignment="1">
      <alignment horizontal="center" vertical="center"/>
      <protection/>
    </xf>
    <xf numFmtId="174" fontId="38" fillId="34" borderId="0" xfId="58" applyNumberFormat="1" applyFont="1" applyFill="1" applyBorder="1" applyAlignment="1" applyProtection="1">
      <alignment horizontal="center" vertical="center"/>
      <protection/>
    </xf>
    <xf numFmtId="0" fontId="38" fillId="42" borderId="0" xfId="58" applyFont="1" applyFill="1" applyBorder="1" applyAlignment="1">
      <alignment horizontal="center" vertical="center"/>
      <protection/>
    </xf>
    <xf numFmtId="0" fontId="38" fillId="45" borderId="0" xfId="58" applyFont="1" applyFill="1" applyBorder="1" applyAlignment="1">
      <alignment horizontal="center" vertical="center"/>
      <protection/>
    </xf>
    <xf numFmtId="0" fontId="47" fillId="45" borderId="0" xfId="58" applyFont="1" applyFill="1" applyBorder="1" applyAlignment="1">
      <alignment horizontal="center" vertical="center"/>
      <protection/>
    </xf>
    <xf numFmtId="0" fontId="26" fillId="33" borderId="0" xfId="58" applyFont="1" applyFill="1" applyBorder="1" applyAlignment="1">
      <alignment vertical="center"/>
      <protection/>
    </xf>
    <xf numFmtId="0" fontId="26" fillId="34" borderId="0" xfId="58" applyFont="1" applyFill="1" applyBorder="1" applyAlignment="1">
      <alignment horizontal="right" vertical="center"/>
      <protection/>
    </xf>
    <xf numFmtId="173" fontId="26" fillId="49" borderId="45" xfId="58" applyNumberFormat="1" applyFont="1" applyFill="1" applyBorder="1" applyAlignment="1">
      <alignment horizontal="center" vertical="center"/>
      <protection/>
    </xf>
    <xf numFmtId="173" fontId="35" fillId="49" borderId="45" xfId="58" applyNumberFormat="1" applyFont="1" applyFill="1" applyBorder="1" applyAlignment="1" applyProtection="1">
      <alignment horizontal="center" vertical="center"/>
      <protection/>
    </xf>
    <xf numFmtId="0" fontId="26" fillId="42" borderId="0" xfId="58" applyFont="1" applyFill="1" applyBorder="1" applyAlignment="1">
      <alignment vertical="center"/>
      <protection/>
    </xf>
    <xf numFmtId="0" fontId="43" fillId="45" borderId="17" xfId="58" applyFont="1" applyFill="1" applyBorder="1" applyAlignment="1">
      <alignment vertical="center"/>
      <protection/>
    </xf>
    <xf numFmtId="0" fontId="43" fillId="0" borderId="0" xfId="58" applyFont="1">
      <alignment/>
      <protection/>
    </xf>
    <xf numFmtId="173" fontId="26" fillId="34" borderId="0" xfId="58" applyNumberFormat="1" applyFont="1" applyFill="1" applyBorder="1" applyAlignment="1">
      <alignment vertical="center"/>
      <protection/>
    </xf>
    <xf numFmtId="174" fontId="29" fillId="34" borderId="0" xfId="58" applyNumberFormat="1" applyFont="1" applyFill="1" applyBorder="1" applyAlignment="1">
      <alignment horizontal="center" vertical="center"/>
      <protection/>
    </xf>
    <xf numFmtId="0" fontId="43" fillId="34" borderId="0" xfId="58" applyFont="1" applyFill="1" applyBorder="1" applyAlignment="1">
      <alignment vertical="center"/>
      <protection/>
    </xf>
    <xf numFmtId="0" fontId="43" fillId="34" borderId="17" xfId="58" applyFont="1" applyFill="1" applyBorder="1" applyAlignment="1">
      <alignment vertical="center"/>
      <protection/>
    </xf>
    <xf numFmtId="0" fontId="26" fillId="45" borderId="45" xfId="58" applyFont="1" applyFill="1" applyBorder="1" applyAlignment="1">
      <alignment horizontal="center" vertical="center"/>
      <protection/>
    </xf>
    <xf numFmtId="1" fontId="26" fillId="49" borderId="45" xfId="58" applyNumberFormat="1" applyFont="1" applyFill="1" applyBorder="1" applyAlignment="1">
      <alignment horizontal="center" vertical="center"/>
      <protection/>
    </xf>
    <xf numFmtId="0" fontId="43" fillId="0" borderId="0" xfId="58" applyFont="1" applyFill="1" applyBorder="1">
      <alignment/>
      <protection/>
    </xf>
    <xf numFmtId="0" fontId="44" fillId="33" borderId="0" xfId="58" applyFont="1" applyFill="1" applyBorder="1" applyAlignment="1">
      <alignment horizontal="right" vertical="center"/>
      <protection/>
    </xf>
    <xf numFmtId="0" fontId="44" fillId="34" borderId="0" xfId="58" applyFont="1" applyFill="1" applyBorder="1" applyAlignment="1">
      <alignment horizontal="right" vertical="center"/>
      <protection/>
    </xf>
    <xf numFmtId="0" fontId="26" fillId="34" borderId="0" xfId="58" applyFont="1" applyFill="1" applyBorder="1" applyAlignment="1">
      <alignment horizontal="left" vertical="center"/>
      <protection/>
    </xf>
    <xf numFmtId="0" fontId="44" fillId="42" borderId="0" xfId="58" applyFont="1" applyFill="1" applyBorder="1" applyAlignment="1">
      <alignment horizontal="right" vertical="center"/>
      <protection/>
    </xf>
    <xf numFmtId="0" fontId="44" fillId="45" borderId="0" xfId="58" applyFont="1" applyFill="1" applyBorder="1" applyAlignment="1">
      <alignment horizontal="right" vertical="center"/>
      <protection/>
    </xf>
    <xf numFmtId="0" fontId="26" fillId="0" borderId="0" xfId="58" applyFont="1" applyFill="1" applyBorder="1">
      <alignment/>
      <protection/>
    </xf>
    <xf numFmtId="0" fontId="26" fillId="34" borderId="18" xfId="58" applyFont="1" applyFill="1" applyBorder="1" applyAlignment="1">
      <alignment horizontal="right" vertical="center"/>
      <protection/>
    </xf>
    <xf numFmtId="0" fontId="26" fillId="33" borderId="0" xfId="58" applyFont="1" applyFill="1" applyBorder="1" applyAlignment="1">
      <alignment horizontal="right" vertical="center"/>
      <protection/>
    </xf>
    <xf numFmtId="173" fontId="26" fillId="34" borderId="0" xfId="58" applyNumberFormat="1" applyFont="1" applyFill="1" applyBorder="1" applyAlignment="1">
      <alignment horizontal="center" vertical="center"/>
      <protection/>
    </xf>
    <xf numFmtId="0" fontId="26" fillId="42" borderId="0" xfId="58" applyFont="1" applyFill="1" applyBorder="1" applyAlignment="1">
      <alignment horizontal="right" vertical="center"/>
      <protection/>
    </xf>
    <xf numFmtId="0" fontId="26" fillId="33" borderId="19" xfId="58" applyFont="1" applyFill="1" applyBorder="1" applyAlignment="1">
      <alignment vertical="center"/>
      <protection/>
    </xf>
    <xf numFmtId="0" fontId="26" fillId="34" borderId="20" xfId="58" applyFont="1" applyFill="1" applyBorder="1" applyAlignment="1">
      <alignment vertical="center"/>
      <protection/>
    </xf>
    <xf numFmtId="0" fontId="26" fillId="34" borderId="19" xfId="58" applyFont="1" applyFill="1" applyBorder="1" applyAlignment="1">
      <alignment vertical="center"/>
      <protection/>
    </xf>
    <xf numFmtId="0" fontId="26" fillId="34" borderId="33" xfId="58" applyFont="1" applyFill="1" applyBorder="1" applyAlignment="1">
      <alignment vertical="center"/>
      <protection/>
    </xf>
    <xf numFmtId="0" fontId="26" fillId="45" borderId="19" xfId="58" applyFont="1" applyFill="1" applyBorder="1" applyAlignment="1">
      <alignment vertical="center"/>
      <protection/>
    </xf>
    <xf numFmtId="0" fontId="26" fillId="42" borderId="19" xfId="58" applyFont="1" applyFill="1" applyBorder="1" applyAlignment="1">
      <alignment vertical="center"/>
      <protection/>
    </xf>
    <xf numFmtId="0" fontId="26" fillId="45" borderId="33" xfId="58" applyFont="1" applyFill="1" applyBorder="1" applyAlignment="1">
      <alignment vertical="center"/>
      <protection/>
    </xf>
    <xf numFmtId="0" fontId="3" fillId="0" borderId="0" xfId="58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60" fillId="0" borderId="0" xfId="59" applyNumberFormat="1" applyFont="1" applyAlignment="1">
      <alignment vertical="center"/>
      <protection/>
    </xf>
    <xf numFmtId="0" fontId="60" fillId="0" borderId="0" xfId="58" applyFont="1" applyAlignment="1">
      <alignment vertical="center"/>
      <protection/>
    </xf>
    <xf numFmtId="0" fontId="60" fillId="0" borderId="0" xfId="59" applyFont="1" applyAlignment="1">
      <alignment horizontal="center" vertical="center" wrapText="1"/>
      <protection/>
    </xf>
    <xf numFmtId="0" fontId="60" fillId="0" borderId="0" xfId="59" applyFont="1" applyAlignment="1">
      <alignment vertical="center"/>
      <protection/>
    </xf>
    <xf numFmtId="18" fontId="60" fillId="0" borderId="0" xfId="59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5-06-0212-00-004b-may06-meeting-agenda-and-objectives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\la-january-2010\15-09-0839-02-004g-tg4g-january-2010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Objectives"/>
      <sheetName val="Monday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tabSelected="1" zoomScale="125" zoomScaleNormal="125" zoomScalePageLayoutView="0" workbookViewId="0" topLeftCell="A2">
      <selection activeCell="B2" sqref="B2:B5"/>
    </sheetView>
  </sheetViews>
  <sheetFormatPr defaultColWidth="9.140625" defaultRowHeight="12.75"/>
  <cols>
    <col min="1" max="1" width="0.2890625" style="15" customWidth="1"/>
    <col min="2" max="2" width="11.28125" style="15" customWidth="1"/>
    <col min="3" max="3" width="0.2890625" style="15" customWidth="1"/>
    <col min="4" max="4" width="12.7109375" style="15" customWidth="1"/>
    <col min="5" max="5" width="0.2890625" style="15" customWidth="1"/>
    <col min="6" max="9" width="6.28125" style="15" customWidth="1"/>
    <col min="10" max="10" width="0.2890625" style="15" customWidth="1"/>
    <col min="11" max="14" width="6.28125" style="15" customWidth="1"/>
    <col min="15" max="15" width="0.2890625" style="15" customWidth="1"/>
    <col min="16" max="19" width="6.28125" style="15" customWidth="1"/>
    <col min="20" max="20" width="0.2890625" style="15" customWidth="1"/>
    <col min="21" max="24" width="6.28125" style="15" customWidth="1"/>
    <col min="25" max="25" width="0.2890625" style="15" customWidth="1"/>
    <col min="26" max="29" width="6.28125" style="15" customWidth="1"/>
    <col min="30" max="30" width="0.2890625" style="15" customWidth="1"/>
    <col min="31" max="16384" width="9.140625" style="15" customWidth="1"/>
  </cols>
  <sheetData>
    <row r="1" spans="2:29" s="31" customFormat="1" ht="1.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s="31" customFormat="1" ht="19.5" customHeight="1">
      <c r="A2" s="33"/>
      <c r="B2" s="34" t="s">
        <v>130</v>
      </c>
      <c r="C2" s="33"/>
      <c r="D2" s="35" t="s">
        <v>131</v>
      </c>
      <c r="E2" s="36"/>
      <c r="F2" s="37"/>
      <c r="G2" s="37"/>
      <c r="H2" s="37"/>
      <c r="I2" s="37"/>
      <c r="J2" s="36"/>
      <c r="K2" s="37"/>
      <c r="L2" s="37"/>
      <c r="M2" s="37"/>
      <c r="N2" s="37"/>
      <c r="O2" s="36"/>
      <c r="P2" s="37"/>
      <c r="Q2" s="37"/>
      <c r="R2" s="37"/>
      <c r="S2" s="37"/>
      <c r="T2" s="36"/>
      <c r="U2" s="37"/>
      <c r="V2" s="37"/>
      <c r="W2" s="37"/>
      <c r="X2" s="37"/>
      <c r="Y2" s="36"/>
      <c r="Z2" s="37"/>
      <c r="AA2" s="37"/>
      <c r="AB2" s="38"/>
      <c r="AC2" s="39"/>
      <c r="AD2" s="33"/>
    </row>
    <row r="3" spans="1:36" s="31" customFormat="1" ht="19.5" customHeight="1">
      <c r="A3" s="40"/>
      <c r="B3" s="41"/>
      <c r="C3" s="40"/>
      <c r="D3" s="42" t="s">
        <v>132</v>
      </c>
      <c r="E3" s="43"/>
      <c r="F3" s="44"/>
      <c r="G3" s="44"/>
      <c r="H3" s="44"/>
      <c r="I3" s="44"/>
      <c r="J3" s="43"/>
      <c r="K3" s="44"/>
      <c r="L3" s="44"/>
      <c r="M3" s="44"/>
      <c r="N3" s="44"/>
      <c r="O3" s="43"/>
      <c r="P3" s="44"/>
      <c r="Q3" s="44"/>
      <c r="R3" s="44"/>
      <c r="S3" s="44"/>
      <c r="T3" s="43"/>
      <c r="U3" s="44"/>
      <c r="V3" s="44"/>
      <c r="W3" s="44"/>
      <c r="X3" s="44"/>
      <c r="Y3" s="43"/>
      <c r="Z3" s="44"/>
      <c r="AA3" s="44"/>
      <c r="AB3" s="44"/>
      <c r="AC3" s="45"/>
      <c r="AD3" s="40"/>
      <c r="AE3" s="46"/>
      <c r="AF3" s="46"/>
      <c r="AG3" s="46"/>
      <c r="AH3" s="46"/>
      <c r="AI3" s="46"/>
      <c r="AJ3" s="47"/>
    </row>
    <row r="4" spans="1:36" s="31" customFormat="1" ht="19.5" customHeight="1">
      <c r="A4" s="48"/>
      <c r="B4" s="41"/>
      <c r="C4" s="48"/>
      <c r="D4" s="49" t="s">
        <v>133</v>
      </c>
      <c r="E4" s="50"/>
      <c r="F4" s="51"/>
      <c r="G4" s="51"/>
      <c r="H4" s="51"/>
      <c r="I4" s="51"/>
      <c r="J4" s="50"/>
      <c r="K4" s="51"/>
      <c r="L4" s="51"/>
      <c r="M4" s="51"/>
      <c r="N4" s="51"/>
      <c r="O4" s="50"/>
      <c r="P4" s="51"/>
      <c r="Q4" s="51"/>
      <c r="R4" s="51"/>
      <c r="S4" s="51"/>
      <c r="T4" s="50"/>
      <c r="U4" s="51"/>
      <c r="V4" s="51"/>
      <c r="W4" s="51"/>
      <c r="X4" s="51"/>
      <c r="Y4" s="50"/>
      <c r="Z4" s="51"/>
      <c r="AA4" s="51"/>
      <c r="AB4" s="51"/>
      <c r="AC4" s="52"/>
      <c r="AD4" s="48"/>
      <c r="AE4" s="53"/>
      <c r="AF4" s="53"/>
      <c r="AG4" s="53"/>
      <c r="AH4" s="53"/>
      <c r="AI4" s="53"/>
      <c r="AJ4" s="54"/>
    </row>
    <row r="5" spans="1:30" s="31" customFormat="1" ht="19.5" customHeight="1" thickBot="1">
      <c r="A5" s="55"/>
      <c r="B5" s="41"/>
      <c r="C5" s="55"/>
      <c r="D5" s="56" t="s">
        <v>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59"/>
      <c r="V5" s="59"/>
      <c r="W5" s="59"/>
      <c r="X5" s="59"/>
      <c r="Y5" s="58"/>
      <c r="Z5" s="59" t="s">
        <v>10</v>
      </c>
      <c r="AA5" s="59"/>
      <c r="AB5" s="60"/>
      <c r="AC5" s="61"/>
      <c r="AD5" s="55"/>
    </row>
    <row r="6" spans="2:29" s="31" customFormat="1" ht="1.5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0" ht="12.75" customHeight="1" thickBot="1">
      <c r="A7" s="62"/>
      <c r="B7" s="63" t="s">
        <v>1</v>
      </c>
      <c r="C7" s="62"/>
      <c r="D7" s="64" t="s">
        <v>2</v>
      </c>
      <c r="E7" s="62"/>
      <c r="F7" s="65" t="s">
        <v>3</v>
      </c>
      <c r="G7" s="66"/>
      <c r="H7" s="66"/>
      <c r="I7" s="67"/>
      <c r="J7" s="62"/>
      <c r="K7" s="68" t="s">
        <v>4</v>
      </c>
      <c r="L7" s="68"/>
      <c r="M7" s="68"/>
      <c r="N7" s="68"/>
      <c r="O7" s="62"/>
      <c r="P7" s="69" t="s">
        <v>5</v>
      </c>
      <c r="Q7" s="68"/>
      <c r="R7" s="68"/>
      <c r="S7" s="70"/>
      <c r="T7" s="62"/>
      <c r="U7" s="69" t="s">
        <v>6</v>
      </c>
      <c r="V7" s="68"/>
      <c r="W7" s="68"/>
      <c r="X7" s="70"/>
      <c r="Y7" s="62"/>
      <c r="Z7" s="69" t="s">
        <v>7</v>
      </c>
      <c r="AA7" s="68"/>
      <c r="AB7" s="68"/>
      <c r="AC7" s="70"/>
      <c r="AD7" s="62"/>
    </row>
    <row r="8" spans="2:29" s="31" customFormat="1" ht="1.5" customHeight="1" thickBo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30" ht="12.75" customHeight="1">
      <c r="A9" s="71"/>
      <c r="B9" s="72" t="s">
        <v>8</v>
      </c>
      <c r="C9" s="71"/>
      <c r="D9" s="73"/>
      <c r="E9" s="71"/>
      <c r="F9" s="74"/>
      <c r="G9" s="74"/>
      <c r="H9" s="74"/>
      <c r="I9" s="75"/>
      <c r="J9" s="71"/>
      <c r="K9" s="76"/>
      <c r="L9" s="74"/>
      <c r="M9" s="74"/>
      <c r="N9" s="75"/>
      <c r="O9" s="71"/>
      <c r="P9" s="77" t="s">
        <v>9</v>
      </c>
      <c r="Q9" s="78"/>
      <c r="R9" s="78"/>
      <c r="S9" s="79"/>
      <c r="T9" s="71"/>
      <c r="U9" s="80" t="s">
        <v>10</v>
      </c>
      <c r="V9" s="81"/>
      <c r="W9" s="81"/>
      <c r="X9" s="82"/>
      <c r="Y9" s="71"/>
      <c r="Z9" s="80" t="s">
        <v>10</v>
      </c>
      <c r="AA9" s="81"/>
      <c r="AB9" s="81"/>
      <c r="AC9" s="82"/>
      <c r="AD9" s="71"/>
    </row>
    <row r="10" spans="1:30" ht="12.75" customHeight="1" thickBot="1">
      <c r="A10" s="83"/>
      <c r="B10" s="72" t="s">
        <v>11</v>
      </c>
      <c r="C10" s="83"/>
      <c r="D10" s="84"/>
      <c r="E10" s="83"/>
      <c r="F10" s="85"/>
      <c r="G10" s="85"/>
      <c r="H10" s="85"/>
      <c r="I10" s="86"/>
      <c r="J10" s="83"/>
      <c r="K10" s="87"/>
      <c r="L10" s="88"/>
      <c r="M10" s="85"/>
      <c r="N10" s="86"/>
      <c r="O10" s="83"/>
      <c r="P10" s="89"/>
      <c r="Q10" s="90"/>
      <c r="R10" s="90"/>
      <c r="S10" s="91"/>
      <c r="T10" s="83"/>
      <c r="U10" s="92"/>
      <c r="V10" s="93"/>
      <c r="W10" s="93"/>
      <c r="X10" s="94"/>
      <c r="Y10" s="83"/>
      <c r="Z10" s="95"/>
      <c r="AA10" s="96"/>
      <c r="AB10" s="96"/>
      <c r="AC10" s="97"/>
      <c r="AD10" s="83"/>
    </row>
    <row r="11" spans="1:30" ht="12.75" customHeight="1">
      <c r="A11" s="98"/>
      <c r="B11" s="99" t="s">
        <v>12</v>
      </c>
      <c r="C11" s="98"/>
      <c r="D11" s="84"/>
      <c r="E11" s="98"/>
      <c r="F11" s="85"/>
      <c r="G11" s="85"/>
      <c r="H11" s="85"/>
      <c r="I11" s="86"/>
      <c r="J11" s="98"/>
      <c r="K11" s="100" t="s">
        <v>80</v>
      </c>
      <c r="L11" s="101" t="s">
        <v>89</v>
      </c>
      <c r="M11" s="102" t="s">
        <v>78</v>
      </c>
      <c r="N11" s="103" t="s">
        <v>88</v>
      </c>
      <c r="O11" s="98"/>
      <c r="P11" s="102" t="s">
        <v>78</v>
      </c>
      <c r="Q11" s="104" t="s">
        <v>134</v>
      </c>
      <c r="R11" s="105" t="s">
        <v>135</v>
      </c>
      <c r="S11" s="100" t="s">
        <v>80</v>
      </c>
      <c r="T11" s="98"/>
      <c r="U11" s="102" t="s">
        <v>78</v>
      </c>
      <c r="V11" s="101" t="s">
        <v>89</v>
      </c>
      <c r="W11" s="103" t="s">
        <v>88</v>
      </c>
      <c r="X11" s="100" t="s">
        <v>80</v>
      </c>
      <c r="Y11" s="98"/>
      <c r="Z11" s="95"/>
      <c r="AA11" s="96"/>
      <c r="AB11" s="96"/>
      <c r="AC11" s="97"/>
      <c r="AD11" s="98"/>
    </row>
    <row r="12" spans="1:30" ht="12.75" customHeight="1">
      <c r="A12" s="98"/>
      <c r="B12" s="99" t="s">
        <v>13</v>
      </c>
      <c r="C12" s="98"/>
      <c r="D12" s="84"/>
      <c r="E12" s="98"/>
      <c r="F12" s="85"/>
      <c r="G12" s="85"/>
      <c r="H12" s="85"/>
      <c r="I12" s="86"/>
      <c r="J12" s="98"/>
      <c r="K12" s="100"/>
      <c r="L12" s="106"/>
      <c r="M12" s="107"/>
      <c r="N12" s="108"/>
      <c r="O12" s="98"/>
      <c r="P12" s="107"/>
      <c r="Q12" s="104"/>
      <c r="R12" s="109"/>
      <c r="S12" s="100"/>
      <c r="T12" s="98"/>
      <c r="U12" s="107"/>
      <c r="V12" s="106"/>
      <c r="W12" s="108"/>
      <c r="X12" s="100"/>
      <c r="Y12" s="98"/>
      <c r="Z12" s="95"/>
      <c r="AA12" s="96"/>
      <c r="AB12" s="96"/>
      <c r="AC12" s="97"/>
      <c r="AD12" s="98"/>
    </row>
    <row r="13" spans="1:30" ht="12.75" customHeight="1" thickBot="1">
      <c r="A13" s="98"/>
      <c r="B13" s="99" t="s">
        <v>14</v>
      </c>
      <c r="C13" s="98"/>
      <c r="D13" s="84"/>
      <c r="E13" s="98"/>
      <c r="F13" s="85"/>
      <c r="G13" s="85"/>
      <c r="H13" s="85"/>
      <c r="I13" s="86"/>
      <c r="J13" s="98"/>
      <c r="K13" s="100"/>
      <c r="L13" s="106"/>
      <c r="M13" s="107"/>
      <c r="N13" s="108"/>
      <c r="O13" s="98"/>
      <c r="P13" s="107"/>
      <c r="Q13" s="104"/>
      <c r="R13" s="109"/>
      <c r="S13" s="100"/>
      <c r="T13" s="98"/>
      <c r="U13" s="107"/>
      <c r="V13" s="106"/>
      <c r="W13" s="108"/>
      <c r="X13" s="100"/>
      <c r="Y13" s="98"/>
      <c r="Z13" s="95"/>
      <c r="AA13" s="96"/>
      <c r="AB13" s="96"/>
      <c r="AC13" s="97"/>
      <c r="AD13" s="98"/>
    </row>
    <row r="14" spans="1:30" ht="12.75" customHeight="1" thickBot="1">
      <c r="A14" s="98"/>
      <c r="B14" s="99" t="s">
        <v>15</v>
      </c>
      <c r="C14" s="98"/>
      <c r="D14" s="84"/>
      <c r="E14" s="98"/>
      <c r="F14" s="110" t="s">
        <v>136</v>
      </c>
      <c r="G14" s="111"/>
      <c r="H14" s="111"/>
      <c r="I14" s="112"/>
      <c r="J14" s="98"/>
      <c r="K14" s="100"/>
      <c r="L14" s="106"/>
      <c r="M14" s="113"/>
      <c r="N14" s="114"/>
      <c r="O14" s="98"/>
      <c r="P14" s="113"/>
      <c r="Q14" s="104"/>
      <c r="R14" s="115"/>
      <c r="S14" s="100"/>
      <c r="T14" s="98"/>
      <c r="U14" s="113"/>
      <c r="V14" s="106"/>
      <c r="W14" s="114"/>
      <c r="X14" s="100"/>
      <c r="Y14" s="98"/>
      <c r="Z14" s="95"/>
      <c r="AA14" s="96"/>
      <c r="AB14" s="96"/>
      <c r="AC14" s="97"/>
      <c r="AD14" s="98"/>
    </row>
    <row r="15" spans="1:30" ht="12.75" customHeight="1" thickBot="1">
      <c r="A15" s="98"/>
      <c r="B15" s="116" t="s">
        <v>16</v>
      </c>
      <c r="C15" s="98"/>
      <c r="D15" s="84"/>
      <c r="E15" s="98"/>
      <c r="F15" s="117"/>
      <c r="G15" s="118"/>
      <c r="H15" s="118"/>
      <c r="I15" s="119"/>
      <c r="J15" s="98"/>
      <c r="K15" s="120" t="s">
        <v>17</v>
      </c>
      <c r="L15" s="121"/>
      <c r="M15" s="121"/>
      <c r="N15" s="122"/>
      <c r="O15" s="98"/>
      <c r="P15" s="120" t="s">
        <v>17</v>
      </c>
      <c r="Q15" s="121"/>
      <c r="R15" s="121"/>
      <c r="S15" s="122"/>
      <c r="T15" s="98"/>
      <c r="U15" s="120" t="s">
        <v>17</v>
      </c>
      <c r="V15" s="121"/>
      <c r="W15" s="121"/>
      <c r="X15" s="122"/>
      <c r="Y15" s="98"/>
      <c r="Z15" s="95"/>
      <c r="AA15" s="96"/>
      <c r="AB15" s="96"/>
      <c r="AC15" s="97"/>
      <c r="AD15" s="98"/>
    </row>
    <row r="16" spans="1:30" ht="12.75" customHeight="1" thickBot="1">
      <c r="A16" s="98"/>
      <c r="B16" s="123" t="s">
        <v>18</v>
      </c>
      <c r="C16" s="98"/>
      <c r="D16" s="84"/>
      <c r="E16" s="98"/>
      <c r="F16" s="124"/>
      <c r="G16" s="125"/>
      <c r="H16" s="125"/>
      <c r="I16" s="126"/>
      <c r="J16" s="98"/>
      <c r="K16" s="100" t="s">
        <v>80</v>
      </c>
      <c r="L16" s="101" t="s">
        <v>89</v>
      </c>
      <c r="M16" s="102" t="s">
        <v>78</v>
      </c>
      <c r="N16" s="103" t="s">
        <v>88</v>
      </c>
      <c r="O16" s="98"/>
      <c r="P16" s="77" t="s">
        <v>19</v>
      </c>
      <c r="Q16" s="78"/>
      <c r="R16" s="78"/>
      <c r="S16" s="79"/>
      <c r="T16" s="98"/>
      <c r="U16" s="102" t="s">
        <v>78</v>
      </c>
      <c r="V16" s="101" t="s">
        <v>89</v>
      </c>
      <c r="W16" s="103" t="s">
        <v>88</v>
      </c>
      <c r="X16" s="100" t="s">
        <v>80</v>
      </c>
      <c r="Y16" s="98"/>
      <c r="Z16" s="95"/>
      <c r="AA16" s="96"/>
      <c r="AB16" s="96"/>
      <c r="AC16" s="97"/>
      <c r="AD16" s="98"/>
    </row>
    <row r="17" spans="1:30" ht="12.75" customHeight="1" thickBot="1">
      <c r="A17" s="98"/>
      <c r="B17" s="123" t="s">
        <v>20</v>
      </c>
      <c r="C17" s="98"/>
      <c r="D17" s="84"/>
      <c r="E17" s="98"/>
      <c r="F17" s="120" t="s">
        <v>17</v>
      </c>
      <c r="G17" s="121"/>
      <c r="H17" s="121"/>
      <c r="I17" s="122"/>
      <c r="J17" s="98"/>
      <c r="K17" s="100"/>
      <c r="L17" s="106"/>
      <c r="M17" s="107"/>
      <c r="N17" s="108"/>
      <c r="O17" s="98"/>
      <c r="P17" s="127"/>
      <c r="Q17" s="128"/>
      <c r="R17" s="128"/>
      <c r="S17" s="129"/>
      <c r="T17" s="98"/>
      <c r="U17" s="107"/>
      <c r="V17" s="106"/>
      <c r="W17" s="108"/>
      <c r="X17" s="100"/>
      <c r="Y17" s="98"/>
      <c r="Z17" s="95"/>
      <c r="AA17" s="96"/>
      <c r="AB17" s="96"/>
      <c r="AC17" s="97"/>
      <c r="AD17" s="98"/>
    </row>
    <row r="18" spans="1:30" ht="12.75" customHeight="1">
      <c r="A18" s="98"/>
      <c r="B18" s="123" t="s">
        <v>21</v>
      </c>
      <c r="C18" s="98"/>
      <c r="D18" s="84"/>
      <c r="E18" s="98"/>
      <c r="F18" s="130" t="s">
        <v>137</v>
      </c>
      <c r="G18" s="131"/>
      <c r="H18" s="131"/>
      <c r="I18" s="132"/>
      <c r="J18" s="98"/>
      <c r="K18" s="100"/>
      <c r="L18" s="106"/>
      <c r="M18" s="107"/>
      <c r="N18" s="108"/>
      <c r="O18" s="98"/>
      <c r="P18" s="133" t="s">
        <v>138</v>
      </c>
      <c r="Q18" s="134"/>
      <c r="R18" s="134"/>
      <c r="S18" s="135"/>
      <c r="T18" s="98"/>
      <c r="U18" s="107"/>
      <c r="V18" s="106"/>
      <c r="W18" s="108"/>
      <c r="X18" s="100"/>
      <c r="Y18" s="98"/>
      <c r="Z18" s="95"/>
      <c r="AA18" s="96"/>
      <c r="AB18" s="96"/>
      <c r="AC18" s="97"/>
      <c r="AD18" s="98"/>
    </row>
    <row r="19" spans="1:30" ht="12.75" customHeight="1" thickBot="1">
      <c r="A19" s="98"/>
      <c r="B19" s="123" t="s">
        <v>23</v>
      </c>
      <c r="C19" s="98"/>
      <c r="D19" s="84"/>
      <c r="E19" s="98"/>
      <c r="F19" s="136"/>
      <c r="G19" s="137"/>
      <c r="H19" s="137"/>
      <c r="I19" s="138"/>
      <c r="J19" s="98"/>
      <c r="K19" s="100"/>
      <c r="L19" s="106"/>
      <c r="M19" s="113"/>
      <c r="N19" s="114"/>
      <c r="O19" s="98"/>
      <c r="P19" s="139"/>
      <c r="Q19" s="140"/>
      <c r="R19" s="140"/>
      <c r="S19" s="141"/>
      <c r="T19" s="98"/>
      <c r="U19" s="113"/>
      <c r="V19" s="106"/>
      <c r="W19" s="114"/>
      <c r="X19" s="100"/>
      <c r="Y19" s="98"/>
      <c r="Z19" s="95"/>
      <c r="AA19" s="96"/>
      <c r="AB19" s="96"/>
      <c r="AC19" s="97"/>
      <c r="AD19" s="98"/>
    </row>
    <row r="20" spans="1:30" ht="12.75" customHeight="1">
      <c r="A20" s="98"/>
      <c r="B20" s="142" t="s">
        <v>24</v>
      </c>
      <c r="C20" s="98"/>
      <c r="D20" s="84"/>
      <c r="E20" s="98"/>
      <c r="F20" s="143" t="s">
        <v>106</v>
      </c>
      <c r="G20" s="144"/>
      <c r="H20" s="144"/>
      <c r="I20" s="145"/>
      <c r="J20" s="83"/>
      <c r="K20" s="143" t="s">
        <v>106</v>
      </c>
      <c r="L20" s="144"/>
      <c r="M20" s="144"/>
      <c r="N20" s="145"/>
      <c r="O20" s="83"/>
      <c r="P20" s="143" t="s">
        <v>106</v>
      </c>
      <c r="Q20" s="144"/>
      <c r="R20" s="144"/>
      <c r="S20" s="145"/>
      <c r="T20" s="83"/>
      <c r="U20" s="143" t="s">
        <v>106</v>
      </c>
      <c r="V20" s="144"/>
      <c r="W20" s="144"/>
      <c r="X20" s="145"/>
      <c r="Y20" s="83"/>
      <c r="Z20" s="95"/>
      <c r="AA20" s="96"/>
      <c r="AB20" s="96"/>
      <c r="AC20" s="97"/>
      <c r="AD20" s="98"/>
    </row>
    <row r="21" spans="1:30" ht="12.75" customHeight="1" thickBot="1">
      <c r="A21" s="98"/>
      <c r="B21" s="142" t="s">
        <v>25</v>
      </c>
      <c r="C21" s="98"/>
      <c r="D21" s="84"/>
      <c r="E21" s="98"/>
      <c r="F21" s="146"/>
      <c r="G21" s="147"/>
      <c r="H21" s="147"/>
      <c r="I21" s="148"/>
      <c r="J21" s="83"/>
      <c r="K21" s="146"/>
      <c r="L21" s="147"/>
      <c r="M21" s="147"/>
      <c r="N21" s="148"/>
      <c r="O21" s="83"/>
      <c r="P21" s="146"/>
      <c r="Q21" s="147"/>
      <c r="R21" s="147"/>
      <c r="S21" s="148"/>
      <c r="T21" s="83"/>
      <c r="U21" s="146"/>
      <c r="V21" s="147"/>
      <c r="W21" s="147"/>
      <c r="X21" s="148"/>
      <c r="Y21" s="83"/>
      <c r="Z21" s="95"/>
      <c r="AA21" s="96"/>
      <c r="AB21" s="96"/>
      <c r="AC21" s="97"/>
      <c r="AD21" s="98"/>
    </row>
    <row r="22" spans="1:30" ht="12.75" customHeight="1" thickBot="1">
      <c r="A22" s="98"/>
      <c r="B22" s="123" t="s">
        <v>26</v>
      </c>
      <c r="C22" s="98"/>
      <c r="D22" s="84"/>
      <c r="E22" s="98"/>
      <c r="F22" s="149" t="s">
        <v>27</v>
      </c>
      <c r="G22" s="150"/>
      <c r="H22" s="150"/>
      <c r="I22" s="151"/>
      <c r="J22" s="98"/>
      <c r="K22" s="152" t="s">
        <v>87</v>
      </c>
      <c r="L22" s="101" t="s">
        <v>89</v>
      </c>
      <c r="M22" s="102" t="s">
        <v>78</v>
      </c>
      <c r="N22" s="105" t="s">
        <v>135</v>
      </c>
      <c r="O22" s="98"/>
      <c r="P22" s="102" t="s">
        <v>78</v>
      </c>
      <c r="Q22" s="103" t="s">
        <v>88</v>
      </c>
      <c r="R22" s="101" t="s">
        <v>89</v>
      </c>
      <c r="S22" s="100" t="s">
        <v>80</v>
      </c>
      <c r="T22" s="98"/>
      <c r="U22" s="102" t="s">
        <v>78</v>
      </c>
      <c r="V22" s="101" t="s">
        <v>89</v>
      </c>
      <c r="W22" s="105" t="s">
        <v>135</v>
      </c>
      <c r="X22" s="152" t="s">
        <v>87</v>
      </c>
      <c r="Y22" s="98"/>
      <c r="Z22" s="95"/>
      <c r="AA22" s="96"/>
      <c r="AB22" s="96"/>
      <c r="AC22" s="97"/>
      <c r="AD22" s="98"/>
    </row>
    <row r="23" spans="1:30" ht="12.75" customHeight="1">
      <c r="A23" s="98"/>
      <c r="B23" s="123" t="s">
        <v>28</v>
      </c>
      <c r="C23" s="98"/>
      <c r="D23" s="84"/>
      <c r="E23" s="98"/>
      <c r="F23" s="153" t="s">
        <v>87</v>
      </c>
      <c r="G23" s="154" t="s">
        <v>89</v>
      </c>
      <c r="H23" s="103" t="s">
        <v>88</v>
      </c>
      <c r="I23" s="155"/>
      <c r="J23" s="98"/>
      <c r="K23" s="152"/>
      <c r="L23" s="106"/>
      <c r="M23" s="107"/>
      <c r="N23" s="109"/>
      <c r="O23" s="98"/>
      <c r="P23" s="107"/>
      <c r="Q23" s="108"/>
      <c r="R23" s="106"/>
      <c r="S23" s="100"/>
      <c r="T23" s="98"/>
      <c r="U23" s="107"/>
      <c r="V23" s="106"/>
      <c r="W23" s="109"/>
      <c r="X23" s="152"/>
      <c r="Y23" s="98"/>
      <c r="Z23" s="95"/>
      <c r="AA23" s="96"/>
      <c r="AB23" s="96"/>
      <c r="AC23" s="97"/>
      <c r="AD23" s="98"/>
    </row>
    <row r="24" spans="1:30" ht="12.75" customHeight="1">
      <c r="A24" s="98"/>
      <c r="B24" s="123" t="s">
        <v>29</v>
      </c>
      <c r="C24" s="98"/>
      <c r="D24" s="156" t="s">
        <v>139</v>
      </c>
      <c r="E24" s="98"/>
      <c r="F24" s="157"/>
      <c r="G24" s="158"/>
      <c r="H24" s="108"/>
      <c r="I24" s="159"/>
      <c r="J24" s="98"/>
      <c r="K24" s="152"/>
      <c r="L24" s="106"/>
      <c r="M24" s="107"/>
      <c r="N24" s="109"/>
      <c r="O24" s="98"/>
      <c r="P24" s="107"/>
      <c r="Q24" s="108"/>
      <c r="R24" s="106"/>
      <c r="S24" s="100"/>
      <c r="T24" s="98"/>
      <c r="U24" s="107"/>
      <c r="V24" s="106"/>
      <c r="W24" s="109"/>
      <c r="X24" s="152"/>
      <c r="Y24" s="98"/>
      <c r="Z24" s="95"/>
      <c r="AA24" s="96"/>
      <c r="AB24" s="96"/>
      <c r="AC24" s="97"/>
      <c r="AD24" s="98"/>
    </row>
    <row r="25" spans="1:30" ht="12.75" customHeight="1" thickBot="1">
      <c r="A25" s="160"/>
      <c r="B25" s="123" t="s">
        <v>30</v>
      </c>
      <c r="C25" s="160"/>
      <c r="D25" s="161"/>
      <c r="E25" s="160"/>
      <c r="F25" s="162"/>
      <c r="G25" s="163"/>
      <c r="H25" s="114"/>
      <c r="I25" s="164"/>
      <c r="J25" s="160"/>
      <c r="K25" s="152"/>
      <c r="L25" s="106"/>
      <c r="M25" s="113"/>
      <c r="N25" s="115"/>
      <c r="O25" s="160"/>
      <c r="P25" s="113"/>
      <c r="Q25" s="114"/>
      <c r="R25" s="106"/>
      <c r="S25" s="100"/>
      <c r="T25" s="160"/>
      <c r="U25" s="113"/>
      <c r="V25" s="106"/>
      <c r="W25" s="115"/>
      <c r="X25" s="152"/>
      <c r="Y25" s="160"/>
      <c r="Z25" s="95"/>
      <c r="AA25" s="96"/>
      <c r="AB25" s="96"/>
      <c r="AC25" s="97"/>
      <c r="AD25" s="160"/>
    </row>
    <row r="26" spans="1:30" ht="12.75" customHeight="1" thickBot="1">
      <c r="A26" s="160"/>
      <c r="B26" s="165" t="s">
        <v>31</v>
      </c>
      <c r="C26" s="160"/>
      <c r="D26" s="166" t="s">
        <v>17</v>
      </c>
      <c r="E26" s="160"/>
      <c r="F26" s="120" t="s">
        <v>17</v>
      </c>
      <c r="G26" s="121"/>
      <c r="H26" s="121"/>
      <c r="I26" s="122"/>
      <c r="J26" s="160"/>
      <c r="K26" s="120" t="s">
        <v>17</v>
      </c>
      <c r="L26" s="121"/>
      <c r="M26" s="121"/>
      <c r="N26" s="122"/>
      <c r="O26" s="160"/>
      <c r="P26" s="120" t="s">
        <v>17</v>
      </c>
      <c r="Q26" s="121"/>
      <c r="R26" s="121"/>
      <c r="S26" s="122"/>
      <c r="T26" s="160"/>
      <c r="U26" s="120" t="s">
        <v>17</v>
      </c>
      <c r="V26" s="121"/>
      <c r="W26" s="121"/>
      <c r="X26" s="122"/>
      <c r="Y26" s="160"/>
      <c r="Z26" s="95"/>
      <c r="AA26" s="96"/>
      <c r="AB26" s="96"/>
      <c r="AC26" s="97"/>
      <c r="AD26" s="160"/>
    </row>
    <row r="27" spans="1:30" ht="12.75" customHeight="1">
      <c r="A27" s="167"/>
      <c r="B27" s="99" t="s">
        <v>32</v>
      </c>
      <c r="C27" s="167"/>
      <c r="D27" s="168" t="s">
        <v>35</v>
      </c>
      <c r="E27" s="167"/>
      <c r="F27" s="152" t="s">
        <v>87</v>
      </c>
      <c r="G27" s="169" t="s">
        <v>112</v>
      </c>
      <c r="H27" s="170" t="s">
        <v>140</v>
      </c>
      <c r="I27" s="155"/>
      <c r="J27" s="167"/>
      <c r="K27" s="152" t="s">
        <v>87</v>
      </c>
      <c r="L27" s="101" t="s">
        <v>89</v>
      </c>
      <c r="M27" s="169" t="s">
        <v>112</v>
      </c>
      <c r="N27" s="105" t="s">
        <v>135</v>
      </c>
      <c r="O27" s="167"/>
      <c r="P27" s="102" t="s">
        <v>107</v>
      </c>
      <c r="Q27" s="103"/>
      <c r="R27" s="152" t="s">
        <v>87</v>
      </c>
      <c r="S27" s="100" t="s">
        <v>80</v>
      </c>
      <c r="T27" s="167"/>
      <c r="U27" s="102" t="s">
        <v>78</v>
      </c>
      <c r="V27" s="101" t="s">
        <v>89</v>
      </c>
      <c r="W27" s="170" t="s">
        <v>140</v>
      </c>
      <c r="X27" s="152" t="s">
        <v>87</v>
      </c>
      <c r="Y27" s="167"/>
      <c r="Z27" s="95"/>
      <c r="AA27" s="96"/>
      <c r="AB27" s="96"/>
      <c r="AC27" s="97"/>
      <c r="AD27" s="167"/>
    </row>
    <row r="28" spans="1:30" ht="12.75" customHeight="1">
      <c r="A28" s="167"/>
      <c r="B28" s="123" t="s">
        <v>33</v>
      </c>
      <c r="C28" s="167"/>
      <c r="D28" s="168"/>
      <c r="E28" s="167"/>
      <c r="F28" s="152"/>
      <c r="G28" s="171"/>
      <c r="H28" s="170"/>
      <c r="I28" s="159"/>
      <c r="J28" s="167"/>
      <c r="K28" s="152"/>
      <c r="L28" s="106"/>
      <c r="M28" s="171"/>
      <c r="N28" s="109"/>
      <c r="O28" s="167"/>
      <c r="P28" s="107"/>
      <c r="Q28" s="108"/>
      <c r="R28" s="152"/>
      <c r="S28" s="100"/>
      <c r="T28" s="167"/>
      <c r="U28" s="107"/>
      <c r="V28" s="106"/>
      <c r="W28" s="170"/>
      <c r="X28" s="152"/>
      <c r="Y28" s="167"/>
      <c r="Z28" s="95"/>
      <c r="AA28" s="96"/>
      <c r="AB28" s="96"/>
      <c r="AC28" s="97"/>
      <c r="AD28" s="167"/>
    </row>
    <row r="29" spans="1:30" ht="12.75" customHeight="1">
      <c r="A29" s="167"/>
      <c r="B29" s="123" t="s">
        <v>34</v>
      </c>
      <c r="C29" s="167"/>
      <c r="D29" s="172"/>
      <c r="E29" s="167"/>
      <c r="F29" s="152"/>
      <c r="G29" s="171"/>
      <c r="H29" s="170"/>
      <c r="I29" s="159"/>
      <c r="J29" s="167"/>
      <c r="K29" s="152"/>
      <c r="L29" s="106"/>
      <c r="M29" s="171"/>
      <c r="N29" s="109"/>
      <c r="O29" s="167"/>
      <c r="P29" s="107"/>
      <c r="Q29" s="108"/>
      <c r="R29" s="152"/>
      <c r="S29" s="100"/>
      <c r="T29" s="167"/>
      <c r="U29" s="107"/>
      <c r="V29" s="106"/>
      <c r="W29" s="170"/>
      <c r="X29" s="152"/>
      <c r="Y29" s="167"/>
      <c r="Z29" s="95"/>
      <c r="AA29" s="96"/>
      <c r="AB29" s="96"/>
      <c r="AC29" s="97"/>
      <c r="AD29" s="167"/>
    </row>
    <row r="30" spans="1:30" ht="12.75" customHeight="1" thickBot="1">
      <c r="A30" s="167"/>
      <c r="B30" s="123" t="s">
        <v>36</v>
      </c>
      <c r="C30" s="167"/>
      <c r="D30" s="84"/>
      <c r="E30" s="167"/>
      <c r="F30" s="152"/>
      <c r="G30" s="173"/>
      <c r="H30" s="170"/>
      <c r="I30" s="164"/>
      <c r="J30" s="167"/>
      <c r="K30" s="152"/>
      <c r="L30" s="106"/>
      <c r="M30" s="173"/>
      <c r="N30" s="115"/>
      <c r="O30" s="167"/>
      <c r="P30" s="113"/>
      <c r="Q30" s="114"/>
      <c r="R30" s="152"/>
      <c r="S30" s="100"/>
      <c r="T30" s="167"/>
      <c r="U30" s="113"/>
      <c r="V30" s="106"/>
      <c r="W30" s="170"/>
      <c r="X30" s="152"/>
      <c r="Y30" s="167"/>
      <c r="Z30" s="95"/>
      <c r="AA30" s="96"/>
      <c r="AB30" s="96"/>
      <c r="AC30" s="97"/>
      <c r="AD30" s="167"/>
    </row>
    <row r="31" spans="1:30" ht="12.75" customHeight="1" thickBot="1">
      <c r="A31" s="167"/>
      <c r="B31" s="142" t="s">
        <v>37</v>
      </c>
      <c r="C31" s="167"/>
      <c r="D31" s="84"/>
      <c r="E31" s="167"/>
      <c r="F31" s="143" t="s">
        <v>38</v>
      </c>
      <c r="G31" s="144"/>
      <c r="H31" s="144"/>
      <c r="I31" s="145"/>
      <c r="J31" s="167"/>
      <c r="K31" s="143" t="s">
        <v>38</v>
      </c>
      <c r="L31" s="144"/>
      <c r="M31" s="144"/>
      <c r="N31" s="145"/>
      <c r="O31" s="167"/>
      <c r="P31" s="143" t="s">
        <v>38</v>
      </c>
      <c r="Q31" s="144"/>
      <c r="R31" s="144"/>
      <c r="S31" s="145"/>
      <c r="T31" s="167"/>
      <c r="U31" s="174" t="s">
        <v>17</v>
      </c>
      <c r="V31" s="175"/>
      <c r="W31" s="175"/>
      <c r="X31" s="176"/>
      <c r="Y31" s="167"/>
      <c r="Z31" s="95"/>
      <c r="AA31" s="96"/>
      <c r="AB31" s="96"/>
      <c r="AC31" s="97"/>
      <c r="AD31" s="167"/>
    </row>
    <row r="32" spans="1:30" ht="12.75" customHeight="1">
      <c r="A32" s="167"/>
      <c r="B32" s="142" t="s">
        <v>39</v>
      </c>
      <c r="C32" s="167"/>
      <c r="D32" s="177" t="s">
        <v>9</v>
      </c>
      <c r="E32" s="167"/>
      <c r="F32" s="178"/>
      <c r="G32" s="179"/>
      <c r="H32" s="179"/>
      <c r="I32" s="180"/>
      <c r="J32" s="167"/>
      <c r="K32" s="178"/>
      <c r="L32" s="179"/>
      <c r="M32" s="179"/>
      <c r="N32" s="180"/>
      <c r="O32" s="167"/>
      <c r="P32" s="178"/>
      <c r="Q32" s="179"/>
      <c r="R32" s="179"/>
      <c r="S32" s="180"/>
      <c r="T32" s="167"/>
      <c r="U32" s="181" t="s">
        <v>42</v>
      </c>
      <c r="V32" s="182"/>
      <c r="W32" s="182"/>
      <c r="X32" s="183"/>
      <c r="Y32" s="184"/>
      <c r="Z32" s="95"/>
      <c r="AA32" s="96"/>
      <c r="AB32" s="96"/>
      <c r="AC32" s="97"/>
      <c r="AD32" s="167"/>
    </row>
    <row r="33" spans="1:30" ht="12.75" customHeight="1" thickBot="1">
      <c r="A33" s="185"/>
      <c r="B33" s="142" t="s">
        <v>40</v>
      </c>
      <c r="C33" s="185"/>
      <c r="D33" s="186"/>
      <c r="E33" s="185"/>
      <c r="F33" s="146"/>
      <c r="G33" s="147"/>
      <c r="H33" s="147"/>
      <c r="I33" s="148"/>
      <c r="J33" s="185"/>
      <c r="K33" s="146"/>
      <c r="L33" s="147"/>
      <c r="M33" s="147"/>
      <c r="N33" s="148"/>
      <c r="O33" s="185"/>
      <c r="P33" s="146"/>
      <c r="Q33" s="147"/>
      <c r="R33" s="147"/>
      <c r="S33" s="148"/>
      <c r="T33" s="185"/>
      <c r="U33" s="187"/>
      <c r="V33" s="188"/>
      <c r="W33" s="188"/>
      <c r="X33" s="189"/>
      <c r="Y33" s="190"/>
      <c r="Z33" s="95"/>
      <c r="AA33" s="96"/>
      <c r="AB33" s="96"/>
      <c r="AC33" s="97"/>
      <c r="AD33" s="185"/>
    </row>
    <row r="34" spans="1:30" ht="12.75" customHeight="1">
      <c r="A34" s="191"/>
      <c r="B34" s="123" t="s">
        <v>41</v>
      </c>
      <c r="C34" s="191"/>
      <c r="D34" s="96"/>
      <c r="E34" s="191"/>
      <c r="F34" s="100"/>
      <c r="G34" s="101"/>
      <c r="H34" s="102"/>
      <c r="I34" s="103"/>
      <c r="J34" s="191"/>
      <c r="K34" s="100"/>
      <c r="L34" s="101"/>
      <c r="M34" s="102"/>
      <c r="N34" s="103"/>
      <c r="O34" s="191"/>
      <c r="P34" s="100"/>
      <c r="Q34" s="101"/>
      <c r="R34" s="102"/>
      <c r="S34" s="103"/>
      <c r="T34" s="192"/>
      <c r="U34" s="187"/>
      <c r="V34" s="188"/>
      <c r="W34" s="188"/>
      <c r="X34" s="189"/>
      <c r="Y34" s="193"/>
      <c r="Z34" s="95"/>
      <c r="AA34" s="96"/>
      <c r="AB34" s="96"/>
      <c r="AC34" s="97"/>
      <c r="AD34" s="191"/>
    </row>
    <row r="35" spans="1:30" ht="12.75" customHeight="1" thickBot="1">
      <c r="A35" s="194"/>
      <c r="B35" s="195" t="s">
        <v>43</v>
      </c>
      <c r="C35" s="194"/>
      <c r="D35" s="84"/>
      <c r="E35" s="194"/>
      <c r="F35" s="100"/>
      <c r="G35" s="106"/>
      <c r="H35" s="107"/>
      <c r="I35" s="108"/>
      <c r="J35" s="194"/>
      <c r="K35" s="100"/>
      <c r="L35" s="106"/>
      <c r="M35" s="107"/>
      <c r="N35" s="108"/>
      <c r="O35" s="194"/>
      <c r="P35" s="100"/>
      <c r="Q35" s="106"/>
      <c r="R35" s="107"/>
      <c r="S35" s="108"/>
      <c r="T35" s="196"/>
      <c r="U35" s="197"/>
      <c r="V35" s="90"/>
      <c r="W35" s="90"/>
      <c r="X35" s="198"/>
      <c r="Y35" s="199"/>
      <c r="Z35" s="200"/>
      <c r="AA35" s="96"/>
      <c r="AB35" s="96"/>
      <c r="AC35" s="97"/>
      <c r="AD35" s="194"/>
    </row>
    <row r="36" spans="1:30" ht="12.75" customHeight="1">
      <c r="A36" s="194"/>
      <c r="B36" s="201" t="s">
        <v>44</v>
      </c>
      <c r="C36" s="194"/>
      <c r="D36" s="84"/>
      <c r="E36" s="194"/>
      <c r="F36" s="100"/>
      <c r="G36" s="106"/>
      <c r="H36" s="107"/>
      <c r="I36" s="108"/>
      <c r="J36" s="194"/>
      <c r="K36" s="100"/>
      <c r="L36" s="106"/>
      <c r="M36" s="107"/>
      <c r="N36" s="108"/>
      <c r="O36" s="194"/>
      <c r="P36" s="100"/>
      <c r="Q36" s="106"/>
      <c r="R36" s="107"/>
      <c r="S36" s="108"/>
      <c r="T36" s="194"/>
      <c r="U36" s="143" t="s">
        <v>38</v>
      </c>
      <c r="V36" s="144"/>
      <c r="W36" s="144"/>
      <c r="X36" s="145"/>
      <c r="Y36" s="194"/>
      <c r="Z36" s="95"/>
      <c r="AA36" s="96"/>
      <c r="AB36" s="96"/>
      <c r="AC36" s="97"/>
      <c r="AD36" s="194"/>
    </row>
    <row r="37" spans="1:30" ht="12.75" customHeight="1" thickBot="1">
      <c r="A37" s="194"/>
      <c r="B37" s="202" t="s">
        <v>45</v>
      </c>
      <c r="C37" s="194"/>
      <c r="D37" s="84"/>
      <c r="E37" s="194"/>
      <c r="F37" s="100"/>
      <c r="G37" s="106"/>
      <c r="H37" s="113"/>
      <c r="I37" s="114"/>
      <c r="J37" s="194"/>
      <c r="K37" s="100"/>
      <c r="L37" s="106"/>
      <c r="M37" s="113"/>
      <c r="N37" s="114"/>
      <c r="O37" s="194"/>
      <c r="P37" s="100"/>
      <c r="Q37" s="106"/>
      <c r="R37" s="113"/>
      <c r="S37" s="114"/>
      <c r="T37" s="194"/>
      <c r="U37" s="178"/>
      <c r="V37" s="179"/>
      <c r="W37" s="179"/>
      <c r="X37" s="180"/>
      <c r="Y37" s="194"/>
      <c r="Z37" s="95"/>
      <c r="AA37" s="96"/>
      <c r="AB37" s="96"/>
      <c r="AC37" s="97"/>
      <c r="AD37" s="194"/>
    </row>
    <row r="38" spans="1:30" ht="12.75" customHeight="1" thickBot="1">
      <c r="A38" s="203"/>
      <c r="B38" s="204" t="s">
        <v>46</v>
      </c>
      <c r="C38" s="203"/>
      <c r="D38" s="96"/>
      <c r="E38" s="203"/>
      <c r="F38" s="205"/>
      <c r="G38" s="206"/>
      <c r="H38" s="206"/>
      <c r="I38" s="207"/>
      <c r="J38" s="203"/>
      <c r="K38" s="205"/>
      <c r="L38" s="206"/>
      <c r="M38" s="206"/>
      <c r="N38" s="207"/>
      <c r="O38" s="203"/>
      <c r="P38" s="205"/>
      <c r="Q38" s="206"/>
      <c r="R38" s="206"/>
      <c r="S38" s="207"/>
      <c r="T38" s="203"/>
      <c r="U38" s="146"/>
      <c r="V38" s="147"/>
      <c r="W38" s="147"/>
      <c r="X38" s="148"/>
      <c r="Y38" s="203"/>
      <c r="Z38" s="95"/>
      <c r="AA38" s="96"/>
      <c r="AB38" s="96"/>
      <c r="AC38" s="97"/>
      <c r="AD38" s="203"/>
    </row>
    <row r="39" spans="1:30" ht="12.75" customHeight="1" thickBot="1">
      <c r="A39" s="208"/>
      <c r="B39" s="209" t="s">
        <v>47</v>
      </c>
      <c r="C39" s="208"/>
      <c r="D39" s="210"/>
      <c r="E39" s="208"/>
      <c r="F39" s="210"/>
      <c r="G39" s="211"/>
      <c r="H39" s="211"/>
      <c r="I39" s="212"/>
      <c r="J39" s="208"/>
      <c r="K39" s="210"/>
      <c r="L39" s="211"/>
      <c r="M39" s="211"/>
      <c r="N39" s="212"/>
      <c r="O39" s="208"/>
      <c r="P39" s="210"/>
      <c r="Q39" s="211"/>
      <c r="R39" s="211"/>
      <c r="S39" s="212"/>
      <c r="T39" s="208"/>
      <c r="U39" s="210"/>
      <c r="V39" s="211"/>
      <c r="W39" s="211"/>
      <c r="X39" s="212"/>
      <c r="Y39" s="208"/>
      <c r="Z39" s="213"/>
      <c r="AA39" s="214"/>
      <c r="AB39" s="214"/>
      <c r="AC39" s="215"/>
      <c r="AD39" s="208"/>
    </row>
    <row r="40" spans="2:30" s="31" customFormat="1" ht="1.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220" customFormat="1" ht="12.75" customHeight="1">
      <c r="A41" s="216"/>
      <c r="B41" s="217"/>
      <c r="C41" s="217"/>
      <c r="D41" s="217"/>
      <c r="E41" s="217"/>
      <c r="F41" s="218"/>
      <c r="G41" s="218"/>
      <c r="H41" s="218"/>
      <c r="I41" s="218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9"/>
      <c r="AD41" s="216"/>
    </row>
    <row r="42" spans="1:30" s="220" customFormat="1" ht="12.75" customHeight="1">
      <c r="A42" s="221"/>
      <c r="B42" s="217"/>
      <c r="C42" s="218" t="s">
        <v>48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7"/>
      <c r="AB42" s="217"/>
      <c r="AC42" s="219"/>
      <c r="AD42" s="221"/>
    </row>
    <row r="43" spans="1:30" s="220" customFormat="1" ht="12.75" customHeight="1" thickBot="1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7"/>
      <c r="AB43" s="217"/>
      <c r="AC43" s="219"/>
      <c r="AD43" s="221"/>
    </row>
    <row r="44" spans="1:30" s="220" customFormat="1" ht="12.75" customHeight="1">
      <c r="A44" s="221"/>
      <c r="B44" s="223"/>
      <c r="C44" s="224"/>
      <c r="D44" s="224"/>
      <c r="E44" s="223"/>
      <c r="F44" s="225"/>
      <c r="G44" s="226"/>
      <c r="H44" s="226"/>
      <c r="I44" s="226"/>
      <c r="J44" s="226"/>
      <c r="K44" s="226"/>
      <c r="L44" s="226"/>
      <c r="M44" s="227"/>
      <c r="N44" s="228"/>
      <c r="O44" s="229"/>
      <c r="P44" s="230" t="s">
        <v>22</v>
      </c>
      <c r="Q44" s="228"/>
      <c r="R44" s="231" t="s">
        <v>49</v>
      </c>
      <c r="S44" s="232"/>
      <c r="T44" s="232"/>
      <c r="U44" s="232"/>
      <c r="V44" s="232"/>
      <c r="W44" s="232"/>
      <c r="X44" s="232"/>
      <c r="Y44" s="232"/>
      <c r="Z44" s="232"/>
      <c r="AA44" s="232"/>
      <c r="AB44" s="233"/>
      <c r="AC44" s="217"/>
      <c r="AD44" s="221"/>
    </row>
    <row r="45" spans="1:30" s="220" customFormat="1" ht="12.75" customHeight="1">
      <c r="A45" s="221"/>
      <c r="B45" s="234"/>
      <c r="C45" s="235" t="s">
        <v>78</v>
      </c>
      <c r="D45" s="235"/>
      <c r="E45" s="236"/>
      <c r="F45" s="237" t="s">
        <v>79</v>
      </c>
      <c r="G45" s="238"/>
      <c r="H45" s="238"/>
      <c r="I45" s="238"/>
      <c r="J45" s="238"/>
      <c r="K45" s="238"/>
      <c r="L45" s="238"/>
      <c r="M45" s="239"/>
      <c r="N45" s="240"/>
      <c r="O45" s="241"/>
      <c r="P45" s="224" t="s">
        <v>50</v>
      </c>
      <c r="Q45" s="240"/>
      <c r="R45" s="242" t="s">
        <v>51</v>
      </c>
      <c r="S45" s="243"/>
      <c r="T45" s="243"/>
      <c r="U45" s="243"/>
      <c r="V45" s="243"/>
      <c r="W45" s="243"/>
      <c r="X45" s="243"/>
      <c r="Y45" s="243"/>
      <c r="Z45" s="243"/>
      <c r="AA45" s="243"/>
      <c r="AB45" s="244"/>
      <c r="AC45" s="217"/>
      <c r="AD45" s="221"/>
    </row>
    <row r="46" spans="1:30" s="220" customFormat="1" ht="12.75" customHeight="1">
      <c r="A46" s="221"/>
      <c r="B46" s="241"/>
      <c r="C46" s="245" t="s">
        <v>92</v>
      </c>
      <c r="D46" s="245"/>
      <c r="E46" s="241"/>
      <c r="F46" s="246" t="s">
        <v>93</v>
      </c>
      <c r="G46" s="247"/>
      <c r="H46" s="247"/>
      <c r="I46" s="247"/>
      <c r="J46" s="247"/>
      <c r="K46" s="247"/>
      <c r="L46" s="247"/>
      <c r="M46" s="248"/>
      <c r="N46" s="249"/>
      <c r="O46" s="250"/>
      <c r="P46" s="251" t="s">
        <v>90</v>
      </c>
      <c r="Q46" s="249"/>
      <c r="R46" s="252" t="s">
        <v>91</v>
      </c>
      <c r="S46" s="253"/>
      <c r="T46" s="253"/>
      <c r="U46" s="253"/>
      <c r="V46" s="253"/>
      <c r="W46" s="253"/>
      <c r="X46" s="253"/>
      <c r="Y46" s="253"/>
      <c r="Z46" s="253"/>
      <c r="AA46" s="253"/>
      <c r="AB46" s="254"/>
      <c r="AC46" s="217"/>
      <c r="AD46" s="221"/>
    </row>
    <row r="47" spans="1:30" s="220" customFormat="1" ht="12.75" customHeight="1">
      <c r="A47" s="221"/>
      <c r="B47" s="236"/>
      <c r="C47" s="255" t="s">
        <v>89</v>
      </c>
      <c r="D47" s="255"/>
      <c r="E47" s="255"/>
      <c r="F47" s="256" t="s">
        <v>94</v>
      </c>
      <c r="G47" s="257"/>
      <c r="H47" s="257"/>
      <c r="I47" s="257"/>
      <c r="J47" s="257"/>
      <c r="K47" s="257"/>
      <c r="L47" s="257"/>
      <c r="M47" s="258"/>
      <c r="N47" s="240"/>
      <c r="O47" s="241"/>
      <c r="P47" s="235" t="s">
        <v>52</v>
      </c>
      <c r="Q47" s="259"/>
      <c r="R47" s="260" t="s">
        <v>53</v>
      </c>
      <c r="S47" s="261"/>
      <c r="T47" s="261"/>
      <c r="U47" s="261"/>
      <c r="V47" s="261"/>
      <c r="W47" s="261"/>
      <c r="X47" s="261"/>
      <c r="Y47" s="261"/>
      <c r="Z47" s="261"/>
      <c r="AA47" s="261"/>
      <c r="AB47" s="262"/>
      <c r="AC47" s="217"/>
      <c r="AD47" s="221"/>
    </row>
    <row r="48" spans="1:30" s="220" customFormat="1" ht="12.75" customHeight="1">
      <c r="A48" s="221"/>
      <c r="B48" s="236"/>
      <c r="C48" s="263" t="s">
        <v>141</v>
      </c>
      <c r="D48" s="255"/>
      <c r="E48" s="255"/>
      <c r="F48" s="256" t="s">
        <v>142</v>
      </c>
      <c r="G48" s="257"/>
      <c r="H48" s="257"/>
      <c r="I48" s="257"/>
      <c r="J48" s="257"/>
      <c r="K48" s="257"/>
      <c r="L48" s="257"/>
      <c r="M48" s="258"/>
      <c r="N48" s="240"/>
      <c r="O48" s="241"/>
      <c r="P48" s="264" t="s">
        <v>143</v>
      </c>
      <c r="Q48" s="265"/>
      <c r="R48" s="266" t="s">
        <v>104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2"/>
      <c r="AC48" s="217"/>
      <c r="AD48" s="221"/>
    </row>
    <row r="49" spans="1:30" s="220" customFormat="1" ht="12.75" customHeight="1">
      <c r="A49" s="221"/>
      <c r="B49" s="241"/>
      <c r="C49" s="267" t="s">
        <v>80</v>
      </c>
      <c r="D49" s="267"/>
      <c r="E49" s="259"/>
      <c r="F49" s="268" t="s">
        <v>144</v>
      </c>
      <c r="G49" s="269"/>
      <c r="H49" s="269"/>
      <c r="I49" s="269"/>
      <c r="J49" s="269"/>
      <c r="K49" s="269"/>
      <c r="L49" s="269"/>
      <c r="M49" s="270"/>
      <c r="N49" s="240"/>
      <c r="O49" s="236"/>
      <c r="P49" s="264"/>
      <c r="Q49" s="265"/>
      <c r="R49" s="271"/>
      <c r="S49" s="261"/>
      <c r="T49" s="261"/>
      <c r="U49" s="261"/>
      <c r="V49" s="261"/>
      <c r="W49" s="261"/>
      <c r="X49" s="261"/>
      <c r="Y49" s="261"/>
      <c r="Z49" s="261"/>
      <c r="AA49" s="261"/>
      <c r="AB49" s="262"/>
      <c r="AC49" s="217"/>
      <c r="AD49" s="221"/>
    </row>
    <row r="50" spans="1:30" s="220" customFormat="1" ht="12.75" customHeight="1">
      <c r="A50" s="221"/>
      <c r="B50" s="255"/>
      <c r="C50" s="272" t="s">
        <v>87</v>
      </c>
      <c r="D50" s="272"/>
      <c r="E50" s="259"/>
      <c r="F50" s="273" t="s">
        <v>95</v>
      </c>
      <c r="G50" s="274"/>
      <c r="H50" s="274"/>
      <c r="I50" s="274"/>
      <c r="J50" s="274"/>
      <c r="K50" s="274"/>
      <c r="L50" s="274"/>
      <c r="M50" s="275"/>
      <c r="N50" s="240"/>
      <c r="O50" s="236"/>
      <c r="P50" s="272"/>
      <c r="Q50" s="259"/>
      <c r="R50" s="276"/>
      <c r="S50" s="277"/>
      <c r="T50" s="277"/>
      <c r="U50" s="277"/>
      <c r="V50" s="277"/>
      <c r="W50" s="277"/>
      <c r="X50" s="277"/>
      <c r="Y50" s="277"/>
      <c r="Z50" s="277"/>
      <c r="AA50" s="277"/>
      <c r="AB50" s="278"/>
      <c r="AC50" s="217"/>
      <c r="AD50" s="221"/>
    </row>
    <row r="51" spans="1:30" s="220" customFormat="1" ht="12.75" customHeight="1">
      <c r="A51" s="221"/>
      <c r="B51" s="255"/>
      <c r="C51" s="279" t="s">
        <v>145</v>
      </c>
      <c r="D51" s="272"/>
      <c r="E51" s="259"/>
      <c r="F51" s="280" t="s">
        <v>146</v>
      </c>
      <c r="G51" s="274"/>
      <c r="H51" s="274"/>
      <c r="I51" s="274"/>
      <c r="J51" s="274"/>
      <c r="K51" s="274"/>
      <c r="L51" s="274"/>
      <c r="M51" s="275"/>
      <c r="N51" s="240"/>
      <c r="O51" s="236"/>
      <c r="P51" s="281" t="s">
        <v>147</v>
      </c>
      <c r="Q51" s="282"/>
      <c r="R51" s="283" t="s">
        <v>148</v>
      </c>
      <c r="S51" s="284"/>
      <c r="T51" s="285"/>
      <c r="U51" s="285"/>
      <c r="V51" s="285"/>
      <c r="W51" s="285"/>
      <c r="X51" s="285"/>
      <c r="Y51" s="285"/>
      <c r="Z51" s="285"/>
      <c r="AA51" s="285"/>
      <c r="AB51" s="286"/>
      <c r="AC51" s="217"/>
      <c r="AD51" s="221"/>
    </row>
    <row r="52" spans="1:30" s="220" customFormat="1" ht="12.75" customHeight="1" thickBot="1">
      <c r="A52" s="221"/>
      <c r="B52" s="223"/>
      <c r="C52" s="287" t="s">
        <v>149</v>
      </c>
      <c r="D52" s="287"/>
      <c r="E52" s="241"/>
      <c r="F52" s="288" t="s">
        <v>150</v>
      </c>
      <c r="G52" s="289"/>
      <c r="H52" s="289"/>
      <c r="I52" s="289"/>
      <c r="J52" s="289"/>
      <c r="K52" s="289"/>
      <c r="L52" s="289"/>
      <c r="M52" s="290"/>
      <c r="N52" s="291" t="s">
        <v>151</v>
      </c>
      <c r="O52" s="291"/>
      <c r="P52" s="291"/>
      <c r="Q52" s="291"/>
      <c r="R52" s="292" t="s">
        <v>81</v>
      </c>
      <c r="S52" s="293"/>
      <c r="T52" s="293"/>
      <c r="U52" s="293"/>
      <c r="V52" s="293"/>
      <c r="W52" s="293"/>
      <c r="X52" s="293"/>
      <c r="Y52" s="293"/>
      <c r="Z52" s="293"/>
      <c r="AA52" s="293"/>
      <c r="AB52" s="294"/>
      <c r="AC52" s="217"/>
      <c r="AD52" s="221"/>
    </row>
    <row r="53" spans="1:30" s="220" customFormat="1" ht="12.75" customHeight="1">
      <c r="A53" s="221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17"/>
      <c r="AB53" s="217"/>
      <c r="AC53" s="219"/>
      <c r="AD53" s="221"/>
    </row>
    <row r="54" spans="2:30" s="295" customFormat="1" ht="1.5" customHeight="1" thickBot="1"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</row>
    <row r="55" spans="1:30" s="305" customFormat="1" ht="9.75" customHeight="1">
      <c r="A55" s="297"/>
      <c r="B55" s="298"/>
      <c r="C55" s="298"/>
      <c r="D55" s="298"/>
      <c r="E55" s="298"/>
      <c r="F55" s="298"/>
      <c r="G55" s="298"/>
      <c r="H55" s="298"/>
      <c r="I55" s="298"/>
      <c r="J55" s="298"/>
      <c r="K55" s="299"/>
      <c r="L55" s="300"/>
      <c r="M55" s="301"/>
      <c r="N55" s="302"/>
      <c r="O55" s="303"/>
      <c r="P55" s="302"/>
      <c r="Q55" s="302"/>
      <c r="R55" s="302"/>
      <c r="S55" s="302"/>
      <c r="T55" s="303"/>
      <c r="U55" s="302"/>
      <c r="V55" s="302"/>
      <c r="W55" s="302"/>
      <c r="X55" s="302"/>
      <c r="Y55" s="303"/>
      <c r="Z55" s="302"/>
      <c r="AA55" s="302"/>
      <c r="AB55" s="302"/>
      <c r="AC55" s="304"/>
      <c r="AD55" s="297"/>
    </row>
    <row r="56" spans="1:30" s="305" customFormat="1" ht="9.75" customHeight="1">
      <c r="A56" s="306"/>
      <c r="B56" s="307" t="s">
        <v>96</v>
      </c>
      <c r="C56" s="308"/>
      <c r="D56" s="308"/>
      <c r="E56" s="308"/>
      <c r="F56" s="308"/>
      <c r="G56" s="308"/>
      <c r="H56" s="308"/>
      <c r="I56" s="308"/>
      <c r="J56" s="308"/>
      <c r="K56" s="309"/>
      <c r="L56" s="310"/>
      <c r="M56" s="311"/>
      <c r="N56" s="311"/>
      <c r="O56" s="312"/>
      <c r="P56" s="311"/>
      <c r="Q56" s="311"/>
      <c r="R56" s="313" t="s">
        <v>54</v>
      </c>
      <c r="S56" s="313"/>
      <c r="T56" s="313"/>
      <c r="U56" s="313"/>
      <c r="V56" s="313"/>
      <c r="W56" s="313"/>
      <c r="X56" s="313"/>
      <c r="Y56" s="313"/>
      <c r="Z56" s="313"/>
      <c r="AA56" s="311"/>
      <c r="AB56" s="311"/>
      <c r="AC56" s="314"/>
      <c r="AD56" s="306"/>
    </row>
    <row r="57" spans="1:30" s="305" customFormat="1" ht="9.75" customHeight="1">
      <c r="A57" s="315"/>
      <c r="B57" s="316"/>
      <c r="C57" s="316"/>
      <c r="D57" s="316"/>
      <c r="E57" s="316"/>
      <c r="F57" s="308"/>
      <c r="G57" s="308"/>
      <c r="H57" s="317"/>
      <c r="I57" s="317"/>
      <c r="J57" s="316"/>
      <c r="K57" s="318"/>
      <c r="L57" s="310"/>
      <c r="M57" s="319"/>
      <c r="N57" s="320"/>
      <c r="O57" s="321"/>
      <c r="P57" s="320"/>
      <c r="Q57" s="322"/>
      <c r="R57" s="320"/>
      <c r="S57" s="320"/>
      <c r="T57" s="321"/>
      <c r="U57" s="320"/>
      <c r="V57" s="320"/>
      <c r="W57" s="320"/>
      <c r="X57" s="320"/>
      <c r="Y57" s="321"/>
      <c r="Z57" s="320"/>
      <c r="AA57" s="320"/>
      <c r="AB57" s="320"/>
      <c r="AC57" s="323"/>
      <c r="AD57" s="315"/>
    </row>
    <row r="58" spans="1:30" s="305" customFormat="1" ht="9.75" customHeight="1">
      <c r="A58" s="324"/>
      <c r="B58" s="325"/>
      <c r="C58" s="325">
        <f>G80/G78</f>
        <v>0</v>
      </c>
      <c r="D58" s="325"/>
      <c r="E58" s="325"/>
      <c r="F58" s="326"/>
      <c r="G58" s="327" t="s">
        <v>86</v>
      </c>
      <c r="H58" s="328" t="s">
        <v>97</v>
      </c>
      <c r="I58" s="308"/>
      <c r="J58" s="325"/>
      <c r="K58" s="309"/>
      <c r="L58" s="311"/>
      <c r="M58" s="310"/>
      <c r="N58" s="329"/>
      <c r="O58" s="330"/>
      <c r="P58" s="329"/>
      <c r="Q58" s="311"/>
      <c r="R58" s="331" t="s">
        <v>55</v>
      </c>
      <c r="S58" s="332" t="s">
        <v>56</v>
      </c>
      <c r="T58" s="325"/>
      <c r="U58" s="332" t="s">
        <v>57</v>
      </c>
      <c r="V58" s="333" t="s">
        <v>58</v>
      </c>
      <c r="W58" s="332" t="s">
        <v>59</v>
      </c>
      <c r="X58" s="332" t="s">
        <v>60</v>
      </c>
      <c r="Y58" s="325"/>
      <c r="Z58" s="332" t="s">
        <v>98</v>
      </c>
      <c r="AA58" s="333" t="s">
        <v>61</v>
      </c>
      <c r="AB58" s="332" t="s">
        <v>62</v>
      </c>
      <c r="AC58" s="323"/>
      <c r="AD58" s="324"/>
    </row>
    <row r="59" spans="1:30" s="305" customFormat="1" ht="9.75" customHeight="1">
      <c r="A59" s="306"/>
      <c r="B59" s="334"/>
      <c r="C59" s="334"/>
      <c r="D59" s="334"/>
      <c r="E59" s="334"/>
      <c r="F59" s="335" t="s">
        <v>63</v>
      </c>
      <c r="G59" s="336">
        <v>1</v>
      </c>
      <c r="H59" s="337">
        <v>2</v>
      </c>
      <c r="I59" s="338"/>
      <c r="J59" s="334"/>
      <c r="K59" s="339"/>
      <c r="L59" s="340"/>
      <c r="M59" s="311"/>
      <c r="N59" s="341"/>
      <c r="O59" s="342"/>
      <c r="P59" s="341"/>
      <c r="Q59" s="341" t="s">
        <v>63</v>
      </c>
      <c r="R59" s="343" t="s">
        <v>152</v>
      </c>
      <c r="S59" s="343" t="s">
        <v>64</v>
      </c>
      <c r="T59" s="344"/>
      <c r="U59" s="343" t="s">
        <v>65</v>
      </c>
      <c r="V59" s="345" t="s">
        <v>65</v>
      </c>
      <c r="W59" s="343" t="s">
        <v>65</v>
      </c>
      <c r="X59" s="343" t="s">
        <v>65</v>
      </c>
      <c r="Y59" s="344"/>
      <c r="Z59" s="343" t="s">
        <v>65</v>
      </c>
      <c r="AA59" s="345">
        <v>1</v>
      </c>
      <c r="AB59" s="343">
        <v>1</v>
      </c>
      <c r="AC59" s="323"/>
      <c r="AD59" s="306"/>
    </row>
    <row r="60" spans="1:30" s="305" customFormat="1" ht="9.75" customHeight="1">
      <c r="A60" s="306"/>
      <c r="B60" s="334"/>
      <c r="C60" s="334"/>
      <c r="D60" s="334"/>
      <c r="E60" s="334"/>
      <c r="F60" s="335" t="s">
        <v>82</v>
      </c>
      <c r="G60" s="346">
        <v>2.25</v>
      </c>
      <c r="H60" s="347">
        <f>G60*2</f>
        <v>4.5</v>
      </c>
      <c r="I60" s="338"/>
      <c r="J60" s="334"/>
      <c r="K60" s="339"/>
      <c r="L60" s="340"/>
      <c r="M60" s="340"/>
      <c r="N60" s="341"/>
      <c r="O60" s="342"/>
      <c r="P60" s="341"/>
      <c r="Q60" s="341" t="s">
        <v>82</v>
      </c>
      <c r="R60" s="348">
        <v>150</v>
      </c>
      <c r="S60" s="348" t="s">
        <v>66</v>
      </c>
      <c r="T60" s="326"/>
      <c r="U60" s="348" t="s">
        <v>67</v>
      </c>
      <c r="V60" s="349" t="s">
        <v>65</v>
      </c>
      <c r="W60" s="348">
        <v>4</v>
      </c>
      <c r="X60" s="348">
        <v>1</v>
      </c>
      <c r="Y60" s="326"/>
      <c r="Z60" s="348">
        <v>1</v>
      </c>
      <c r="AA60" s="349">
        <v>1</v>
      </c>
      <c r="AB60" s="348">
        <v>1</v>
      </c>
      <c r="AC60" s="323"/>
      <c r="AD60" s="306"/>
    </row>
    <row r="61" spans="1:30" s="305" customFormat="1" ht="9.75" customHeight="1">
      <c r="A61" s="306"/>
      <c r="B61" s="334"/>
      <c r="C61" s="334"/>
      <c r="D61" s="334"/>
      <c r="E61" s="334"/>
      <c r="F61" s="350" t="s">
        <v>108</v>
      </c>
      <c r="G61" s="346">
        <v>0.75</v>
      </c>
      <c r="H61" s="347">
        <f aca="true" t="shared" si="0" ref="H61:H74">G61*2</f>
        <v>1.5</v>
      </c>
      <c r="I61" s="351"/>
      <c r="J61" s="334"/>
      <c r="K61" s="352"/>
      <c r="L61" s="353"/>
      <c r="M61" s="340"/>
      <c r="N61" s="354"/>
      <c r="O61" s="342"/>
      <c r="P61" s="354"/>
      <c r="Q61" s="354" t="s">
        <v>108</v>
      </c>
      <c r="R61" s="348">
        <v>20</v>
      </c>
      <c r="S61" s="348" t="s">
        <v>64</v>
      </c>
      <c r="T61" s="326"/>
      <c r="U61" s="348" t="s">
        <v>65</v>
      </c>
      <c r="V61" s="349" t="s">
        <v>65</v>
      </c>
      <c r="W61" s="348" t="s">
        <v>65</v>
      </c>
      <c r="X61" s="348" t="s">
        <v>65</v>
      </c>
      <c r="Y61" s="326"/>
      <c r="Z61" s="348" t="s">
        <v>65</v>
      </c>
      <c r="AA61" s="349">
        <v>1</v>
      </c>
      <c r="AB61" s="348">
        <v>1</v>
      </c>
      <c r="AC61" s="323"/>
      <c r="AD61" s="306"/>
    </row>
    <row r="62" spans="1:30" s="305" customFormat="1" ht="9.75" customHeight="1">
      <c r="A62" s="306"/>
      <c r="B62" s="334"/>
      <c r="C62" s="334"/>
      <c r="D62" s="334"/>
      <c r="E62" s="334"/>
      <c r="F62" s="355" t="s">
        <v>109</v>
      </c>
      <c r="G62" s="346">
        <v>0.5</v>
      </c>
      <c r="H62" s="347">
        <f t="shared" si="0"/>
        <v>1</v>
      </c>
      <c r="I62" s="356"/>
      <c r="J62" s="334"/>
      <c r="K62" s="357"/>
      <c r="L62" s="358"/>
      <c r="M62" s="353"/>
      <c r="N62" s="359"/>
      <c r="O62" s="342"/>
      <c r="P62" s="359"/>
      <c r="Q62" s="359" t="s">
        <v>109</v>
      </c>
      <c r="R62" s="348">
        <v>150</v>
      </c>
      <c r="S62" s="348" t="s">
        <v>66</v>
      </c>
      <c r="T62" s="326"/>
      <c r="U62" s="348" t="s">
        <v>67</v>
      </c>
      <c r="V62" s="349" t="s">
        <v>65</v>
      </c>
      <c r="W62" s="348">
        <v>4</v>
      </c>
      <c r="X62" s="348">
        <v>1</v>
      </c>
      <c r="Y62" s="326"/>
      <c r="Z62" s="348">
        <v>1</v>
      </c>
      <c r="AA62" s="348">
        <v>1</v>
      </c>
      <c r="AB62" s="348">
        <v>1</v>
      </c>
      <c r="AC62" s="323"/>
      <c r="AD62" s="306"/>
    </row>
    <row r="63" spans="1:30" s="305" customFormat="1" ht="9.75" customHeight="1">
      <c r="A63" s="306"/>
      <c r="B63" s="334"/>
      <c r="C63" s="334"/>
      <c r="D63" s="334"/>
      <c r="E63" s="334"/>
      <c r="F63" s="360" t="s">
        <v>153</v>
      </c>
      <c r="G63" s="346">
        <v>4</v>
      </c>
      <c r="H63" s="347">
        <f t="shared" si="0"/>
        <v>8</v>
      </c>
      <c r="I63" s="356"/>
      <c r="J63" s="334"/>
      <c r="K63" s="361"/>
      <c r="L63" s="362"/>
      <c r="M63" s="362"/>
      <c r="N63" s="329"/>
      <c r="O63" s="342"/>
      <c r="P63" s="329"/>
      <c r="Q63" s="363" t="s">
        <v>153</v>
      </c>
      <c r="R63" s="348">
        <v>20</v>
      </c>
      <c r="S63" s="348" t="s">
        <v>64</v>
      </c>
      <c r="T63" s="326"/>
      <c r="U63" s="348" t="s">
        <v>65</v>
      </c>
      <c r="V63" s="349" t="s">
        <v>65</v>
      </c>
      <c r="W63" s="348" t="s">
        <v>65</v>
      </c>
      <c r="X63" s="348" t="s">
        <v>65</v>
      </c>
      <c r="Y63" s="326"/>
      <c r="Z63" s="348" t="s">
        <v>65</v>
      </c>
      <c r="AA63" s="349">
        <v>1</v>
      </c>
      <c r="AB63" s="348">
        <v>1</v>
      </c>
      <c r="AC63" s="323"/>
      <c r="AD63" s="306"/>
    </row>
    <row r="64" spans="1:30" s="305" customFormat="1" ht="9.75" customHeight="1">
      <c r="A64" s="306"/>
      <c r="B64" s="334"/>
      <c r="C64" s="334"/>
      <c r="D64" s="334"/>
      <c r="E64" s="334"/>
      <c r="F64" s="364" t="s">
        <v>83</v>
      </c>
      <c r="G64" s="346">
        <v>10</v>
      </c>
      <c r="H64" s="347">
        <f t="shared" si="0"/>
        <v>20</v>
      </c>
      <c r="I64" s="356"/>
      <c r="J64" s="334"/>
      <c r="K64" s="365"/>
      <c r="L64" s="366"/>
      <c r="M64" s="366"/>
      <c r="N64" s="367"/>
      <c r="O64" s="342"/>
      <c r="P64" s="367"/>
      <c r="Q64" s="368" t="s">
        <v>83</v>
      </c>
      <c r="R64" s="348">
        <v>50</v>
      </c>
      <c r="S64" s="348" t="s">
        <v>66</v>
      </c>
      <c r="T64" s="326"/>
      <c r="U64" s="348" t="s">
        <v>67</v>
      </c>
      <c r="V64" s="349" t="s">
        <v>65</v>
      </c>
      <c r="W64" s="348">
        <v>4</v>
      </c>
      <c r="X64" s="348">
        <v>1</v>
      </c>
      <c r="Y64" s="326"/>
      <c r="Z64" s="348">
        <v>1</v>
      </c>
      <c r="AA64" s="349">
        <v>1</v>
      </c>
      <c r="AB64" s="348">
        <v>1</v>
      </c>
      <c r="AC64" s="323"/>
      <c r="AD64" s="306"/>
    </row>
    <row r="65" spans="1:30" s="305" customFormat="1" ht="9.75" customHeight="1">
      <c r="A65" s="306"/>
      <c r="B65" s="334"/>
      <c r="C65" s="334"/>
      <c r="D65" s="334"/>
      <c r="E65" s="334"/>
      <c r="F65" s="369" t="s">
        <v>99</v>
      </c>
      <c r="G65" s="346">
        <v>7</v>
      </c>
      <c r="H65" s="347">
        <f t="shared" si="0"/>
        <v>14</v>
      </c>
      <c r="I65" s="356"/>
      <c r="J65" s="334"/>
      <c r="K65" s="370"/>
      <c r="L65" s="371"/>
      <c r="M65" s="366"/>
      <c r="N65" s="329"/>
      <c r="O65" s="342"/>
      <c r="P65" s="329"/>
      <c r="Q65" s="372" t="s">
        <v>99</v>
      </c>
      <c r="R65" s="348">
        <v>20</v>
      </c>
      <c r="S65" s="348" t="s">
        <v>66</v>
      </c>
      <c r="T65" s="326"/>
      <c r="U65" s="348" t="s">
        <v>67</v>
      </c>
      <c r="V65" s="349" t="s">
        <v>65</v>
      </c>
      <c r="W65" s="348">
        <v>4</v>
      </c>
      <c r="X65" s="373">
        <v>1</v>
      </c>
      <c r="Y65" s="326"/>
      <c r="Z65" s="348" t="s">
        <v>65</v>
      </c>
      <c r="AA65" s="349">
        <v>1</v>
      </c>
      <c r="AB65" s="348">
        <v>1</v>
      </c>
      <c r="AC65" s="323"/>
      <c r="AD65" s="306"/>
    </row>
    <row r="66" spans="1:30" s="305" customFormat="1" ht="9.75" customHeight="1">
      <c r="A66" s="306"/>
      <c r="B66" s="334"/>
      <c r="C66" s="334"/>
      <c r="D66" s="334"/>
      <c r="E66" s="334"/>
      <c r="F66" s="355" t="s">
        <v>100</v>
      </c>
      <c r="G66" s="346">
        <v>11</v>
      </c>
      <c r="H66" s="347">
        <f t="shared" si="0"/>
        <v>22</v>
      </c>
      <c r="I66" s="356"/>
      <c r="J66" s="334"/>
      <c r="K66" s="374"/>
      <c r="L66" s="375"/>
      <c r="M66" s="371"/>
      <c r="N66" s="376"/>
      <c r="O66" s="342"/>
      <c r="P66" s="376"/>
      <c r="Q66" s="359" t="s">
        <v>100</v>
      </c>
      <c r="R66" s="348">
        <v>60</v>
      </c>
      <c r="S66" s="348" t="s">
        <v>66</v>
      </c>
      <c r="T66" s="326"/>
      <c r="U66" s="348" t="s">
        <v>67</v>
      </c>
      <c r="V66" s="349" t="s">
        <v>65</v>
      </c>
      <c r="W66" s="348">
        <v>4</v>
      </c>
      <c r="X66" s="373">
        <v>1</v>
      </c>
      <c r="Y66" s="326"/>
      <c r="Z66" s="373" t="s">
        <v>65</v>
      </c>
      <c r="AA66" s="349">
        <v>1</v>
      </c>
      <c r="AB66" s="348">
        <v>1</v>
      </c>
      <c r="AC66" s="323"/>
      <c r="AD66" s="306"/>
    </row>
    <row r="67" spans="1:30" s="305" customFormat="1" ht="9.75" customHeight="1">
      <c r="A67" s="306"/>
      <c r="B67" s="334"/>
      <c r="C67" s="334"/>
      <c r="D67" s="334"/>
      <c r="E67" s="334"/>
      <c r="F67" s="377" t="s">
        <v>110</v>
      </c>
      <c r="G67" s="346">
        <v>1</v>
      </c>
      <c r="H67" s="347">
        <f t="shared" si="0"/>
        <v>2</v>
      </c>
      <c r="I67" s="356"/>
      <c r="J67" s="334"/>
      <c r="K67" s="357"/>
      <c r="L67" s="358"/>
      <c r="M67" s="375"/>
      <c r="N67" s="368"/>
      <c r="O67" s="342"/>
      <c r="P67" s="368"/>
      <c r="Q67" s="376" t="s">
        <v>110</v>
      </c>
      <c r="R67" s="348">
        <v>150</v>
      </c>
      <c r="S67" s="348" t="s">
        <v>66</v>
      </c>
      <c r="T67" s="326"/>
      <c r="U67" s="348" t="s">
        <v>67</v>
      </c>
      <c r="V67" s="349" t="s">
        <v>65</v>
      </c>
      <c r="W67" s="348">
        <v>4</v>
      </c>
      <c r="X67" s="373">
        <v>1</v>
      </c>
      <c r="Y67" s="326"/>
      <c r="Z67" s="348">
        <v>1</v>
      </c>
      <c r="AA67" s="349">
        <v>1</v>
      </c>
      <c r="AB67" s="373">
        <v>1</v>
      </c>
      <c r="AC67" s="323"/>
      <c r="AD67" s="306"/>
    </row>
    <row r="68" spans="1:30" s="305" customFormat="1" ht="9.75" customHeight="1">
      <c r="A68" s="306"/>
      <c r="B68" s="334"/>
      <c r="C68" s="334"/>
      <c r="D68" s="334"/>
      <c r="E68" s="334"/>
      <c r="F68" s="378" t="s">
        <v>111</v>
      </c>
      <c r="G68" s="346">
        <v>1</v>
      </c>
      <c r="H68" s="347">
        <f t="shared" si="0"/>
        <v>2</v>
      </c>
      <c r="I68" s="356"/>
      <c r="J68" s="334"/>
      <c r="K68" s="379"/>
      <c r="L68" s="380"/>
      <c r="M68" s="358"/>
      <c r="N68" s="381"/>
      <c r="O68" s="342"/>
      <c r="P68" s="381"/>
      <c r="Q68" s="382" t="s">
        <v>111</v>
      </c>
      <c r="R68" s="348">
        <v>20</v>
      </c>
      <c r="S68" s="348" t="s">
        <v>66</v>
      </c>
      <c r="T68" s="326"/>
      <c r="U68" s="348" t="s">
        <v>67</v>
      </c>
      <c r="V68" s="349" t="s">
        <v>65</v>
      </c>
      <c r="W68" s="348">
        <v>4</v>
      </c>
      <c r="X68" s="373">
        <v>1</v>
      </c>
      <c r="Y68" s="326"/>
      <c r="Z68" s="348" t="s">
        <v>65</v>
      </c>
      <c r="AA68" s="349">
        <v>1</v>
      </c>
      <c r="AB68" s="373">
        <v>1</v>
      </c>
      <c r="AC68" s="323"/>
      <c r="AD68" s="306"/>
    </row>
    <row r="69" spans="1:30" s="305" customFormat="1" ht="9.75" customHeight="1">
      <c r="A69" s="306"/>
      <c r="B69" s="334"/>
      <c r="C69" s="334"/>
      <c r="D69" s="334"/>
      <c r="E69" s="334"/>
      <c r="F69" s="383" t="s">
        <v>84</v>
      </c>
      <c r="G69" s="346">
        <v>7</v>
      </c>
      <c r="H69" s="347">
        <f t="shared" si="0"/>
        <v>14</v>
      </c>
      <c r="I69" s="356"/>
      <c r="J69" s="334"/>
      <c r="K69" s="379"/>
      <c r="L69" s="380"/>
      <c r="M69" s="358"/>
      <c r="N69" s="381"/>
      <c r="O69" s="342"/>
      <c r="P69" s="381"/>
      <c r="Q69" s="367" t="s">
        <v>84</v>
      </c>
      <c r="R69" s="348">
        <v>40</v>
      </c>
      <c r="S69" s="348" t="s">
        <v>66</v>
      </c>
      <c r="T69" s="326"/>
      <c r="U69" s="348" t="s">
        <v>67</v>
      </c>
      <c r="V69" s="349" t="s">
        <v>65</v>
      </c>
      <c r="W69" s="348">
        <v>4</v>
      </c>
      <c r="X69" s="373">
        <v>1</v>
      </c>
      <c r="Y69" s="326"/>
      <c r="Z69" s="348">
        <v>1</v>
      </c>
      <c r="AA69" s="349">
        <v>1</v>
      </c>
      <c r="AB69" s="373">
        <v>1</v>
      </c>
      <c r="AC69" s="323"/>
      <c r="AD69" s="306"/>
    </row>
    <row r="70" spans="1:30" s="305" customFormat="1" ht="9.75" customHeight="1">
      <c r="A70" s="306"/>
      <c r="B70" s="334"/>
      <c r="C70" s="334"/>
      <c r="D70" s="334"/>
      <c r="E70" s="334"/>
      <c r="F70" s="384" t="s">
        <v>101</v>
      </c>
      <c r="G70" s="346">
        <v>7</v>
      </c>
      <c r="H70" s="347">
        <f t="shared" si="0"/>
        <v>14</v>
      </c>
      <c r="I70" s="356"/>
      <c r="J70" s="334"/>
      <c r="K70" s="379"/>
      <c r="L70" s="380"/>
      <c r="M70" s="358"/>
      <c r="N70" s="381"/>
      <c r="O70" s="342"/>
      <c r="P70" s="363"/>
      <c r="Q70" s="385" t="s">
        <v>101</v>
      </c>
      <c r="R70" s="348">
        <v>20</v>
      </c>
      <c r="S70" s="348" t="s">
        <v>66</v>
      </c>
      <c r="T70" s="326"/>
      <c r="U70" s="348" t="s">
        <v>67</v>
      </c>
      <c r="V70" s="349" t="s">
        <v>65</v>
      </c>
      <c r="W70" s="348">
        <v>4</v>
      </c>
      <c r="X70" s="373">
        <v>1</v>
      </c>
      <c r="Y70" s="326"/>
      <c r="Z70" s="348"/>
      <c r="AA70" s="349">
        <v>1</v>
      </c>
      <c r="AB70" s="373">
        <v>1</v>
      </c>
      <c r="AC70" s="323"/>
      <c r="AD70" s="306"/>
    </row>
    <row r="71" spans="1:30" s="305" customFormat="1" ht="9.75" customHeight="1">
      <c r="A71" s="306"/>
      <c r="B71" s="334"/>
      <c r="C71" s="334"/>
      <c r="D71" s="386"/>
      <c r="E71" s="386"/>
      <c r="F71" s="387" t="s">
        <v>149</v>
      </c>
      <c r="G71" s="346"/>
      <c r="H71" s="347"/>
      <c r="I71" s="356"/>
      <c r="J71" s="334"/>
      <c r="K71" s="379"/>
      <c r="L71" s="380"/>
      <c r="M71" s="358"/>
      <c r="N71" s="381"/>
      <c r="O71" s="342"/>
      <c r="P71" s="363"/>
      <c r="Q71" s="388" t="s">
        <v>149</v>
      </c>
      <c r="R71" s="348">
        <v>30</v>
      </c>
      <c r="S71" s="348" t="s">
        <v>66</v>
      </c>
      <c r="T71" s="326"/>
      <c r="U71" s="348" t="s">
        <v>67</v>
      </c>
      <c r="V71" s="349" t="s">
        <v>65</v>
      </c>
      <c r="W71" s="348">
        <v>4</v>
      </c>
      <c r="X71" s="373">
        <v>1</v>
      </c>
      <c r="Y71" s="326"/>
      <c r="Z71" s="348"/>
      <c r="AA71" s="349">
        <v>1</v>
      </c>
      <c r="AB71" s="373">
        <v>1</v>
      </c>
      <c r="AC71" s="323"/>
      <c r="AD71" s="306"/>
    </row>
    <row r="72" spans="1:30" s="305" customFormat="1" ht="9.75" customHeight="1">
      <c r="A72" s="306"/>
      <c r="B72" s="334"/>
      <c r="C72" s="334"/>
      <c r="D72" s="334"/>
      <c r="E72" s="334"/>
      <c r="F72" s="378" t="s">
        <v>154</v>
      </c>
      <c r="G72" s="346"/>
      <c r="H72" s="347"/>
      <c r="I72" s="356"/>
      <c r="J72" s="334"/>
      <c r="K72" s="379"/>
      <c r="L72" s="380"/>
      <c r="M72" s="358"/>
      <c r="N72" s="381"/>
      <c r="O72" s="342"/>
      <c r="P72" s="363"/>
      <c r="Q72" s="382" t="s">
        <v>154</v>
      </c>
      <c r="R72" s="348">
        <v>50</v>
      </c>
      <c r="S72" s="348" t="s">
        <v>66</v>
      </c>
      <c r="T72" s="326"/>
      <c r="U72" s="348" t="s">
        <v>67</v>
      </c>
      <c r="V72" s="349" t="s">
        <v>65</v>
      </c>
      <c r="W72" s="348">
        <v>4</v>
      </c>
      <c r="X72" s="373">
        <v>1</v>
      </c>
      <c r="Y72" s="326"/>
      <c r="Z72" s="348"/>
      <c r="AA72" s="349">
        <v>1</v>
      </c>
      <c r="AB72" s="373">
        <v>1</v>
      </c>
      <c r="AC72" s="323"/>
      <c r="AD72" s="306"/>
    </row>
    <row r="73" spans="1:30" s="305" customFormat="1" ht="9.75" customHeight="1">
      <c r="A73" s="306"/>
      <c r="B73" s="334"/>
      <c r="C73" s="334"/>
      <c r="D73" s="334"/>
      <c r="E73" s="334"/>
      <c r="F73" s="389" t="s">
        <v>105</v>
      </c>
      <c r="G73" s="346">
        <v>0</v>
      </c>
      <c r="H73" s="347">
        <f t="shared" si="0"/>
        <v>0</v>
      </c>
      <c r="I73" s="356"/>
      <c r="J73" s="334"/>
      <c r="K73" s="390"/>
      <c r="L73" s="391"/>
      <c r="M73" s="340"/>
      <c r="N73" s="363"/>
      <c r="O73" s="342"/>
      <c r="P73" s="329"/>
      <c r="Q73" s="381" t="s">
        <v>105</v>
      </c>
      <c r="R73" s="348">
        <v>0</v>
      </c>
      <c r="S73" s="348"/>
      <c r="T73" s="326"/>
      <c r="U73" s="348"/>
      <c r="V73" s="349"/>
      <c r="W73" s="348"/>
      <c r="X73" s="373"/>
      <c r="Y73" s="326"/>
      <c r="Z73" s="348"/>
      <c r="AA73" s="349"/>
      <c r="AB73" s="373"/>
      <c r="AC73" s="323"/>
      <c r="AD73" s="306"/>
    </row>
    <row r="74" spans="1:30" s="305" customFormat="1" ht="9.75" customHeight="1">
      <c r="A74" s="306"/>
      <c r="B74" s="334"/>
      <c r="C74" s="334"/>
      <c r="D74" s="334"/>
      <c r="E74" s="334"/>
      <c r="F74" s="392" t="s">
        <v>85</v>
      </c>
      <c r="G74" s="393">
        <v>0</v>
      </c>
      <c r="H74" s="394">
        <f t="shared" si="0"/>
        <v>0</v>
      </c>
      <c r="I74" s="356"/>
      <c r="J74" s="334"/>
      <c r="K74" s="390"/>
      <c r="L74" s="391"/>
      <c r="M74" s="340"/>
      <c r="N74" s="329"/>
      <c r="O74" s="342"/>
      <c r="P74" s="329"/>
      <c r="Q74" s="395" t="s">
        <v>85</v>
      </c>
      <c r="R74" s="396">
        <v>0</v>
      </c>
      <c r="S74" s="396"/>
      <c r="T74" s="397"/>
      <c r="U74" s="396"/>
      <c r="V74" s="398"/>
      <c r="W74" s="396"/>
      <c r="X74" s="399"/>
      <c r="Y74" s="397"/>
      <c r="Z74" s="396"/>
      <c r="AA74" s="398"/>
      <c r="AB74" s="399"/>
      <c r="AC74" s="323"/>
      <c r="AD74" s="306"/>
    </row>
    <row r="75" spans="1:30" s="305" customFormat="1" ht="9.75" customHeight="1">
      <c r="A75" s="400"/>
      <c r="B75" s="401"/>
      <c r="C75" s="401"/>
      <c r="D75" s="401"/>
      <c r="E75" s="401"/>
      <c r="F75" s="317"/>
      <c r="G75" s="402"/>
      <c r="H75" s="403"/>
      <c r="I75" s="317"/>
      <c r="J75" s="401"/>
      <c r="K75" s="318"/>
      <c r="L75" s="391"/>
      <c r="M75" s="310"/>
      <c r="N75" s="368"/>
      <c r="O75" s="404"/>
      <c r="P75" s="368"/>
      <c r="Q75" s="405"/>
      <c r="R75" s="406"/>
      <c r="S75" s="406"/>
      <c r="T75" s="405"/>
      <c r="U75" s="406"/>
      <c r="V75" s="406"/>
      <c r="W75" s="406"/>
      <c r="X75" s="406"/>
      <c r="Y75" s="405"/>
      <c r="Z75" s="406"/>
      <c r="AA75" s="406"/>
      <c r="AB75" s="406"/>
      <c r="AC75" s="323"/>
      <c r="AD75" s="400"/>
    </row>
    <row r="76" spans="1:30" s="413" customFormat="1" ht="9.75" customHeight="1">
      <c r="A76" s="407"/>
      <c r="B76" s="401"/>
      <c r="C76" s="401"/>
      <c r="D76" s="401"/>
      <c r="E76" s="308"/>
      <c r="F76" s="408" t="s">
        <v>102</v>
      </c>
      <c r="G76" s="409">
        <v>4</v>
      </c>
      <c r="H76" s="410">
        <f>G76*2</f>
        <v>8</v>
      </c>
      <c r="I76" s="317"/>
      <c r="J76" s="317"/>
      <c r="K76" s="318"/>
      <c r="L76" s="391"/>
      <c r="M76" s="310"/>
      <c r="N76" s="311"/>
      <c r="O76" s="411"/>
      <c r="P76" s="311"/>
      <c r="Q76" s="311"/>
      <c r="R76" s="311"/>
      <c r="S76" s="311"/>
      <c r="T76" s="310"/>
      <c r="U76" s="311"/>
      <c r="V76" s="311"/>
      <c r="W76" s="311"/>
      <c r="X76" s="311"/>
      <c r="Y76" s="310"/>
      <c r="Z76" s="311"/>
      <c r="AA76" s="311"/>
      <c r="AB76" s="311"/>
      <c r="AC76" s="412"/>
      <c r="AD76" s="407"/>
    </row>
    <row r="77" spans="1:30" s="413" customFormat="1" ht="9.75" customHeight="1">
      <c r="A77" s="407"/>
      <c r="B77" s="401"/>
      <c r="C77" s="401"/>
      <c r="D77" s="401"/>
      <c r="E77" s="317"/>
      <c r="F77" s="408"/>
      <c r="G77" s="414"/>
      <c r="H77" s="415">
        <f>SUM(I59:I76)</f>
        <v>0</v>
      </c>
      <c r="I77" s="416"/>
      <c r="J77" s="317"/>
      <c r="K77" s="417"/>
      <c r="L77" s="310"/>
      <c r="M77" s="311"/>
      <c r="N77" s="311"/>
      <c r="O77" s="411"/>
      <c r="P77" s="311"/>
      <c r="Q77" s="310"/>
      <c r="R77" s="418" t="s">
        <v>55</v>
      </c>
      <c r="S77" s="310" t="s">
        <v>68</v>
      </c>
      <c r="T77" s="310"/>
      <c r="U77" s="310"/>
      <c r="V77" s="418" t="s">
        <v>58</v>
      </c>
      <c r="W77" s="310" t="s">
        <v>69</v>
      </c>
      <c r="X77" s="310"/>
      <c r="Y77" s="310"/>
      <c r="Z77" s="418" t="s">
        <v>98</v>
      </c>
      <c r="AA77" s="310" t="s">
        <v>70</v>
      </c>
      <c r="AB77" s="310"/>
      <c r="AC77" s="323"/>
      <c r="AD77" s="407"/>
    </row>
    <row r="78" spans="1:31" s="305" customFormat="1" ht="9.75" customHeight="1">
      <c r="A78" s="407"/>
      <c r="B78" s="401"/>
      <c r="C78" s="401"/>
      <c r="D78" s="401"/>
      <c r="E78" s="308"/>
      <c r="F78" s="408" t="s">
        <v>103</v>
      </c>
      <c r="G78" s="419">
        <v>12</v>
      </c>
      <c r="H78" s="419">
        <f>hour*2</f>
        <v>0</v>
      </c>
      <c r="I78" s="317"/>
      <c r="J78" s="317"/>
      <c r="K78" s="318"/>
      <c r="L78" s="310"/>
      <c r="M78" s="310"/>
      <c r="N78" s="310"/>
      <c r="O78" s="411"/>
      <c r="P78" s="311"/>
      <c r="Q78" s="310"/>
      <c r="R78" s="418" t="s">
        <v>56</v>
      </c>
      <c r="S78" s="310" t="s">
        <v>71</v>
      </c>
      <c r="T78" s="310"/>
      <c r="U78" s="310"/>
      <c r="V78" s="418" t="s">
        <v>59</v>
      </c>
      <c r="W78" s="310" t="s">
        <v>72</v>
      </c>
      <c r="X78" s="310"/>
      <c r="Y78" s="310"/>
      <c r="Z78" s="418" t="s">
        <v>61</v>
      </c>
      <c r="AA78" s="310" t="s">
        <v>73</v>
      </c>
      <c r="AB78" s="310"/>
      <c r="AC78" s="323"/>
      <c r="AD78" s="407"/>
      <c r="AE78" s="420"/>
    </row>
    <row r="79" spans="1:31" s="305" customFormat="1" ht="9.75" customHeight="1">
      <c r="A79" s="421"/>
      <c r="B79" s="401"/>
      <c r="C79" s="401"/>
      <c r="D79" s="401"/>
      <c r="E79" s="422"/>
      <c r="F79" s="317"/>
      <c r="G79" s="308"/>
      <c r="H79" s="423"/>
      <c r="I79" s="317"/>
      <c r="J79" s="422"/>
      <c r="K79" s="318"/>
      <c r="L79" s="310"/>
      <c r="M79" s="310"/>
      <c r="N79" s="310"/>
      <c r="O79" s="424"/>
      <c r="P79" s="311"/>
      <c r="Q79" s="310"/>
      <c r="R79" s="418" t="s">
        <v>57</v>
      </c>
      <c r="S79" s="310" t="s">
        <v>74</v>
      </c>
      <c r="T79" s="425"/>
      <c r="U79" s="310"/>
      <c r="V79" s="418" t="s">
        <v>60</v>
      </c>
      <c r="W79" s="310" t="s">
        <v>75</v>
      </c>
      <c r="X79" s="310"/>
      <c r="Y79" s="425"/>
      <c r="Z79" s="418" t="s">
        <v>62</v>
      </c>
      <c r="AA79" s="310" t="s">
        <v>76</v>
      </c>
      <c r="AB79" s="310"/>
      <c r="AC79" s="323"/>
      <c r="AD79" s="421"/>
      <c r="AE79" s="426"/>
    </row>
    <row r="80" spans="1:31" s="305" customFormat="1" ht="9.75" customHeight="1">
      <c r="A80" s="407"/>
      <c r="B80" s="427"/>
      <c r="C80" s="422"/>
      <c r="D80" s="334"/>
      <c r="E80" s="334"/>
      <c r="F80" s="317"/>
      <c r="G80" s="308"/>
      <c r="H80" s="423"/>
      <c r="I80" s="317"/>
      <c r="J80" s="317"/>
      <c r="K80" s="318"/>
      <c r="L80" s="310"/>
      <c r="M80" s="310"/>
      <c r="N80" s="310"/>
      <c r="O80" s="411"/>
      <c r="P80" s="311"/>
      <c r="Q80" s="310"/>
      <c r="R80" s="311"/>
      <c r="S80" s="310"/>
      <c r="T80" s="310"/>
      <c r="U80" s="310"/>
      <c r="V80" s="311"/>
      <c r="W80" s="310"/>
      <c r="X80" s="310"/>
      <c r="Y80" s="310"/>
      <c r="Z80" s="311"/>
      <c r="AA80" s="310"/>
      <c r="AB80" s="310"/>
      <c r="AC80" s="323"/>
      <c r="AD80" s="407"/>
      <c r="AE80" s="426"/>
    </row>
    <row r="81" spans="1:31" s="305" customFormat="1" ht="9.75" customHeight="1">
      <c r="A81" s="428"/>
      <c r="B81" s="427"/>
      <c r="C81" s="408"/>
      <c r="D81" s="334"/>
      <c r="E81" s="334"/>
      <c r="F81" s="317"/>
      <c r="G81" s="429"/>
      <c r="H81" s="423"/>
      <c r="I81" s="317"/>
      <c r="J81" s="408"/>
      <c r="K81" s="318"/>
      <c r="L81" s="310"/>
      <c r="M81" s="310"/>
      <c r="N81" s="310"/>
      <c r="O81" s="430"/>
      <c r="P81" s="311"/>
      <c r="Q81" s="310"/>
      <c r="R81" s="313" t="s">
        <v>77</v>
      </c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412"/>
      <c r="AD81" s="428"/>
      <c r="AE81" s="426"/>
    </row>
    <row r="82" spans="1:30" s="305" customFormat="1" ht="9.75" customHeight="1" thickBot="1">
      <c r="A82" s="431"/>
      <c r="B82" s="432"/>
      <c r="C82" s="433"/>
      <c r="D82" s="433"/>
      <c r="E82" s="433"/>
      <c r="F82" s="433"/>
      <c r="G82" s="433"/>
      <c r="H82" s="433"/>
      <c r="I82" s="433"/>
      <c r="J82" s="433"/>
      <c r="K82" s="434"/>
      <c r="L82" s="435"/>
      <c r="M82" s="435"/>
      <c r="N82" s="435"/>
      <c r="O82" s="436"/>
      <c r="P82" s="435"/>
      <c r="Q82" s="435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7"/>
      <c r="AD82" s="431"/>
    </row>
    <row r="83" spans="2:30" s="31" customFormat="1" ht="1.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s="220" customFormat="1" ht="12.75">
      <c r="A84" s="438"/>
      <c r="C84" s="438"/>
      <c r="D84" s="438"/>
      <c r="E84" s="438"/>
      <c r="F84" s="438"/>
      <c r="G84" s="438"/>
      <c r="J84" s="438"/>
      <c r="O84" s="438"/>
      <c r="T84" s="438"/>
      <c r="Y84" s="438"/>
      <c r="AD84" s="438"/>
    </row>
    <row r="85" spans="16:24" s="220" customFormat="1" ht="12.75">
      <c r="P85" s="439"/>
      <c r="Q85" s="439"/>
      <c r="R85" s="439"/>
      <c r="S85" s="439"/>
      <c r="U85" s="439"/>
      <c r="V85" s="439"/>
      <c r="W85" s="439"/>
      <c r="X85" s="439"/>
    </row>
    <row r="86" spans="16:24" s="220" customFormat="1" ht="12.75">
      <c r="P86" s="439"/>
      <c r="Q86" s="439"/>
      <c r="R86" s="439"/>
      <c r="S86" s="439"/>
      <c r="U86" s="439"/>
      <c r="V86" s="439"/>
      <c r="W86" s="439"/>
      <c r="X86" s="439"/>
    </row>
    <row r="87" spans="16:24" s="220" customFormat="1" ht="12.75">
      <c r="P87" s="439"/>
      <c r="Q87" s="439"/>
      <c r="R87" s="439"/>
      <c r="S87" s="439"/>
      <c r="U87" s="439"/>
      <c r="V87" s="439"/>
      <c r="W87" s="439"/>
      <c r="X87" s="439"/>
    </row>
    <row r="88" spans="16:24" s="220" customFormat="1" ht="12.75">
      <c r="P88" s="439"/>
      <c r="Q88" s="439"/>
      <c r="R88" s="439"/>
      <c r="S88" s="439"/>
      <c r="U88" s="439"/>
      <c r="V88" s="439"/>
      <c r="W88" s="439"/>
      <c r="X88" s="439"/>
    </row>
    <row r="89" spans="16:24" s="220" customFormat="1" ht="12.75">
      <c r="P89" s="439"/>
      <c r="Q89" s="439"/>
      <c r="R89" s="439"/>
      <c r="S89" s="439"/>
      <c r="U89" s="439"/>
      <c r="V89" s="439"/>
      <c r="W89" s="439"/>
      <c r="X89" s="439"/>
    </row>
    <row r="90" spans="16:24" s="220" customFormat="1" ht="12.75">
      <c r="P90" s="439"/>
      <c r="Q90" s="439"/>
      <c r="R90" s="439"/>
      <c r="S90" s="439"/>
      <c r="U90" s="439"/>
      <c r="V90" s="439"/>
      <c r="W90" s="439"/>
      <c r="X90" s="439"/>
    </row>
    <row r="91" spans="16:24" s="220" customFormat="1" ht="12.75">
      <c r="P91" s="439"/>
      <c r="Q91" s="439"/>
      <c r="R91" s="439"/>
      <c r="S91" s="439"/>
      <c r="U91" s="439"/>
      <c r="V91" s="439"/>
      <c r="W91" s="439"/>
      <c r="X91" s="439"/>
    </row>
    <row r="92" s="220" customFormat="1" ht="12.75"/>
    <row r="93" s="220" customFormat="1" ht="12.75"/>
    <row r="94" s="220" customFormat="1" ht="12.75"/>
    <row r="95" s="220" customFormat="1" ht="12.75"/>
    <row r="96" s="220" customFormat="1" ht="12.75"/>
    <row r="97" spans="1:30" ht="12.75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</row>
    <row r="98" spans="1:30" ht="12.75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</row>
    <row r="99" spans="1:30" ht="12.75">
      <c r="A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</row>
    <row r="100" spans="1:30" ht="12.75">
      <c r="A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D100" s="220"/>
    </row>
    <row r="101" spans="1:30" ht="12.75">
      <c r="A101" s="220"/>
      <c r="C101" s="220"/>
      <c r="D101" s="220"/>
      <c r="E101" s="220"/>
      <c r="F101" s="220"/>
      <c r="G101" s="220"/>
      <c r="J101" s="220"/>
      <c r="O101" s="220"/>
      <c r="T101" s="220"/>
      <c r="Y101" s="220"/>
      <c r="AD101" s="220"/>
    </row>
    <row r="102" spans="1:30" ht="12.75">
      <c r="A102" s="220"/>
      <c r="C102" s="220"/>
      <c r="D102" s="220"/>
      <c r="E102" s="220"/>
      <c r="F102" s="220"/>
      <c r="G102" s="220"/>
      <c r="J102" s="220"/>
      <c r="O102" s="220"/>
      <c r="T102" s="220"/>
      <c r="Y102" s="220"/>
      <c r="AD102" s="220"/>
    </row>
  </sheetData>
  <sheetProtection/>
  <mergeCells count="101">
    <mergeCell ref="R56:Z56"/>
    <mergeCell ref="R81:AB81"/>
    <mergeCell ref="P34:P37"/>
    <mergeCell ref="Q34:Q37"/>
    <mergeCell ref="R34:R37"/>
    <mergeCell ref="S34:S37"/>
    <mergeCell ref="U36:X38"/>
    <mergeCell ref="N52:Q52"/>
    <mergeCell ref="D32:D33"/>
    <mergeCell ref="U32:X35"/>
    <mergeCell ref="F34:F37"/>
    <mergeCell ref="G34:G37"/>
    <mergeCell ref="H34:H37"/>
    <mergeCell ref="I34:I37"/>
    <mergeCell ref="K34:K37"/>
    <mergeCell ref="L34:L37"/>
    <mergeCell ref="M34:M37"/>
    <mergeCell ref="N34:N37"/>
    <mergeCell ref="S27:S30"/>
    <mergeCell ref="U27:U30"/>
    <mergeCell ref="V27:V30"/>
    <mergeCell ref="W27:W30"/>
    <mergeCell ref="X27:X30"/>
    <mergeCell ref="F31:I33"/>
    <mergeCell ref="K31:N33"/>
    <mergeCell ref="P31:S33"/>
    <mergeCell ref="U31:X31"/>
    <mergeCell ref="L27:L30"/>
    <mergeCell ref="M27:M30"/>
    <mergeCell ref="N27:N30"/>
    <mergeCell ref="P27:P30"/>
    <mergeCell ref="Q27:Q30"/>
    <mergeCell ref="R27:R30"/>
    <mergeCell ref="F26:I26"/>
    <mergeCell ref="K26:N26"/>
    <mergeCell ref="P26:S26"/>
    <mergeCell ref="U26:X26"/>
    <mergeCell ref="D27:D29"/>
    <mergeCell ref="F27:F30"/>
    <mergeCell ref="G27:G30"/>
    <mergeCell ref="H27:H30"/>
    <mergeCell ref="I27:I30"/>
    <mergeCell ref="K27:K30"/>
    <mergeCell ref="X22:X25"/>
    <mergeCell ref="F23:F25"/>
    <mergeCell ref="G23:G25"/>
    <mergeCell ref="H23:H25"/>
    <mergeCell ref="I23:I25"/>
    <mergeCell ref="D24:D25"/>
    <mergeCell ref="Q22:Q25"/>
    <mergeCell ref="R22:R25"/>
    <mergeCell ref="S22:S25"/>
    <mergeCell ref="U22:U25"/>
    <mergeCell ref="V22:V25"/>
    <mergeCell ref="W22:W25"/>
    <mergeCell ref="F22:I22"/>
    <mergeCell ref="K22:K25"/>
    <mergeCell ref="L22:L25"/>
    <mergeCell ref="M22:M25"/>
    <mergeCell ref="N22:N25"/>
    <mergeCell ref="P22:P25"/>
    <mergeCell ref="X16:X19"/>
    <mergeCell ref="F17:I17"/>
    <mergeCell ref="F18:I19"/>
    <mergeCell ref="P18:S19"/>
    <mergeCell ref="F20:I21"/>
    <mergeCell ref="K20:N21"/>
    <mergeCell ref="P20:S21"/>
    <mergeCell ref="U20:X21"/>
    <mergeCell ref="M16:M19"/>
    <mergeCell ref="N16:N19"/>
    <mergeCell ref="P16:S17"/>
    <mergeCell ref="U16:U19"/>
    <mergeCell ref="V16:V19"/>
    <mergeCell ref="W16:W19"/>
    <mergeCell ref="U11:U14"/>
    <mergeCell ref="V11:V14"/>
    <mergeCell ref="W11:W14"/>
    <mergeCell ref="X11:X14"/>
    <mergeCell ref="F14:I16"/>
    <mergeCell ref="K15:N15"/>
    <mergeCell ref="P15:S15"/>
    <mergeCell ref="U15:X15"/>
    <mergeCell ref="K16:K19"/>
    <mergeCell ref="L16:L19"/>
    <mergeCell ref="Z7:AC7"/>
    <mergeCell ref="P9:S10"/>
    <mergeCell ref="K11:K14"/>
    <mergeCell ref="L11:L14"/>
    <mergeCell ref="M11:M14"/>
    <mergeCell ref="N11:N14"/>
    <mergeCell ref="P11:P14"/>
    <mergeCell ref="Q11:Q14"/>
    <mergeCell ref="R11:R14"/>
    <mergeCell ref="S11:S14"/>
    <mergeCell ref="B2:B5"/>
    <mergeCell ref="D5:S5"/>
    <mergeCell ref="F7:I7"/>
    <mergeCell ref="K7:N7"/>
    <mergeCell ref="P7:S7"/>
    <mergeCell ref="U7:X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="124" zoomScaleNormal="124" zoomScalePageLayoutView="0" workbookViewId="0" topLeftCell="A1">
      <selection activeCell="B12" sqref="B12"/>
    </sheetView>
  </sheetViews>
  <sheetFormatPr defaultColWidth="9.140625" defaultRowHeight="12.75"/>
  <cols>
    <col min="1" max="1" width="5.8515625" style="0" customWidth="1"/>
    <col min="2" max="2" width="54.7109375" style="0" bestFit="1" customWidth="1"/>
  </cols>
  <sheetData>
    <row r="1" spans="1:2" ht="15.75">
      <c r="A1" s="2"/>
      <c r="B1" s="3" t="str">
        <f>'WG Agenda'!D2</f>
        <v>66th IEEE 802.15 WPAN MEETING</v>
      </c>
    </row>
    <row r="2" spans="1:2" ht="15.75">
      <c r="A2" s="2"/>
      <c r="B2" s="4" t="str">
        <f>'WG Agenda'!D3</f>
        <v>China World Hotel, Beijing, PRC</v>
      </c>
    </row>
    <row r="3" spans="1:2" ht="15.75">
      <c r="A3" s="2"/>
      <c r="B3" s="5" t="str">
        <f>'WG Agenda'!D4</f>
        <v>May 16-20, 2010</v>
      </c>
    </row>
    <row r="6" spans="1:2" ht="12.75">
      <c r="A6" s="6"/>
      <c r="B6" s="6" t="s">
        <v>113</v>
      </c>
    </row>
    <row r="7" spans="1:2" ht="12.75">
      <c r="A7" s="6"/>
      <c r="B7" s="6"/>
    </row>
    <row r="8" spans="1:2" ht="12.75">
      <c r="A8" s="6">
        <v>1</v>
      </c>
      <c r="B8" s="6" t="s">
        <v>156</v>
      </c>
    </row>
    <row r="9" spans="1:2" ht="12.75">
      <c r="A9" s="6">
        <f aca="true" t="shared" si="0" ref="A9:A20">A8+1</f>
        <v>2</v>
      </c>
      <c r="B9" s="6" t="s">
        <v>166</v>
      </c>
    </row>
    <row r="10" spans="1:2" ht="12.75">
      <c r="A10" s="6">
        <f t="shared" si="0"/>
        <v>3</v>
      </c>
      <c r="B10" s="6" t="s">
        <v>157</v>
      </c>
    </row>
    <row r="11" spans="1:2" ht="12.75">
      <c r="A11" s="6">
        <f t="shared" si="0"/>
        <v>4</v>
      </c>
      <c r="B11" s="6" t="s">
        <v>158</v>
      </c>
    </row>
    <row r="12" spans="1:2" ht="12.75">
      <c r="A12" s="6">
        <f t="shared" si="0"/>
        <v>5</v>
      </c>
      <c r="B12" s="6" t="s">
        <v>172</v>
      </c>
    </row>
    <row r="13" spans="1:2" ht="12.75">
      <c r="A13" s="6">
        <f t="shared" si="0"/>
        <v>6</v>
      </c>
      <c r="B13" s="6" t="s">
        <v>159</v>
      </c>
    </row>
    <row r="14" spans="1:2" ht="12.75">
      <c r="A14" s="6">
        <f t="shared" si="0"/>
        <v>7</v>
      </c>
      <c r="B14" s="6" t="s">
        <v>155</v>
      </c>
    </row>
    <row r="15" spans="1:2" ht="12.75">
      <c r="A15" s="6">
        <f t="shared" si="0"/>
        <v>8</v>
      </c>
      <c r="B15" s="6" t="s">
        <v>160</v>
      </c>
    </row>
    <row r="16" spans="1:2" ht="12.75">
      <c r="A16" s="6">
        <f t="shared" si="0"/>
        <v>9</v>
      </c>
      <c r="B16" s="6" t="s">
        <v>161</v>
      </c>
    </row>
    <row r="17" spans="1:2" ht="12.75">
      <c r="A17" s="6">
        <f t="shared" si="0"/>
        <v>10</v>
      </c>
      <c r="B17" s="6" t="s">
        <v>162</v>
      </c>
    </row>
    <row r="18" spans="1:2" ht="12.75">
      <c r="A18" s="6">
        <f t="shared" si="0"/>
        <v>11</v>
      </c>
      <c r="B18" s="6" t="s">
        <v>114</v>
      </c>
    </row>
    <row r="19" ht="12.75">
      <c r="A19" s="6"/>
    </row>
    <row r="20" spans="1:2" ht="12.75">
      <c r="A20" s="6"/>
      <c r="B20" s="1"/>
    </row>
    <row r="21" ht="12.75">
      <c r="B21" s="1" t="s">
        <v>115</v>
      </c>
    </row>
    <row r="22" spans="1:2" ht="12.75">
      <c r="A22" s="1"/>
      <c r="B22" t="s">
        <v>116</v>
      </c>
    </row>
    <row r="23" ht="12.75">
      <c r="A2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126" zoomScaleNormal="126" zoomScalePageLayoutView="0" workbookViewId="0" topLeftCell="A1">
      <selection activeCell="A16" sqref="A16:A21"/>
    </sheetView>
  </sheetViews>
  <sheetFormatPr defaultColWidth="9.140625" defaultRowHeight="12.75"/>
  <cols>
    <col min="1" max="1" width="9.140625" style="11" customWidth="1"/>
    <col min="2" max="2" width="68.57421875" style="11" customWidth="1"/>
    <col min="3" max="3" width="15.421875" style="11" customWidth="1"/>
    <col min="4" max="4" width="7.421875" style="11" customWidth="1"/>
    <col min="5" max="16384" width="9.140625" style="11" customWidth="1"/>
  </cols>
  <sheetData>
    <row r="1" ht="18.75">
      <c r="B1" s="12" t="str">
        <f>Objectives!B1</f>
        <v>66th IEEE 802.15 WPAN MEETING</v>
      </c>
    </row>
    <row r="2" ht="18.75">
      <c r="B2" s="13" t="str">
        <f>Objectives!B2</f>
        <v>China World Hotel, Beijing, PRC</v>
      </c>
    </row>
    <row r="3" ht="18.75">
      <c r="B3" s="14" t="str">
        <f>Objectives!B3</f>
        <v>May 16-20, 2010</v>
      </c>
    </row>
    <row r="5" spans="1:3" ht="15.75">
      <c r="A5" s="15">
        <f>Objectives!A8</f>
        <v>1</v>
      </c>
      <c r="B5" s="16" t="str">
        <f>Objectives!B8</f>
        <v>Monday PM1 - Agenda/Objectives/Minutes/ LB51 Status Update</v>
      </c>
      <c r="C5" s="17"/>
    </row>
    <row r="6" spans="1:5" ht="12.75">
      <c r="A6" s="7">
        <f aca="true" t="shared" si="0" ref="A6:A14">A5+0.1</f>
        <v>1.1</v>
      </c>
      <c r="B6" s="18" t="s">
        <v>117</v>
      </c>
      <c r="C6" s="8" t="s">
        <v>118</v>
      </c>
      <c r="D6" s="9">
        <v>5</v>
      </c>
      <c r="E6" s="10">
        <v>0.5625</v>
      </c>
    </row>
    <row r="7" spans="1:5" ht="12.75">
      <c r="A7" s="7">
        <f t="shared" si="0"/>
        <v>1.2000000000000002</v>
      </c>
      <c r="B7" s="19" t="s">
        <v>119</v>
      </c>
      <c r="C7" s="8" t="s">
        <v>118</v>
      </c>
      <c r="D7" s="9">
        <v>20</v>
      </c>
      <c r="E7" s="10">
        <f aca="true" t="shared" si="1" ref="E7:E12">E6+TIME(0,D6,0)</f>
        <v>0.5659722222222222</v>
      </c>
    </row>
    <row r="8" spans="1:5" ht="12.75">
      <c r="A8" s="7">
        <f t="shared" si="0"/>
        <v>1.3000000000000003</v>
      </c>
      <c r="B8" s="19" t="s">
        <v>120</v>
      </c>
      <c r="C8" s="8" t="s">
        <v>118</v>
      </c>
      <c r="D8" s="9">
        <v>10</v>
      </c>
      <c r="E8" s="10">
        <f t="shared" si="1"/>
        <v>0.579861111111111</v>
      </c>
    </row>
    <row r="9" spans="1:5" ht="12.75">
      <c r="A9" s="7">
        <f t="shared" si="0"/>
        <v>1.4000000000000004</v>
      </c>
      <c r="B9" s="19" t="s">
        <v>121</v>
      </c>
      <c r="C9" s="8" t="s">
        <v>118</v>
      </c>
      <c r="D9" s="9">
        <v>5</v>
      </c>
      <c r="E9" s="10">
        <f t="shared" si="1"/>
        <v>0.5868055555555555</v>
      </c>
    </row>
    <row r="10" spans="1:5" ht="12.75">
      <c r="A10" s="7">
        <f t="shared" si="0"/>
        <v>1.5000000000000004</v>
      </c>
      <c r="B10" s="19" t="s">
        <v>163</v>
      </c>
      <c r="C10" s="8" t="s">
        <v>118</v>
      </c>
      <c r="D10" s="9">
        <v>5</v>
      </c>
      <c r="E10" s="10">
        <f t="shared" si="1"/>
        <v>0.5902777777777777</v>
      </c>
    </row>
    <row r="11" spans="1:5" ht="12.75">
      <c r="A11" s="7">
        <f t="shared" si="0"/>
        <v>1.6000000000000005</v>
      </c>
      <c r="B11" s="19" t="s">
        <v>122</v>
      </c>
      <c r="C11" s="8" t="s">
        <v>118</v>
      </c>
      <c r="D11" s="9">
        <v>5</v>
      </c>
      <c r="E11" s="10">
        <f t="shared" si="1"/>
        <v>0.5937499999999999</v>
      </c>
    </row>
    <row r="12" spans="1:5" ht="12.75">
      <c r="A12" s="7">
        <f t="shared" si="0"/>
        <v>1.7000000000000006</v>
      </c>
      <c r="B12" s="19" t="s">
        <v>164</v>
      </c>
      <c r="C12" s="8" t="s">
        <v>118</v>
      </c>
      <c r="D12" s="9">
        <v>10</v>
      </c>
      <c r="E12" s="10">
        <f t="shared" si="1"/>
        <v>0.5972222222222221</v>
      </c>
    </row>
    <row r="13" spans="1:5" ht="25.5">
      <c r="A13" s="440">
        <f t="shared" si="0"/>
        <v>1.8000000000000007</v>
      </c>
      <c r="B13" s="441" t="s">
        <v>165</v>
      </c>
      <c r="C13" s="442" t="s">
        <v>129</v>
      </c>
      <c r="D13" s="443">
        <v>60</v>
      </c>
      <c r="E13" s="444">
        <f>E12+TIME(0,D12,0)</f>
        <v>0.6041666666666665</v>
      </c>
    </row>
    <row r="14" spans="1:5" s="30" customFormat="1" ht="12.75">
      <c r="A14" s="27">
        <f t="shared" si="0"/>
        <v>1.9000000000000008</v>
      </c>
      <c r="B14" s="19" t="s">
        <v>123</v>
      </c>
      <c r="C14" s="8" t="s">
        <v>118</v>
      </c>
      <c r="D14" s="28">
        <v>0</v>
      </c>
      <c r="E14" s="29">
        <f>E13+TIME(0,D13,0)</f>
        <v>0.6458333333333331</v>
      </c>
    </row>
    <row r="15" spans="1:5" ht="12.75">
      <c r="A15" s="7"/>
      <c r="B15" s="18"/>
      <c r="C15" s="8"/>
      <c r="D15" s="20"/>
      <c r="E15" s="10"/>
    </row>
    <row r="16" spans="1:5" ht="15.75">
      <c r="A16" s="7"/>
      <c r="B16" s="22"/>
      <c r="D16" s="9"/>
      <c r="E16" s="10"/>
    </row>
    <row r="17" spans="1:3" ht="15.75">
      <c r="A17" s="21"/>
      <c r="B17" s="18"/>
      <c r="C17" s="8"/>
    </row>
    <row r="18" spans="1:5" ht="12.75">
      <c r="A18" s="7"/>
      <c r="B18" s="19"/>
      <c r="C18" s="8"/>
      <c r="D18" s="9"/>
      <c r="E18" s="10"/>
    </row>
    <row r="19" spans="1:5" ht="12.75">
      <c r="A19" s="7"/>
      <c r="B19" s="18"/>
      <c r="C19" s="8"/>
      <c r="D19" s="19"/>
      <c r="E19" s="10"/>
    </row>
    <row r="20" spans="1:5" ht="12.75">
      <c r="A20" s="7"/>
      <c r="B20" s="19"/>
      <c r="C20" s="8"/>
      <c r="D20" s="9"/>
      <c r="E20" s="10"/>
    </row>
    <row r="21" spans="1:5" ht="12.75">
      <c r="A21" s="7"/>
      <c r="B21" s="19"/>
      <c r="C21" s="8"/>
      <c r="D21" s="20"/>
      <c r="E21" s="10"/>
    </row>
    <row r="22" spans="1:5" ht="12.75">
      <c r="A22" s="7"/>
      <c r="B22" s="19"/>
      <c r="C22" s="19"/>
      <c r="D22" s="20"/>
      <c r="E22" s="10"/>
    </row>
    <row r="23" spans="2:3" s="19" customFormat="1" ht="12.75">
      <c r="B23" s="11"/>
      <c r="C23" s="11"/>
    </row>
    <row r="27" spans="2:3" ht="12.75">
      <c r="B27" s="23"/>
      <c r="C27" s="8"/>
    </row>
    <row r="28" spans="1:5" s="19" customFormat="1" ht="12.75">
      <c r="A28" s="7"/>
      <c r="C28" s="8"/>
      <c r="E28" s="10"/>
    </row>
    <row r="29" spans="1:5" s="19" customFormat="1" ht="12.75">
      <c r="A29" s="7"/>
      <c r="B29" s="11"/>
      <c r="C29" s="11"/>
      <c r="D29" s="20"/>
      <c r="E29" s="10"/>
    </row>
    <row r="33" spans="2:3" ht="12.75">
      <c r="B33" s="24"/>
      <c r="C33" s="24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102" zoomScaleNormal="102" zoomScalePageLayoutView="0" workbookViewId="0" topLeftCell="A1">
      <selection activeCell="B25" sqref="B25"/>
    </sheetView>
  </sheetViews>
  <sheetFormatPr defaultColWidth="9.140625" defaultRowHeight="12.75"/>
  <cols>
    <col min="1" max="1" width="9.140625" style="11" customWidth="1"/>
    <col min="2" max="2" width="73.8515625" style="11" customWidth="1"/>
    <col min="3" max="3" width="13.57421875" style="11" customWidth="1"/>
    <col min="4" max="4" width="6.57421875" style="11" customWidth="1"/>
    <col min="5" max="16384" width="9.140625" style="11" customWidth="1"/>
  </cols>
  <sheetData>
    <row r="1" ht="18.75">
      <c r="B1" s="12" t="str">
        <f>Objectives!B1</f>
        <v>66th IEEE 802.15 WPAN MEETING</v>
      </c>
    </row>
    <row r="2" ht="18.75">
      <c r="B2" s="13" t="str">
        <f>Objectives!B2</f>
        <v>China World Hotel, Beijing, PRC</v>
      </c>
    </row>
    <row r="3" ht="18.75">
      <c r="B3" s="14" t="str">
        <f>Objectives!B3</f>
        <v>May 16-20, 2010</v>
      </c>
    </row>
    <row r="5" spans="1:2" ht="15.75">
      <c r="A5" s="21"/>
      <c r="B5" s="21"/>
    </row>
    <row r="6" spans="1:2" ht="15.75">
      <c r="A6" s="21">
        <f>Objectives!A9</f>
        <v>2</v>
      </c>
      <c r="B6" s="22" t="str">
        <f>Objectives!B9</f>
        <v>Tuesday AM1 -  Comment Resolution</v>
      </c>
    </row>
    <row r="7" spans="1:5" s="19" customFormat="1" ht="12.75">
      <c r="A7" s="7">
        <f>A6+0.1</f>
        <v>2.1</v>
      </c>
      <c r="B7" s="18" t="s">
        <v>117</v>
      </c>
      <c r="C7" s="8" t="s">
        <v>118</v>
      </c>
      <c r="D7" s="9">
        <v>5</v>
      </c>
      <c r="E7" s="10">
        <v>0.3333333333333333</v>
      </c>
    </row>
    <row r="8" spans="1:5" ht="12.75">
      <c r="A8" s="7">
        <f>A7+0.1</f>
        <v>2.2</v>
      </c>
      <c r="B8" s="19" t="s">
        <v>167</v>
      </c>
      <c r="C8" s="8" t="s">
        <v>124</v>
      </c>
      <c r="D8" s="9">
        <v>115</v>
      </c>
      <c r="E8" s="10">
        <f>E7+TIME(0,D7,0)</f>
        <v>0.3368055555555555</v>
      </c>
    </row>
    <row r="9" spans="1:6" ht="12.75">
      <c r="A9" s="7">
        <f>A8+0.1</f>
        <v>2.3000000000000003</v>
      </c>
      <c r="B9" s="19" t="s">
        <v>123</v>
      </c>
      <c r="C9" s="8" t="s">
        <v>118</v>
      </c>
      <c r="D9" s="20">
        <v>0</v>
      </c>
      <c r="E9" s="10">
        <f>E8+TIME(0,D8,0)</f>
        <v>0.41666666666666663</v>
      </c>
      <c r="F9" s="19"/>
    </row>
    <row r="10" spans="1:6" s="19" customFormat="1" ht="12.75">
      <c r="A10" s="11"/>
      <c r="B10" s="11"/>
      <c r="C10" s="11"/>
      <c r="D10" s="11"/>
      <c r="E10" s="11"/>
      <c r="F10" s="11"/>
    </row>
    <row r="11" spans="1:6" s="19" customFormat="1" ht="15.75">
      <c r="A11" s="21">
        <f>Objectives!A10</f>
        <v>3</v>
      </c>
      <c r="B11" s="22" t="str">
        <f>Objectives!B10</f>
        <v>Tuesday AM2 - Comment Resolution</v>
      </c>
      <c r="C11" s="11"/>
      <c r="D11" s="11"/>
      <c r="E11" s="11"/>
      <c r="F11" s="11"/>
    </row>
    <row r="12" spans="1:5" s="19" customFormat="1" ht="12.75">
      <c r="A12" s="7">
        <f>A11+0.1</f>
        <v>3.1</v>
      </c>
      <c r="B12" s="18" t="s">
        <v>117</v>
      </c>
      <c r="C12" s="8" t="s">
        <v>118</v>
      </c>
      <c r="D12" s="9">
        <v>5</v>
      </c>
      <c r="E12" s="10">
        <v>0.4375</v>
      </c>
    </row>
    <row r="13" spans="1:6" ht="12.75">
      <c r="A13" s="7">
        <f>A12+0.1</f>
        <v>3.2</v>
      </c>
      <c r="B13" s="19" t="s">
        <v>167</v>
      </c>
      <c r="C13" s="8" t="s">
        <v>124</v>
      </c>
      <c r="D13" s="9">
        <v>115</v>
      </c>
      <c r="E13" s="10">
        <f>E12+TIME(0,D12,0)</f>
        <v>0.4409722222222222</v>
      </c>
      <c r="F13" s="19"/>
    </row>
    <row r="14" spans="1:6" ht="12.75">
      <c r="A14" s="7">
        <f>A13+0.1</f>
        <v>3.3000000000000003</v>
      </c>
      <c r="B14" s="19" t="s">
        <v>123</v>
      </c>
      <c r="C14" s="8" t="s">
        <v>118</v>
      </c>
      <c r="D14" s="20">
        <v>0</v>
      </c>
      <c r="E14" s="10">
        <f>E13+TIME(0,D13,0)</f>
        <v>0.5208333333333334</v>
      </c>
      <c r="F14" s="19"/>
    </row>
    <row r="15" spans="1:6" s="19" customFormat="1" ht="12.75">
      <c r="A15" s="11"/>
      <c r="B15" s="11"/>
      <c r="C15" s="11"/>
      <c r="D15" s="11"/>
      <c r="E15" s="11"/>
      <c r="F15" s="11"/>
    </row>
    <row r="16" spans="1:6" s="19" customFormat="1" ht="15.75">
      <c r="A16" s="21">
        <f>Objectives!A11</f>
        <v>4</v>
      </c>
      <c r="B16" s="22" t="str">
        <f>Objectives!B11</f>
        <v>Tuesday PM1 -Comment Resolution</v>
      </c>
      <c r="C16" s="11"/>
      <c r="D16" s="11"/>
      <c r="E16" s="11"/>
      <c r="F16" s="11"/>
    </row>
    <row r="17" spans="1:5" s="19" customFormat="1" ht="12.75">
      <c r="A17" s="7">
        <f>A16+0.1</f>
        <v>4.1</v>
      </c>
      <c r="B17" s="18" t="s">
        <v>117</v>
      </c>
      <c r="C17" s="8" t="s">
        <v>118</v>
      </c>
      <c r="D17" s="9">
        <v>5</v>
      </c>
      <c r="E17" s="10">
        <v>0.5625</v>
      </c>
    </row>
    <row r="18" spans="1:6" ht="12.75">
      <c r="A18" s="7">
        <f>A17+0.1</f>
        <v>4.199999999999999</v>
      </c>
      <c r="B18" s="19" t="s">
        <v>167</v>
      </c>
      <c r="C18" s="8" t="s">
        <v>124</v>
      </c>
      <c r="D18" s="9">
        <v>115</v>
      </c>
      <c r="E18" s="10">
        <f>E17+TIME(0,D17,0)</f>
        <v>0.5659722222222222</v>
      </c>
      <c r="F18" s="19"/>
    </row>
    <row r="19" spans="1:6" ht="12.75">
      <c r="A19" s="7">
        <f>A18+0.1</f>
        <v>4.299999999999999</v>
      </c>
      <c r="B19" s="19" t="s">
        <v>123</v>
      </c>
      <c r="C19" s="8" t="s">
        <v>118</v>
      </c>
      <c r="D19" s="20">
        <v>0</v>
      </c>
      <c r="E19" s="10">
        <f>E18+TIME(0,D18,0)</f>
        <v>0.6458333333333334</v>
      </c>
      <c r="F19" s="19"/>
    </row>
    <row r="20" spans="1:6" s="19" customFormat="1" ht="12.75">
      <c r="A20" s="11"/>
      <c r="B20" s="11"/>
      <c r="C20" s="11"/>
      <c r="D20" s="11"/>
      <c r="E20" s="11"/>
      <c r="F20" s="11"/>
    </row>
    <row r="21" spans="1:6" s="20" customFormat="1" ht="15.75">
      <c r="A21" s="21">
        <f>Objectives!A12</f>
        <v>5</v>
      </c>
      <c r="B21" s="22" t="str">
        <f>Objectives!B12</f>
        <v>Tuesday PM2 - Coexistence</v>
      </c>
      <c r="C21" s="11"/>
      <c r="D21" s="11"/>
      <c r="E21" s="11"/>
      <c r="F21" s="11"/>
    </row>
    <row r="22" spans="1:5" s="19" customFormat="1" ht="12.75">
      <c r="A22" s="7">
        <f>A21+0.1</f>
        <v>5.1</v>
      </c>
      <c r="B22" s="18" t="s">
        <v>117</v>
      </c>
      <c r="C22" s="8" t="s">
        <v>118</v>
      </c>
      <c r="D22" s="9">
        <v>5</v>
      </c>
      <c r="E22" s="10">
        <v>0.6666666666666666</v>
      </c>
    </row>
    <row r="23" spans="1:6" ht="12.75">
      <c r="A23" s="7">
        <f>A22+0.1</f>
        <v>5.199999999999999</v>
      </c>
      <c r="B23" s="19" t="s">
        <v>170</v>
      </c>
      <c r="C23" s="8" t="s">
        <v>124</v>
      </c>
      <c r="D23" s="9">
        <v>115</v>
      </c>
      <c r="E23" s="10">
        <f>E22+TIME(0,D22,0)</f>
        <v>0.6701388888888888</v>
      </c>
      <c r="F23" s="19"/>
    </row>
    <row r="24" spans="1:5" ht="12.75">
      <c r="A24" s="7">
        <f>A23+0.1</f>
        <v>5.299999999999999</v>
      </c>
      <c r="B24" s="19" t="s">
        <v>123</v>
      </c>
      <c r="C24" s="8" t="s">
        <v>118</v>
      </c>
      <c r="D24" s="20">
        <v>0</v>
      </c>
      <c r="E24" s="10">
        <f>E23+TIME(0,D23,0)</f>
        <v>0.75</v>
      </c>
    </row>
    <row r="25" spans="1:6" s="19" customFormat="1" ht="12.75">
      <c r="A25" s="11"/>
      <c r="B25" s="11"/>
      <c r="C25" s="11"/>
      <c r="D25" s="11"/>
      <c r="E25" s="11"/>
      <c r="F25" s="11"/>
    </row>
    <row r="26" spans="1:6" s="19" customFormat="1" ht="12.75">
      <c r="A26" s="11"/>
      <c r="B26" s="11"/>
      <c r="C26" s="11"/>
      <c r="D26" s="11"/>
      <c r="E26" s="11"/>
      <c r="F26" s="11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31" zoomScaleNormal="131" zoomScalePageLayoutView="0" workbookViewId="0" topLeftCell="A1">
      <selection activeCell="B13" sqref="B13"/>
    </sheetView>
  </sheetViews>
  <sheetFormatPr defaultColWidth="9.140625" defaultRowHeight="12.75"/>
  <cols>
    <col min="1" max="1" width="9.28125" style="11" bestFit="1" customWidth="1"/>
    <col min="2" max="2" width="68.28125" style="11" customWidth="1"/>
    <col min="3" max="3" width="10.421875" style="11" bestFit="1" customWidth="1"/>
    <col min="4" max="4" width="8.00390625" style="11" customWidth="1"/>
    <col min="5" max="5" width="9.28125" style="11" bestFit="1" customWidth="1"/>
    <col min="6" max="16384" width="9.140625" style="11" customWidth="1"/>
  </cols>
  <sheetData>
    <row r="1" ht="18.75">
      <c r="B1" s="12" t="str">
        <f>Objectives!B1</f>
        <v>66th IEEE 802.15 WPAN MEETING</v>
      </c>
    </row>
    <row r="2" ht="18.75">
      <c r="B2" s="13" t="str">
        <f>Objectives!B2</f>
        <v>China World Hotel, Beijing, PRC</v>
      </c>
    </row>
    <row r="3" ht="18.75">
      <c r="B3" s="14" t="str">
        <f>Objectives!B3</f>
        <v>May 16-20, 2010</v>
      </c>
    </row>
    <row r="5" spans="1:2" ht="15.75">
      <c r="A5" s="21"/>
      <c r="B5" s="21"/>
    </row>
    <row r="6" spans="1:2" ht="15.75">
      <c r="A6" s="21">
        <f>Objectives!A13</f>
        <v>6</v>
      </c>
      <c r="B6" s="22" t="str">
        <f>Objectives!B13</f>
        <v>Wednesday PM1 - Comment Resolution</v>
      </c>
    </row>
    <row r="7" spans="1:5" s="19" customFormat="1" ht="12.75">
      <c r="A7" s="7">
        <f>A6+0.1</f>
        <v>6.1</v>
      </c>
      <c r="B7" s="18" t="s">
        <v>117</v>
      </c>
      <c r="C7" s="8" t="s">
        <v>118</v>
      </c>
      <c r="D7" s="9">
        <v>5</v>
      </c>
      <c r="E7" s="10">
        <v>0.5625</v>
      </c>
    </row>
    <row r="8" spans="1:5" s="19" customFormat="1" ht="12.75">
      <c r="A8" s="7">
        <f>A7+0.1</f>
        <v>6.199999999999999</v>
      </c>
      <c r="B8" s="19" t="s">
        <v>167</v>
      </c>
      <c r="C8" s="25" t="s">
        <v>124</v>
      </c>
      <c r="D8" s="9">
        <v>115</v>
      </c>
      <c r="E8" s="10">
        <f>E7+TIME(0,D7,0)</f>
        <v>0.5659722222222222</v>
      </c>
    </row>
    <row r="9" spans="1:5" s="19" customFormat="1" ht="12.75">
      <c r="A9" s="7">
        <f>A8+0.1</f>
        <v>6.299999999999999</v>
      </c>
      <c r="B9" s="19" t="s">
        <v>123</v>
      </c>
      <c r="C9" s="8" t="s">
        <v>118</v>
      </c>
      <c r="D9" s="20">
        <v>0</v>
      </c>
      <c r="E9" s="10">
        <f>E8+TIME(0,D8,0)</f>
        <v>0.6458333333333334</v>
      </c>
    </row>
    <row r="10" spans="1:5" s="19" customFormat="1" ht="12.75">
      <c r="A10" s="7"/>
      <c r="C10" s="8"/>
      <c r="D10" s="20"/>
      <c r="E10" s="10"/>
    </row>
    <row r="11" spans="1:3" ht="15.75">
      <c r="A11" s="21">
        <f>Objectives!A14</f>
        <v>7</v>
      </c>
      <c r="B11" s="22" t="str">
        <f>Objectives!B14</f>
        <v>Wednesday PM2 - Joint session with TG4e, TG4f</v>
      </c>
      <c r="C11" s="8"/>
    </row>
    <row r="12" spans="1:5" ht="12.75">
      <c r="A12" s="7">
        <f>A11+0.1</f>
        <v>7.1</v>
      </c>
      <c r="B12" s="19" t="s">
        <v>125</v>
      </c>
      <c r="C12" s="25" t="s">
        <v>118</v>
      </c>
      <c r="D12" s="19">
        <v>5</v>
      </c>
      <c r="E12" s="10">
        <v>0.6666666666666666</v>
      </c>
    </row>
    <row r="13" spans="1:5" ht="12.75">
      <c r="A13" s="7">
        <f>A12+0.1</f>
        <v>7.199999999999999</v>
      </c>
      <c r="B13" s="19" t="s">
        <v>169</v>
      </c>
      <c r="C13" s="25" t="s">
        <v>124</v>
      </c>
      <c r="D13" s="9">
        <v>115</v>
      </c>
      <c r="E13" s="10">
        <f>E12+TIME(0,D12,0)</f>
        <v>0.6701388888888888</v>
      </c>
    </row>
    <row r="14" spans="1:5" ht="12.75">
      <c r="A14" s="7">
        <f>A13+0.1</f>
        <v>7.299999999999999</v>
      </c>
      <c r="B14" s="19" t="s">
        <v>123</v>
      </c>
      <c r="C14" s="8" t="s">
        <v>118</v>
      </c>
      <c r="D14" s="20">
        <v>0</v>
      </c>
      <c r="E14" s="10">
        <f>E13+TIME(0,D13,0)</f>
        <v>0.75</v>
      </c>
    </row>
    <row r="15" s="19" customFormat="1" ht="12.75">
      <c r="A15" s="7"/>
    </row>
    <row r="16" ht="12.75">
      <c r="A16" s="7"/>
    </row>
    <row r="17" spans="1:3" ht="15.75">
      <c r="A17" s="21"/>
      <c r="B17" s="22"/>
      <c r="C17" s="8"/>
    </row>
    <row r="18" spans="1:5" ht="12.75">
      <c r="A18" s="7"/>
      <c r="B18" s="19"/>
      <c r="C18" s="19"/>
      <c r="D18" s="19"/>
      <c r="E18" s="10"/>
    </row>
    <row r="19" spans="1:5" s="19" customFormat="1" ht="12.75">
      <c r="A19" s="7"/>
      <c r="C19" s="8"/>
      <c r="E19" s="10"/>
    </row>
    <row r="20" spans="1:5" ht="12.75">
      <c r="A20" s="7"/>
      <c r="B20" s="19"/>
      <c r="C20" s="8"/>
      <c r="D20" s="19"/>
      <c r="E20" s="10"/>
    </row>
    <row r="21" spans="1:5" s="19" customFormat="1" ht="12.75">
      <c r="A21" s="7"/>
      <c r="B21" s="18"/>
      <c r="C21" s="8"/>
      <c r="D21" s="9"/>
      <c r="E21" s="10"/>
    </row>
    <row r="22" spans="1:5" s="19" customFormat="1" ht="12.75">
      <c r="A22" s="7"/>
      <c r="C22" s="8"/>
      <c r="D22" s="20"/>
      <c r="E22" s="10"/>
    </row>
    <row r="23" spans="1:5" ht="12.75">
      <c r="A23" s="7"/>
      <c r="B23" s="19"/>
      <c r="C23" s="8"/>
      <c r="D23" s="19"/>
      <c r="E23" s="10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108" zoomScaleNormal="108" zoomScalePageLayoutView="0" workbookViewId="0" topLeftCell="A1">
      <selection activeCell="B19" sqref="B19"/>
    </sheetView>
  </sheetViews>
  <sheetFormatPr defaultColWidth="9.140625" defaultRowHeight="12.75"/>
  <cols>
    <col min="1" max="1" width="9.28125" style="11" bestFit="1" customWidth="1"/>
    <col min="2" max="2" width="74.00390625" style="11" customWidth="1"/>
    <col min="3" max="3" width="20.421875" style="11" customWidth="1"/>
    <col min="4" max="5" width="9.28125" style="11" bestFit="1" customWidth="1"/>
    <col min="6" max="16384" width="9.140625" style="11" customWidth="1"/>
  </cols>
  <sheetData>
    <row r="1" ht="18.75">
      <c r="B1" s="12" t="str">
        <f>Objectives!B1</f>
        <v>66th IEEE 802.15 WPAN MEETING</v>
      </c>
    </row>
    <row r="2" ht="18.75">
      <c r="B2" s="13" t="str">
        <f>Objectives!B2</f>
        <v>China World Hotel, Beijing, PRC</v>
      </c>
    </row>
    <row r="3" ht="18.75">
      <c r="B3" s="14" t="str">
        <f>Objectives!B3</f>
        <v>May 16-20, 2010</v>
      </c>
    </row>
    <row r="6" spans="1:3" ht="15.75">
      <c r="A6" s="21">
        <f>Objectives!A15</f>
        <v>8</v>
      </c>
      <c r="B6" s="22" t="str">
        <f>Objectives!B15</f>
        <v>Thursday AM1 - Comment Resolution</v>
      </c>
      <c r="C6" s="8"/>
    </row>
    <row r="7" spans="1:5" ht="12.75">
      <c r="A7" s="7">
        <f>A6+0.1</f>
        <v>8.1</v>
      </c>
      <c r="B7" s="19" t="s">
        <v>125</v>
      </c>
      <c r="C7" s="25" t="s">
        <v>118</v>
      </c>
      <c r="D7" s="19">
        <v>5</v>
      </c>
      <c r="E7" s="10">
        <v>0.3333333333333333</v>
      </c>
    </row>
    <row r="8" spans="1:5" ht="12.75">
      <c r="A8" s="7">
        <f>A7+0.1</f>
        <v>8.2</v>
      </c>
      <c r="B8" s="19" t="s">
        <v>167</v>
      </c>
      <c r="C8" s="25" t="s">
        <v>124</v>
      </c>
      <c r="D8" s="9">
        <v>115</v>
      </c>
      <c r="E8" s="10">
        <f>E7+TIME(0,D7,0)</f>
        <v>0.3368055555555555</v>
      </c>
    </row>
    <row r="9" spans="1:5" ht="12.75">
      <c r="A9" s="7">
        <f>A8+0.1</f>
        <v>8.299999999999999</v>
      </c>
      <c r="B9" s="19" t="s">
        <v>123</v>
      </c>
      <c r="C9" s="8" t="s">
        <v>118</v>
      </c>
      <c r="D9" s="20">
        <v>0</v>
      </c>
      <c r="E9" s="10">
        <f>E8+TIME(0,D8,0)</f>
        <v>0.41666666666666663</v>
      </c>
    </row>
    <row r="10" s="19" customFormat="1" ht="12.75">
      <c r="A10" s="7"/>
    </row>
    <row r="11" spans="1:3" ht="15.75">
      <c r="A11" s="21">
        <f>Objectives!A16</f>
        <v>9</v>
      </c>
      <c r="B11" s="22" t="str">
        <f>Objectives!B16</f>
        <v>Thursday AM2 - Comment Resolution</v>
      </c>
      <c r="C11" s="8"/>
    </row>
    <row r="12" spans="1:5" ht="12.75">
      <c r="A12" s="7">
        <f>A11+0.1</f>
        <v>9.1</v>
      </c>
      <c r="B12" s="19" t="s">
        <v>125</v>
      </c>
      <c r="C12" s="25" t="s">
        <v>118</v>
      </c>
      <c r="D12" s="19">
        <v>5</v>
      </c>
      <c r="E12" s="10">
        <v>0.4375</v>
      </c>
    </row>
    <row r="13" spans="1:5" ht="12.75">
      <c r="A13" s="7">
        <f>A12+0.1</f>
        <v>9.2</v>
      </c>
      <c r="B13" s="19" t="s">
        <v>167</v>
      </c>
      <c r="C13" s="25" t="s">
        <v>124</v>
      </c>
      <c r="D13" s="9">
        <v>115</v>
      </c>
      <c r="E13" s="10">
        <f>E12+TIME(0,D12,0)</f>
        <v>0.4409722222222222</v>
      </c>
    </row>
    <row r="14" spans="1:5" s="19" customFormat="1" ht="12.75">
      <c r="A14" s="7">
        <f>A13+0.1</f>
        <v>9.299999999999999</v>
      </c>
      <c r="B14" s="19" t="s">
        <v>123</v>
      </c>
      <c r="C14" s="8" t="s">
        <v>118</v>
      </c>
      <c r="D14" s="20">
        <v>0</v>
      </c>
      <c r="E14" s="10">
        <f>E13+TIME(0,D13,0)</f>
        <v>0.5208333333333334</v>
      </c>
    </row>
    <row r="15" spans="1:5" ht="12.75">
      <c r="A15" s="7"/>
      <c r="B15" s="19"/>
      <c r="C15" s="8"/>
      <c r="D15" s="19"/>
      <c r="E15" s="10"/>
    </row>
    <row r="16" spans="1:2" ht="15.75">
      <c r="A16" s="21">
        <f>Objectives!A17</f>
        <v>10</v>
      </c>
      <c r="B16" s="22" t="str">
        <f>Objectives!B17</f>
        <v>Thursday PM1 - Review Draft prior to recirculation</v>
      </c>
    </row>
    <row r="17" spans="1:5" ht="12.75">
      <c r="A17" s="7">
        <f>A16+0.1</f>
        <v>10.1</v>
      </c>
      <c r="B17" s="19" t="s">
        <v>125</v>
      </c>
      <c r="C17" s="8" t="s">
        <v>118</v>
      </c>
      <c r="D17" s="19">
        <v>5</v>
      </c>
      <c r="E17" s="10">
        <v>0.5625</v>
      </c>
    </row>
    <row r="18" spans="1:5" ht="12.75">
      <c r="A18" s="7">
        <f>A17+0.1</f>
        <v>10.2</v>
      </c>
      <c r="B18" s="19" t="s">
        <v>168</v>
      </c>
      <c r="C18" s="25" t="s">
        <v>124</v>
      </c>
      <c r="D18" s="9">
        <v>90</v>
      </c>
      <c r="E18" s="10">
        <f>E17+TIME(0,D17,0)</f>
        <v>0.5659722222222222</v>
      </c>
    </row>
    <row r="19" spans="1:5" ht="12.75">
      <c r="A19" s="7">
        <f>A18+0.1</f>
        <v>10.299999999999999</v>
      </c>
      <c r="B19" s="19" t="s">
        <v>171</v>
      </c>
      <c r="C19" s="25" t="s">
        <v>124</v>
      </c>
      <c r="D19" s="9">
        <v>25</v>
      </c>
      <c r="E19" s="10">
        <f>E18+TIME(0,D18,0)</f>
        <v>0.6284722222222222</v>
      </c>
    </row>
    <row r="20" spans="1:5" ht="12.75">
      <c r="A20" s="7">
        <f>A19+0.1</f>
        <v>10.399999999999999</v>
      </c>
      <c r="B20" s="19" t="s">
        <v>123</v>
      </c>
      <c r="C20" s="8" t="s">
        <v>118</v>
      </c>
      <c r="D20" s="20">
        <v>0</v>
      </c>
      <c r="E20" s="10">
        <f>E19+TIME(0,D19,0)</f>
        <v>0.6458333333333334</v>
      </c>
    </row>
    <row r="21" spans="1:5" ht="12.75">
      <c r="A21" s="7"/>
      <c r="B21" s="19"/>
      <c r="C21" s="26"/>
      <c r="D21" s="19"/>
      <c r="E21" s="10"/>
    </row>
    <row r="22" spans="1:2" ht="15.75">
      <c r="A22" s="21">
        <f>Objectives!A18</f>
        <v>11</v>
      </c>
      <c r="B22" s="22" t="str">
        <f>Objectives!B18</f>
        <v>Thursday PM2 - Next Steps</v>
      </c>
    </row>
    <row r="23" spans="1:5" ht="12.75">
      <c r="A23" s="7">
        <f>A22+0.1</f>
        <v>11.1</v>
      </c>
      <c r="B23" s="19" t="s">
        <v>125</v>
      </c>
      <c r="C23" s="8" t="s">
        <v>118</v>
      </c>
      <c r="D23" s="11">
        <v>5</v>
      </c>
      <c r="E23" s="10">
        <v>0.6666666666666666</v>
      </c>
    </row>
    <row r="24" spans="1:5" ht="12.75">
      <c r="A24" s="7">
        <f>A23+0.1</f>
        <v>11.2</v>
      </c>
      <c r="B24" s="19" t="s">
        <v>126</v>
      </c>
      <c r="C24" s="8" t="s">
        <v>124</v>
      </c>
      <c r="D24" s="11">
        <v>20</v>
      </c>
      <c r="E24" s="10">
        <f>E23+TIME(0,D23,0)</f>
        <v>0.6701388888888888</v>
      </c>
    </row>
    <row r="25" spans="1:5" ht="12.75">
      <c r="A25" s="7">
        <f>A24+0.1</f>
        <v>11.299999999999999</v>
      </c>
      <c r="B25" s="19" t="s">
        <v>127</v>
      </c>
      <c r="C25" s="8" t="s">
        <v>124</v>
      </c>
      <c r="D25" s="11">
        <v>20</v>
      </c>
      <c r="E25" s="10">
        <f>E24+TIME(0,D24,0)</f>
        <v>0.6840277777777777</v>
      </c>
    </row>
    <row r="26" spans="1:5" ht="12.75">
      <c r="A26" s="7">
        <f>A25+0.1</f>
        <v>11.399999999999999</v>
      </c>
      <c r="B26" s="19" t="s">
        <v>128</v>
      </c>
      <c r="C26" s="8" t="s">
        <v>118</v>
      </c>
      <c r="D26" s="11">
        <v>20</v>
      </c>
      <c r="E26" s="10">
        <f>E25+TIME(0,D25,0)</f>
        <v>0.6979166666666665</v>
      </c>
    </row>
    <row r="27" spans="1:5" ht="12.75">
      <c r="A27" s="7"/>
      <c r="C27" s="8"/>
      <c r="E27" s="10"/>
    </row>
    <row r="28" ht="12.75">
      <c r="A28" s="7"/>
    </row>
    <row r="29" ht="12.75">
      <c r="E29" s="1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 May 2010</dc:title>
  <dc:subject>TG4g</dc:subject>
  <dc:creator>Phil Beecher (PG&amp;E)</dc:creator>
  <cp:keywords/>
  <dc:description/>
  <cp:lastModifiedBy>Phil Beecher</cp:lastModifiedBy>
  <dcterms:created xsi:type="dcterms:W3CDTF">2008-01-28T15:42:57Z</dcterms:created>
  <dcterms:modified xsi:type="dcterms:W3CDTF">2010-04-21T14:05:05Z</dcterms:modified>
  <cp:category/>
  <cp:version/>
  <cp:contentType/>
  <cp:contentStatus/>
</cp:coreProperties>
</file>